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11265" tabRatio="602"/>
  </bookViews>
  <sheets>
    <sheet name="汇总" sheetId="1" r:id="rId1"/>
    <sheet name="18年" sheetId="2" r:id="rId2"/>
    <sheet name="19年" sheetId="3" r:id="rId3"/>
    <sheet name="20年" sheetId="4" r:id="rId4"/>
  </sheets>
  <definedNames>
    <definedName name="_xlnm._FilterDatabase" localSheetId="0" hidden="1">汇总!$A$7:$V$161</definedName>
    <definedName name="_xlnm._FilterDatabase" localSheetId="2" hidden="1">'19年'!$A$7:$S$98</definedName>
    <definedName name="_xlnm._FilterDatabase" localSheetId="3" hidden="1">'20年'!$A$7:$S$141</definedName>
    <definedName name="_xlnm._FilterDatabase" localSheetId="1" hidden="1">'18年'!$A$63:$S$94</definedName>
    <definedName name="_xlnm.Print_Titles" localSheetId="0">汇总!$4:$6</definedName>
    <definedName name="_xlnm.Print_Titles" localSheetId="1">'18年'!$4:$6</definedName>
    <definedName name="_xlnm.Print_Titles" localSheetId="2">'19年'!$3:$6</definedName>
    <definedName name="_xlnm.Print_Titles" localSheetId="3">'20年'!$4:$6</definedName>
  </definedNames>
  <calcPr calcId="144525" concurrentCalc="0"/>
</workbook>
</file>

<file path=xl/sharedStrings.xml><?xml version="1.0" encoding="utf-8"?>
<sst xmlns="http://schemas.openxmlformats.org/spreadsheetml/2006/main" count="211">
  <si>
    <t>表3</t>
  </si>
  <si>
    <t>景洪市嘎洒镇2018-2020年脱贫攻坚项目库汇总表</t>
  </si>
  <si>
    <t xml:space="preserve">填报单位：西双版纳傣族自治州景洪市嘎洒镇人民政府      </t>
  </si>
  <si>
    <t>序号</t>
  </si>
  <si>
    <t>项目类别及名称</t>
  </si>
  <si>
    <t>建设性质</t>
  </si>
  <si>
    <t>单位</t>
  </si>
  <si>
    <t>规模</t>
  </si>
  <si>
    <t>建档立卡直接受益</t>
  </si>
  <si>
    <t>时间进度</t>
  </si>
  <si>
    <t>需要投入资金（万元）</t>
  </si>
  <si>
    <t>行业责任部门</t>
  </si>
  <si>
    <t>绩效目标</t>
  </si>
  <si>
    <t>带贫减贫机制</t>
  </si>
  <si>
    <t>备注</t>
  </si>
  <si>
    <t>户</t>
  </si>
  <si>
    <t>人</t>
  </si>
  <si>
    <t>开工年度</t>
  </si>
  <si>
    <t>完工年度</t>
  </si>
  <si>
    <t>合计</t>
  </si>
  <si>
    <t>2018年</t>
  </si>
  <si>
    <t>2019年</t>
  </si>
  <si>
    <t>2020年</t>
  </si>
  <si>
    <t>涉农整合资金</t>
  </si>
  <si>
    <t>财政专项资金</t>
  </si>
  <si>
    <t>沪滇扶贫协作资金</t>
  </si>
  <si>
    <t>其他</t>
  </si>
  <si>
    <t>7=8+9+10</t>
  </si>
  <si>
    <t>11=12+13+14+15</t>
  </si>
  <si>
    <t xml:space="preserve"> </t>
  </si>
  <si>
    <t>合  计</t>
  </si>
  <si>
    <t>—</t>
  </si>
  <si>
    <t>新建/修缮/重建/--……等</t>
  </si>
  <si>
    <t>户/人/亩……等</t>
  </si>
  <si>
    <t>数值</t>
  </si>
  <si>
    <t>住建/教育/人社/民政……</t>
  </si>
  <si>
    <t>是/否</t>
  </si>
  <si>
    <t>自主发展脱贫/资产收益扶贫/企业带动脱贫等方式、方法或机制</t>
  </si>
  <si>
    <t>一、安全稳固住房</t>
  </si>
  <si>
    <t>新建</t>
  </si>
  <si>
    <t>住建</t>
  </si>
  <si>
    <t>是</t>
  </si>
  <si>
    <t>巩固保障</t>
  </si>
  <si>
    <t>（一）易地扶贫搬迁</t>
  </si>
  <si>
    <t>（二）危房改造</t>
  </si>
  <si>
    <t>1.拆除重建</t>
  </si>
  <si>
    <t>2.加固修缮</t>
  </si>
  <si>
    <t>（三）非“四类对象”无安全稳固住房</t>
  </si>
  <si>
    <t>二、适龄青少年就学</t>
  </si>
  <si>
    <t>教育</t>
  </si>
  <si>
    <t>（一）学前教育</t>
  </si>
  <si>
    <t>（二）义务教育阶段落实控辍保学</t>
  </si>
  <si>
    <t>（三）雨露计划</t>
  </si>
  <si>
    <t>（四）高中阶段资助</t>
  </si>
  <si>
    <t>（五）中等职业资助</t>
  </si>
  <si>
    <t>（六）高等教育资助</t>
  </si>
  <si>
    <t>（七）通用语言及普通话推广</t>
  </si>
  <si>
    <t>三、基本医疗保障</t>
  </si>
  <si>
    <t>人次</t>
  </si>
  <si>
    <t>卫计</t>
  </si>
  <si>
    <t>（一）落实基本医保</t>
  </si>
  <si>
    <t>（二）落实大病保险</t>
  </si>
  <si>
    <t>（三）落实医疗救助</t>
  </si>
  <si>
    <t>（四）大病集中救治</t>
  </si>
  <si>
    <t>（五）重病兜底保障</t>
  </si>
  <si>
    <t>四、就业扶贫</t>
  </si>
  <si>
    <t>人社</t>
  </si>
  <si>
    <t>（一）稳定转移就业</t>
  </si>
  <si>
    <t>1.县内</t>
  </si>
  <si>
    <t>2.县外省内</t>
  </si>
  <si>
    <t>3.省外</t>
  </si>
  <si>
    <t>4.境外</t>
  </si>
  <si>
    <t>（二）就业培训</t>
  </si>
  <si>
    <t>（三）公益岗位就业</t>
  </si>
  <si>
    <t>1.护边员</t>
  </si>
  <si>
    <t>2.护路员</t>
  </si>
  <si>
    <t>3.保洁员</t>
  </si>
  <si>
    <t>4.河道治理员</t>
  </si>
  <si>
    <t>5.地质灾害监测员</t>
  </si>
  <si>
    <t>五、产业扶贫</t>
  </si>
  <si>
    <t>扶贫办</t>
  </si>
  <si>
    <t>（一）规模化种植</t>
  </si>
  <si>
    <t>新建/扩改建</t>
  </si>
  <si>
    <t>2018年产业扶贫种植业</t>
  </si>
  <si>
    <t>万元</t>
  </si>
  <si>
    <t>自主发展脱贫</t>
  </si>
  <si>
    <t>沙药村委会（水果）</t>
  </si>
  <si>
    <t>亩</t>
  </si>
  <si>
    <t>沙药村委会（茶叶更新）</t>
  </si>
  <si>
    <t>改建</t>
  </si>
  <si>
    <t>南帕、曼勉、沙药魔芋种植</t>
  </si>
  <si>
    <t>（二）规模化养殖业</t>
  </si>
  <si>
    <t>2018年产业扶持养殖业</t>
  </si>
  <si>
    <t>曼点养蜂项目（蜂箱及种苗）</t>
  </si>
  <si>
    <t>箱</t>
  </si>
  <si>
    <t>（三）通过加工、商贸、乡村旅游、电商、小额信贷、参加专业合作社、集体经济组织等</t>
  </si>
  <si>
    <t>资产收益扶贫</t>
  </si>
  <si>
    <t>贫困户产业资金入股合作社</t>
  </si>
  <si>
    <t>（四）参与龙头企业或新型经营主体</t>
  </si>
  <si>
    <t>个</t>
  </si>
  <si>
    <t>（五）小额扶贫信贷</t>
  </si>
  <si>
    <t>六、生态扶贫</t>
  </si>
  <si>
    <t>林业</t>
  </si>
  <si>
    <t>生态扶持</t>
  </si>
  <si>
    <t>（一）退耕还林还草</t>
  </si>
  <si>
    <t>（二）生态护林员</t>
  </si>
  <si>
    <t>（三）生态护草员</t>
  </si>
  <si>
    <t>（四）参加生态扶贫造林合作社</t>
  </si>
  <si>
    <t>七、兜底保障工程</t>
  </si>
  <si>
    <t>（一）实施农村低保保障</t>
  </si>
  <si>
    <t>民政</t>
  </si>
  <si>
    <t>（二）实施特困人员救助供养</t>
  </si>
  <si>
    <t>1.分散供养</t>
  </si>
  <si>
    <t>2.集中供养</t>
  </si>
  <si>
    <t>（三）落实残疾人补贴</t>
  </si>
  <si>
    <t>（四）农村养老</t>
  </si>
  <si>
    <t>社保</t>
  </si>
  <si>
    <t>1.互助养老</t>
  </si>
  <si>
    <t>2.集中养老</t>
  </si>
  <si>
    <t>八、农村基础设施和公共服务</t>
  </si>
  <si>
    <t>（一）贫困村贫困发生率＜3%</t>
  </si>
  <si>
    <t>（二）道路硬化</t>
  </si>
  <si>
    <t>条</t>
  </si>
  <si>
    <t>基础设施建设</t>
  </si>
  <si>
    <t>1.村委会至村小组道路硬化</t>
  </si>
  <si>
    <t>交通</t>
  </si>
  <si>
    <t>南帕村委会</t>
  </si>
  <si>
    <t>纳洒村委会</t>
  </si>
  <si>
    <t>曼勉村委会</t>
  </si>
  <si>
    <t>南联山村委会</t>
  </si>
  <si>
    <t>曼迈村委会</t>
  </si>
  <si>
    <t>曼戈播村委会</t>
  </si>
  <si>
    <t>曼点村委会</t>
  </si>
  <si>
    <t>纳板村委会</t>
  </si>
  <si>
    <t>2.村小组组内道路硬化</t>
  </si>
  <si>
    <t>村</t>
  </si>
  <si>
    <t>沙药村委会</t>
  </si>
  <si>
    <t>3.村委会至村小组危险路段防护措施</t>
  </si>
  <si>
    <t>4.村小组间道路硬化</t>
  </si>
  <si>
    <t>（三）通动力电（10千伏以上动力电）</t>
  </si>
  <si>
    <t>（四）通广播电视（广播电视信号户户通）</t>
  </si>
  <si>
    <t>（五）通宽带网络</t>
  </si>
  <si>
    <t>1.通行政村</t>
  </si>
  <si>
    <t>2.通学校</t>
  </si>
  <si>
    <t>3.通村卫生室</t>
  </si>
  <si>
    <t>（六）农村饮水有保障</t>
  </si>
  <si>
    <t>水务</t>
  </si>
  <si>
    <t>曼播村委会</t>
  </si>
  <si>
    <t>（七）卫生室建设</t>
  </si>
  <si>
    <t>扩改建</t>
  </si>
  <si>
    <t>曼达村委会</t>
  </si>
  <si>
    <t>曼景罕村委会</t>
  </si>
  <si>
    <t>（八）公共活动场所</t>
  </si>
  <si>
    <t>组织</t>
  </si>
  <si>
    <t>南帕村委会（小寨）</t>
  </si>
  <si>
    <t>（九）适龄儿童少年有学上</t>
  </si>
  <si>
    <t>否</t>
  </si>
  <si>
    <t>确保建档立卡贫困户适龄儿童义务教育入学率达到国家规定标准，确保建档立卡贫困户适龄儿童入学率达100%</t>
  </si>
  <si>
    <t>（十）资产收益扶贫</t>
  </si>
  <si>
    <t>组织办</t>
  </si>
  <si>
    <t>南帕村集体经济建设项目</t>
  </si>
  <si>
    <t>纳洒村集体经济（购买门面）</t>
  </si>
  <si>
    <t>（十一）环境卫生整治及基础设施建设</t>
  </si>
  <si>
    <t>1.万吨水泥进农村项目</t>
  </si>
  <si>
    <t>吨</t>
  </si>
  <si>
    <t>2.排水沟</t>
  </si>
  <si>
    <t>米</t>
  </si>
  <si>
    <t>3.垃圾池</t>
  </si>
  <si>
    <t>4.公厕</t>
  </si>
  <si>
    <t>座</t>
  </si>
  <si>
    <t>5.亮化工程</t>
  </si>
  <si>
    <t>6.道路绿化</t>
  </si>
  <si>
    <t>交通局</t>
  </si>
  <si>
    <t>7.民族团结进步示范村项目</t>
  </si>
  <si>
    <t>民宗</t>
  </si>
  <si>
    <t>8.沙药村乡村旅游项目</t>
  </si>
  <si>
    <t>企业带动</t>
  </si>
  <si>
    <t>9.沙药村旱厕改造及排污工程</t>
  </si>
  <si>
    <t>10.南帕村曼贺纳二组环境卫生整治工作</t>
  </si>
  <si>
    <t>株</t>
  </si>
  <si>
    <t>人居办</t>
  </si>
  <si>
    <t>11.纳板村安麻老寨组道路挡土墙建设项目</t>
  </si>
  <si>
    <t>堵</t>
  </si>
  <si>
    <t>交安</t>
  </si>
  <si>
    <t>12.南西村小组电网改造</t>
  </si>
  <si>
    <t>万</t>
  </si>
  <si>
    <t>13.曼点村委会3个村小组旅游项目</t>
  </si>
  <si>
    <t>14.曼点村委会茶叶加工厂项目</t>
  </si>
  <si>
    <t>15.曼点村委会纳板河下寨竹鼠项目</t>
  </si>
  <si>
    <t>平方米</t>
  </si>
  <si>
    <t>16.曼点村委会安麻囡村小组护栏</t>
  </si>
  <si>
    <t>景洪市嘎洒镇2018年脱贫攻坚项目库汇总表</t>
  </si>
  <si>
    <t>8=9+10+11+12</t>
  </si>
  <si>
    <t>（一）义务教育阶段落实控辍保学，确保100%入学</t>
  </si>
  <si>
    <t>（二）初中高中后继续教育</t>
  </si>
  <si>
    <t>（三）高中阶段资助</t>
  </si>
  <si>
    <t>（四）中等职业资助</t>
  </si>
  <si>
    <t>（五）高等教育资助</t>
  </si>
  <si>
    <t>（六）通用语言及普通话推广</t>
  </si>
  <si>
    <t>2.民族团结进步示范村项目</t>
  </si>
  <si>
    <t>3.南帕村曼贺纳二组环境卫生整治工作</t>
  </si>
  <si>
    <t>景洪市嘎洒镇2019年脱贫攻坚项目库汇总表</t>
  </si>
  <si>
    <t>2.沙药村乡村旅游项目</t>
  </si>
  <si>
    <t>景洪市嘎洒镇2020年脱贫攻坚项目库汇总表</t>
  </si>
  <si>
    <t>7.沙药村旱厕改造及排污工程</t>
  </si>
  <si>
    <t>8.纳板村安麻老寨组道路挡土墙建设项目</t>
  </si>
  <si>
    <t>9.南西村小组电网改造</t>
  </si>
  <si>
    <t>10.曼点村委会3个村小组旅游项目</t>
  </si>
  <si>
    <t>11.曼点村委会茶叶加工厂项目</t>
  </si>
  <si>
    <t>12.曼点村委会纳板河下寨竹鼠项目</t>
  </si>
  <si>
    <t>13.曼点村委会安麻囡村小组护栏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</si>
</sst>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  <numFmt numFmtId="177" formatCode="0.00_ "/>
    <numFmt numFmtId="178" formatCode="0.00_);[Red]\(0.00\)"/>
    <numFmt numFmtId="179" formatCode="0_ "/>
  </numFmts>
  <fonts count="4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微软雅黑"/>
      <charset val="134"/>
    </font>
    <font>
      <b/>
      <sz val="1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0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1AEA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0" fillId="8" borderId="7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40" fillId="18" borderId="14" applyNumberFormat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1" fillId="0" borderId="0">
      <alignment vertical="center"/>
    </xf>
    <xf numFmtId="0" fontId="23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2" borderId="0" xfId="0" applyFill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0" borderId="0" xfId="38" applyFont="1" applyFill="1" applyAlignment="1">
      <alignment horizontal="left" vertical="center" wrapText="1"/>
    </xf>
    <xf numFmtId="0" fontId="2" fillId="0" borderId="0" xfId="38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38" applyFont="1" applyFill="1" applyBorder="1" applyAlignment="1">
      <alignment vertical="center" wrapText="1"/>
    </xf>
    <xf numFmtId="0" fontId="8" fillId="0" borderId="1" xfId="38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176" fontId="13" fillId="3" borderId="3" xfId="0" applyNumberFormat="1" applyFont="1" applyFill="1" applyBorder="1" applyAlignment="1">
      <alignment horizontal="left"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 wrapText="1"/>
    </xf>
    <xf numFmtId="177" fontId="13" fillId="3" borderId="3" xfId="0" applyNumberFormat="1" applyFont="1" applyFill="1" applyBorder="1" applyAlignment="1">
      <alignment horizontal="left" vertical="center"/>
    </xf>
    <xf numFmtId="177" fontId="8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13" applyFont="1" applyFill="1" applyBorder="1" applyAlignment="1" applyProtection="1">
      <alignment vertical="center" wrapText="1"/>
      <protection locked="0"/>
    </xf>
    <xf numFmtId="0" fontId="9" fillId="0" borderId="3" xfId="38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179" fontId="8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177" fontId="13" fillId="3" borderId="3" xfId="0" applyNumberFormat="1" applyFont="1" applyFill="1" applyBorder="1" applyAlignment="1">
      <alignment horizontal="left" vertical="center" wrapText="1"/>
    </xf>
    <xf numFmtId="0" fontId="6" fillId="4" borderId="3" xfId="13" applyFont="1" applyFill="1" applyBorder="1" applyAlignment="1" applyProtection="1">
      <alignment vertical="center" wrapText="1"/>
      <protection locked="0"/>
    </xf>
    <xf numFmtId="0" fontId="11" fillId="0" borderId="3" xfId="13" applyFont="1" applyFill="1" applyBorder="1" applyAlignment="1" applyProtection="1">
      <alignment horizontal="left" vertical="center" wrapText="1"/>
      <protection locked="0"/>
    </xf>
    <xf numFmtId="0" fontId="10" fillId="0" borderId="3" xfId="13" applyFont="1" applyFill="1" applyBorder="1" applyAlignment="1" applyProtection="1">
      <alignment vertical="center" wrapText="1"/>
      <protection locked="0"/>
    </xf>
    <xf numFmtId="0" fontId="11" fillId="0" borderId="3" xfId="13" applyFont="1" applyFill="1" applyBorder="1" applyAlignment="1" applyProtection="1">
      <alignment vertical="center" wrapText="1"/>
      <protection locked="0"/>
    </xf>
    <xf numFmtId="0" fontId="12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1" fillId="0" borderId="3" xfId="13" applyFont="1" applyFill="1" applyBorder="1" applyAlignment="1" applyProtection="1">
      <alignment horizontal="center" vertical="center" wrapText="1"/>
      <protection locked="0"/>
    </xf>
    <xf numFmtId="177" fontId="11" fillId="0" borderId="3" xfId="13" applyNumberFormat="1" applyFont="1" applyFill="1" applyBorder="1" applyAlignment="1" applyProtection="1">
      <alignment horizontal="center" vertical="center" wrapText="1"/>
      <protection locked="0"/>
    </xf>
    <xf numFmtId="177" fontId="10" fillId="0" borderId="3" xfId="0" applyNumberFormat="1" applyFont="1" applyFill="1" applyBorder="1" applyAlignment="1">
      <alignment horizontal="center" vertical="center" wrapText="1"/>
    </xf>
    <xf numFmtId="0" fontId="10" fillId="0" borderId="3" xfId="13" applyFont="1" applyFill="1" applyBorder="1" applyAlignment="1" applyProtection="1">
      <alignment horizontal="center" vertical="center" wrapText="1"/>
      <protection locked="0"/>
    </xf>
    <xf numFmtId="179" fontId="10" fillId="0" borderId="3" xfId="0" applyNumberFormat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179" fontId="11" fillId="0" borderId="3" xfId="0" applyNumberFormat="1" applyFont="1" applyFill="1" applyBorder="1" applyAlignment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7" fontId="10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5" fillId="0" borderId="3" xfId="0" applyFont="1" applyBorder="1">
      <alignment vertical="center"/>
    </xf>
    <xf numFmtId="0" fontId="12" fillId="0" borderId="3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177" fontId="10" fillId="0" borderId="3" xfId="13" applyNumberFormat="1" applyFont="1" applyFill="1" applyBorder="1" applyAlignment="1" applyProtection="1">
      <alignment horizontal="center" vertical="center" wrapText="1"/>
      <protection locked="0"/>
    </xf>
    <xf numFmtId="177" fontId="4" fillId="6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5" fillId="0" borderId="0" xfId="0" applyFont="1" applyFill="1">
      <alignment vertical="center"/>
    </xf>
    <xf numFmtId="0" fontId="13" fillId="0" borderId="0" xfId="0" applyFont="1">
      <alignment vertical="center"/>
    </xf>
    <xf numFmtId="0" fontId="17" fillId="0" borderId="0" xfId="0" applyFont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8" fillId="0" borderId="0" xfId="0" applyFont="1" applyFill="1">
      <alignment vertical="center"/>
    </xf>
    <xf numFmtId="0" fontId="18" fillId="0" borderId="0" xfId="0" applyFont="1">
      <alignment vertical="center"/>
    </xf>
    <xf numFmtId="0" fontId="19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9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17" fillId="0" borderId="0" xfId="0" applyFont="1" applyFill="1">
      <alignment vertical="center"/>
    </xf>
    <xf numFmtId="0" fontId="17" fillId="7" borderId="0" xfId="0" applyFont="1" applyFill="1">
      <alignment vertical="center"/>
    </xf>
    <xf numFmtId="0" fontId="20" fillId="0" borderId="0" xfId="0" applyFont="1">
      <alignment vertical="center"/>
    </xf>
    <xf numFmtId="0" fontId="20" fillId="0" borderId="0" xfId="0" applyFont="1" applyFill="1">
      <alignment vertical="center"/>
    </xf>
    <xf numFmtId="0" fontId="1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9" fontId="11" fillId="0" borderId="3" xfId="0" applyNumberFormat="1" applyFont="1" applyFill="1" applyBorder="1" applyAlignment="1">
      <alignment horizontal="center" vertical="center"/>
    </xf>
    <xf numFmtId="0" fontId="6" fillId="0" borderId="3" xfId="13" applyFont="1" applyFill="1" applyBorder="1" applyAlignment="1" applyProtection="1">
      <alignment horizontal="center" vertical="center" wrapText="1"/>
      <protection locked="0"/>
    </xf>
    <xf numFmtId="0" fontId="2" fillId="0" borderId="0" xfId="38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38" applyFont="1" applyFill="1" applyBorder="1" applyAlignment="1">
      <alignment horizontal="center" vertical="center" wrapText="1"/>
    </xf>
    <xf numFmtId="0" fontId="9" fillId="0" borderId="3" xfId="38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177" fontId="8" fillId="4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13" applyFont="1" applyFill="1" applyBorder="1" applyAlignment="1" applyProtection="1">
      <alignment horizontal="center" vertical="center" wrapText="1"/>
      <protection locked="0"/>
    </xf>
    <xf numFmtId="0" fontId="8" fillId="7" borderId="3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vertical="center" wrapText="1"/>
    </xf>
    <xf numFmtId="0" fontId="10" fillId="7" borderId="3" xfId="0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11" fillId="0" borderId="3" xfId="13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/>
    </xf>
    <xf numFmtId="179" fontId="10" fillId="0" borderId="3" xfId="0" applyNumberFormat="1" applyFont="1" applyFill="1" applyBorder="1" applyAlignment="1">
      <alignment horizontal="center" vertical="center" wrapText="1"/>
    </xf>
    <xf numFmtId="179" fontId="11" fillId="0" borderId="3" xfId="13" applyNumberFormat="1" applyFont="1" applyFill="1" applyBorder="1" applyAlignment="1" applyProtection="1">
      <alignment horizontal="center" vertical="center" wrapText="1"/>
      <protection locked="0"/>
    </xf>
    <xf numFmtId="177" fontId="10" fillId="0" borderId="3" xfId="0" applyNumberFormat="1" applyFont="1" applyFill="1" applyBorder="1" applyAlignment="1">
      <alignment horizontal="center" vertical="center" wrapText="1"/>
    </xf>
    <xf numFmtId="179" fontId="10" fillId="7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 wrapText="1"/>
    </xf>
    <xf numFmtId="177" fontId="10" fillId="7" borderId="3" xfId="0" applyNumberFormat="1" applyFont="1" applyFill="1" applyBorder="1" applyAlignment="1">
      <alignment horizontal="center" vertical="center" wrapText="1"/>
    </xf>
    <xf numFmtId="0" fontId="10" fillId="7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需求汇总表（1-4）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colors>
    <mruColors>
      <color rgb="00FF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161"/>
  <sheetViews>
    <sheetView tabSelected="1" zoomScale="85" zoomScaleNormal="85" workbookViewId="0">
      <pane ySplit="8" topLeftCell="A79" activePane="bottomLeft" state="frozen"/>
      <selection/>
      <selection pane="bottomLeft" activeCell="B83" sqref="B83"/>
    </sheetView>
  </sheetViews>
  <sheetFormatPr defaultColWidth="9" defaultRowHeight="13.5"/>
  <cols>
    <col min="2" max="2" width="21.7583333333333" style="9" customWidth="1"/>
    <col min="3" max="4" width="9" style="85"/>
    <col min="5" max="5" width="9.25" style="85"/>
    <col min="6" max="9" width="9" style="85"/>
    <col min="10" max="10" width="11.625" style="105"/>
    <col min="11" max="11" width="10.375" style="106"/>
    <col min="12" max="12" width="11.625" style="106"/>
    <col min="13" max="13" width="11.625" style="107"/>
    <col min="14" max="14" width="13.7416666666667" style="105" customWidth="1"/>
    <col min="15" max="15" width="9.375" style="85"/>
    <col min="16" max="16" width="10.375" style="85"/>
    <col min="17" max="17" width="9.375" style="85"/>
    <col min="18" max="18" width="11.625" style="85"/>
    <col min="19" max="21" width="9.375" style="85"/>
    <col min="22" max="22" width="9.375"/>
  </cols>
  <sheetData>
    <row r="1" spans="1:22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0"/>
      <c r="N1" s="11"/>
      <c r="O1" s="11"/>
      <c r="P1" s="11"/>
      <c r="Q1" s="11"/>
      <c r="R1" s="11"/>
      <c r="S1" s="11"/>
      <c r="T1" s="11"/>
      <c r="U1" s="11"/>
      <c r="V1" s="11"/>
    </row>
    <row r="2" ht="25.5" spans="1:2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11"/>
      <c r="N2" s="12"/>
      <c r="O2" s="12"/>
      <c r="P2" s="12"/>
      <c r="Q2" s="12"/>
      <c r="R2" s="12"/>
      <c r="S2" s="12"/>
      <c r="T2" s="12"/>
      <c r="U2" s="12"/>
      <c r="V2" s="12"/>
    </row>
    <row r="3" ht="14.25" spans="1:22">
      <c r="A3" s="13" t="s">
        <v>2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12"/>
      <c r="N3" s="14"/>
      <c r="O3" s="14"/>
      <c r="P3" s="14"/>
      <c r="Q3" s="14"/>
      <c r="R3" s="14"/>
      <c r="S3" s="14"/>
      <c r="T3" s="14"/>
      <c r="U3" s="14"/>
      <c r="V3" s="13"/>
    </row>
    <row r="4" spans="1:22">
      <c r="A4" s="15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7" t="s">
        <v>8</v>
      </c>
      <c r="G4" s="17"/>
      <c r="H4" s="16" t="s">
        <v>9</v>
      </c>
      <c r="I4" s="16"/>
      <c r="J4" s="36" t="s">
        <v>10</v>
      </c>
      <c r="K4" s="36"/>
      <c r="L4" s="36"/>
      <c r="M4" s="113"/>
      <c r="N4" s="37" t="s">
        <v>10</v>
      </c>
      <c r="O4" s="37"/>
      <c r="P4" s="37"/>
      <c r="Q4" s="37"/>
      <c r="R4" s="37"/>
      <c r="S4" s="36" t="s">
        <v>11</v>
      </c>
      <c r="T4" s="36" t="s">
        <v>12</v>
      </c>
      <c r="U4" s="36" t="s">
        <v>13</v>
      </c>
      <c r="V4" s="22" t="s">
        <v>14</v>
      </c>
    </row>
    <row r="5" ht="24" spans="1:22">
      <c r="A5" s="18"/>
      <c r="B5" s="18"/>
      <c r="C5" s="16"/>
      <c r="D5" s="17"/>
      <c r="E5" s="16"/>
      <c r="F5" s="16" t="s">
        <v>15</v>
      </c>
      <c r="G5" s="16" t="s">
        <v>16</v>
      </c>
      <c r="H5" s="16" t="s">
        <v>17</v>
      </c>
      <c r="I5" s="16" t="s">
        <v>18</v>
      </c>
      <c r="J5" s="114" t="s">
        <v>19</v>
      </c>
      <c r="K5" s="16" t="s">
        <v>20</v>
      </c>
      <c r="L5" s="16" t="s">
        <v>21</v>
      </c>
      <c r="M5" s="115" t="s">
        <v>22</v>
      </c>
      <c r="N5" s="37" t="s">
        <v>19</v>
      </c>
      <c r="O5" s="37" t="s">
        <v>23</v>
      </c>
      <c r="P5" s="37" t="s">
        <v>24</v>
      </c>
      <c r="Q5" s="37" t="s">
        <v>25</v>
      </c>
      <c r="R5" s="37" t="s">
        <v>26</v>
      </c>
      <c r="S5" s="36"/>
      <c r="T5" s="36"/>
      <c r="U5" s="36"/>
      <c r="V5" s="22"/>
    </row>
    <row r="6" spans="1:22">
      <c r="A6" s="19"/>
      <c r="B6" s="19"/>
      <c r="C6" s="16"/>
      <c r="D6" s="16">
        <v>1</v>
      </c>
      <c r="E6" s="16">
        <v>2</v>
      </c>
      <c r="F6" s="16">
        <v>3</v>
      </c>
      <c r="G6" s="16">
        <v>4</v>
      </c>
      <c r="H6" s="16">
        <v>5</v>
      </c>
      <c r="I6" s="16">
        <v>6</v>
      </c>
      <c r="J6" s="16" t="s">
        <v>27</v>
      </c>
      <c r="K6" s="16">
        <v>8</v>
      </c>
      <c r="L6" s="16">
        <v>9</v>
      </c>
      <c r="M6" s="115">
        <v>10</v>
      </c>
      <c r="N6" s="16" t="s">
        <v>28</v>
      </c>
      <c r="O6" s="16">
        <v>12</v>
      </c>
      <c r="P6" s="16">
        <v>13</v>
      </c>
      <c r="Q6" s="16">
        <v>14</v>
      </c>
      <c r="R6" s="16">
        <v>15</v>
      </c>
      <c r="S6" s="16"/>
      <c r="T6" s="16"/>
      <c r="U6" s="16"/>
      <c r="V6" s="16"/>
    </row>
    <row r="7" ht="38" customHeight="1" spans="1:22">
      <c r="A7" s="20" t="s">
        <v>29</v>
      </c>
      <c r="B7" s="21" t="s">
        <v>30</v>
      </c>
      <c r="C7" s="21" t="s">
        <v>31</v>
      </c>
      <c r="D7" s="21" t="s">
        <v>31</v>
      </c>
      <c r="E7" s="21" t="s">
        <v>31</v>
      </c>
      <c r="F7" s="21">
        <v>125</v>
      </c>
      <c r="G7" s="21">
        <v>447</v>
      </c>
      <c r="H7" s="21">
        <v>2018</v>
      </c>
      <c r="I7" s="21"/>
      <c r="J7" s="38">
        <f t="shared" ref="J7:J14" si="0">K7+L7+M7</f>
        <v>18655.3951</v>
      </c>
      <c r="K7" s="38">
        <f t="shared" ref="K7:M7" si="1">K9+K15+K23+K29+K42+K55+K60+K69</f>
        <v>3300.5351</v>
      </c>
      <c r="L7" s="38">
        <f t="shared" si="1"/>
        <v>3853.82</v>
      </c>
      <c r="M7" s="116">
        <f t="shared" si="1"/>
        <v>11501.04</v>
      </c>
      <c r="N7" s="39">
        <f>O7+P7+Q7+R7</f>
        <v>18655.3951</v>
      </c>
      <c r="O7" s="38">
        <f t="shared" ref="O7:R7" si="2">O9+O15+O23+O29+O42+O55+O60+O69</f>
        <v>0</v>
      </c>
      <c r="P7" s="38">
        <f t="shared" si="2"/>
        <v>10107.7851</v>
      </c>
      <c r="Q7" s="38">
        <f t="shared" si="2"/>
        <v>80</v>
      </c>
      <c r="R7" s="38">
        <f t="shared" si="2"/>
        <v>8467.61</v>
      </c>
      <c r="S7" s="21" t="s">
        <v>31</v>
      </c>
      <c r="T7" s="21" t="s">
        <v>31</v>
      </c>
      <c r="U7" s="21" t="s">
        <v>31</v>
      </c>
      <c r="V7" s="38"/>
    </row>
    <row r="8" s="85" customFormat="1" ht="22.5" customHeight="1" spans="1:22">
      <c r="A8" s="22"/>
      <c r="B8" s="23"/>
      <c r="C8" s="24" t="s">
        <v>32</v>
      </c>
      <c r="D8" s="23" t="s">
        <v>33</v>
      </c>
      <c r="E8" s="23" t="s">
        <v>34</v>
      </c>
      <c r="F8" s="23" t="s">
        <v>34</v>
      </c>
      <c r="G8" s="23" t="s">
        <v>34</v>
      </c>
      <c r="H8" s="23">
        <v>2018</v>
      </c>
      <c r="I8" s="23">
        <v>2020</v>
      </c>
      <c r="J8" s="40" t="s">
        <v>34</v>
      </c>
      <c r="K8" s="40" t="s">
        <v>34</v>
      </c>
      <c r="L8" s="40" t="s">
        <v>34</v>
      </c>
      <c r="M8" s="117" t="s">
        <v>34</v>
      </c>
      <c r="N8" s="40" t="s">
        <v>34</v>
      </c>
      <c r="O8" s="23" t="s">
        <v>34</v>
      </c>
      <c r="P8" s="23" t="s">
        <v>34</v>
      </c>
      <c r="Q8" s="23" t="s">
        <v>34</v>
      </c>
      <c r="R8" s="23" t="s">
        <v>34</v>
      </c>
      <c r="S8" s="23" t="s">
        <v>35</v>
      </c>
      <c r="T8" s="23" t="s">
        <v>36</v>
      </c>
      <c r="U8" s="23" t="s">
        <v>37</v>
      </c>
      <c r="V8" s="23"/>
    </row>
    <row r="9" s="86" customFormat="1" ht="22.5" customHeight="1" spans="1:22">
      <c r="A9" s="25">
        <v>1</v>
      </c>
      <c r="B9" s="26" t="s">
        <v>38</v>
      </c>
      <c r="C9" s="25" t="s">
        <v>39</v>
      </c>
      <c r="D9" s="25" t="s">
        <v>15</v>
      </c>
      <c r="E9" s="25">
        <f>E11+E14</f>
        <v>242</v>
      </c>
      <c r="F9" s="25">
        <v>13</v>
      </c>
      <c r="G9" s="28">
        <f t="shared" ref="G9:M9" si="3">G11+G14</f>
        <v>830</v>
      </c>
      <c r="H9" s="25">
        <v>2018</v>
      </c>
      <c r="I9" s="25" t="s">
        <v>31</v>
      </c>
      <c r="J9" s="25">
        <f t="shared" si="0"/>
        <v>661.58</v>
      </c>
      <c r="K9" s="25">
        <f t="shared" si="3"/>
        <v>408.5</v>
      </c>
      <c r="L9" s="31">
        <f t="shared" si="3"/>
        <v>228.5</v>
      </c>
      <c r="M9" s="118">
        <f t="shared" si="3"/>
        <v>24.58</v>
      </c>
      <c r="N9" s="25">
        <f>O9+P9+Q9+R9</f>
        <v>661.58</v>
      </c>
      <c r="O9" s="25">
        <v>0</v>
      </c>
      <c r="P9" s="25">
        <v>0</v>
      </c>
      <c r="Q9" s="25">
        <v>0</v>
      </c>
      <c r="R9" s="25">
        <f>R11+R14</f>
        <v>661.58</v>
      </c>
      <c r="S9" s="25" t="s">
        <v>40</v>
      </c>
      <c r="T9" s="25" t="s">
        <v>41</v>
      </c>
      <c r="U9" s="25" t="s">
        <v>42</v>
      </c>
      <c r="V9" s="31"/>
    </row>
    <row r="10" s="5" customFormat="1" ht="22.5" customHeight="1" spans="1:22">
      <c r="A10" s="25">
        <v>2</v>
      </c>
      <c r="B10" s="27" t="s">
        <v>43</v>
      </c>
      <c r="C10" s="28" t="s">
        <v>39</v>
      </c>
      <c r="D10" s="28" t="s">
        <v>31</v>
      </c>
      <c r="E10" s="28" t="s">
        <v>31</v>
      </c>
      <c r="F10" s="28" t="s">
        <v>31</v>
      </c>
      <c r="G10" s="28" t="s">
        <v>31</v>
      </c>
      <c r="H10" s="28" t="s">
        <v>31</v>
      </c>
      <c r="I10" s="28" t="s">
        <v>31</v>
      </c>
      <c r="J10" s="28">
        <v>0</v>
      </c>
      <c r="K10" s="28" t="s">
        <v>31</v>
      </c>
      <c r="L10" s="28" t="s">
        <v>31</v>
      </c>
      <c r="M10" s="119" t="s">
        <v>31</v>
      </c>
      <c r="N10" s="28" t="s">
        <v>31</v>
      </c>
      <c r="O10" s="28" t="s">
        <v>31</v>
      </c>
      <c r="P10" s="28" t="s">
        <v>31</v>
      </c>
      <c r="Q10" s="28" t="s">
        <v>31</v>
      </c>
      <c r="R10" s="28" t="s">
        <v>31</v>
      </c>
      <c r="S10" s="28" t="s">
        <v>31</v>
      </c>
      <c r="T10" s="28" t="s">
        <v>31</v>
      </c>
      <c r="U10" s="28" t="s">
        <v>31</v>
      </c>
      <c r="V10" s="28"/>
    </row>
    <row r="11" s="5" customFormat="1" ht="22.5" customHeight="1" spans="1:22">
      <c r="A11" s="25">
        <v>3</v>
      </c>
      <c r="B11" s="27" t="s">
        <v>44</v>
      </c>
      <c r="C11" s="28" t="s">
        <v>39</v>
      </c>
      <c r="D11" s="28" t="s">
        <v>15</v>
      </c>
      <c r="E11" s="28">
        <f t="shared" ref="E11:G11" si="4">E12+E13</f>
        <v>49</v>
      </c>
      <c r="F11" s="28">
        <f t="shared" si="4"/>
        <v>49</v>
      </c>
      <c r="G11" s="28">
        <f t="shared" si="4"/>
        <v>162</v>
      </c>
      <c r="H11" s="28">
        <v>2018</v>
      </c>
      <c r="I11" s="28" t="s">
        <v>31</v>
      </c>
      <c r="J11" s="28">
        <f t="shared" si="0"/>
        <v>151.5</v>
      </c>
      <c r="K11" s="41">
        <f>K12+K13</f>
        <v>95.5</v>
      </c>
      <c r="L11" s="28">
        <f>L12+L13</f>
        <v>51.5</v>
      </c>
      <c r="M11" s="119">
        <f>M12</f>
        <v>4.5</v>
      </c>
      <c r="N11" s="41">
        <f t="shared" ref="N11:N14" si="5">R11</f>
        <v>151.5</v>
      </c>
      <c r="O11" s="28" t="s">
        <v>31</v>
      </c>
      <c r="P11" s="28" t="s">
        <v>31</v>
      </c>
      <c r="Q11" s="28" t="s">
        <v>31</v>
      </c>
      <c r="R11" s="41">
        <f>R12+R13</f>
        <v>151.5</v>
      </c>
      <c r="S11" s="28" t="s">
        <v>31</v>
      </c>
      <c r="T11" s="28" t="s">
        <v>31</v>
      </c>
      <c r="U11" s="28" t="s">
        <v>31</v>
      </c>
      <c r="V11" s="28"/>
    </row>
    <row r="12" s="8" customFormat="1" ht="33" customHeight="1" spans="1:22">
      <c r="A12" s="25">
        <v>4</v>
      </c>
      <c r="B12" s="29" t="s">
        <v>45</v>
      </c>
      <c r="C12" s="21" t="s">
        <v>39</v>
      </c>
      <c r="D12" s="21" t="s">
        <v>15</v>
      </c>
      <c r="E12" s="21">
        <v>21</v>
      </c>
      <c r="F12" s="21">
        <v>21</v>
      </c>
      <c r="G12" s="28">
        <v>70</v>
      </c>
      <c r="H12" s="21">
        <v>2018</v>
      </c>
      <c r="I12" s="21" t="s">
        <v>31</v>
      </c>
      <c r="J12" s="21">
        <f t="shared" si="0"/>
        <v>81</v>
      </c>
      <c r="K12" s="38">
        <v>51</v>
      </c>
      <c r="L12" s="21">
        <v>25.5</v>
      </c>
      <c r="M12" s="120">
        <v>4.5</v>
      </c>
      <c r="N12" s="67">
        <f t="shared" si="5"/>
        <v>81</v>
      </c>
      <c r="O12" s="21" t="s">
        <v>31</v>
      </c>
      <c r="P12" s="21" t="s">
        <v>31</v>
      </c>
      <c r="Q12" s="21" t="s">
        <v>31</v>
      </c>
      <c r="R12" s="66">
        <v>81</v>
      </c>
      <c r="S12" s="21" t="s">
        <v>31</v>
      </c>
      <c r="T12" s="21" t="s">
        <v>31</v>
      </c>
      <c r="U12" s="21" t="s">
        <v>31</v>
      </c>
      <c r="V12" s="38"/>
    </row>
    <row r="13" s="8" customFormat="1" ht="33" customHeight="1" spans="1:22">
      <c r="A13" s="25">
        <v>5</v>
      </c>
      <c r="B13" s="29" t="s">
        <v>46</v>
      </c>
      <c r="C13" s="21" t="s">
        <v>39</v>
      </c>
      <c r="D13" s="21" t="s">
        <v>15</v>
      </c>
      <c r="E13" s="21">
        <v>28</v>
      </c>
      <c r="F13" s="21">
        <v>28</v>
      </c>
      <c r="G13" s="28">
        <v>92</v>
      </c>
      <c r="H13" s="21">
        <v>2018</v>
      </c>
      <c r="I13" s="21" t="s">
        <v>31</v>
      </c>
      <c r="J13" s="21">
        <f t="shared" si="0"/>
        <v>70.5</v>
      </c>
      <c r="K13" s="38">
        <v>44.5</v>
      </c>
      <c r="L13" s="21">
        <v>26</v>
      </c>
      <c r="M13" s="120">
        <v>0</v>
      </c>
      <c r="N13" s="41">
        <f t="shared" si="5"/>
        <v>70.5</v>
      </c>
      <c r="O13" s="21" t="s">
        <v>31</v>
      </c>
      <c r="P13" s="21" t="s">
        <v>31</v>
      </c>
      <c r="Q13" s="21" t="s">
        <v>31</v>
      </c>
      <c r="R13" s="38">
        <v>70.5</v>
      </c>
      <c r="S13" s="21" t="s">
        <v>31</v>
      </c>
      <c r="T13" s="21" t="s">
        <v>31</v>
      </c>
      <c r="U13" s="21" t="s">
        <v>31</v>
      </c>
      <c r="V13" s="38"/>
    </row>
    <row r="14" s="5" customFormat="1" ht="33" customHeight="1" spans="1:22">
      <c r="A14" s="25">
        <v>6</v>
      </c>
      <c r="B14" s="27" t="s">
        <v>47</v>
      </c>
      <c r="C14" s="28" t="s">
        <v>39</v>
      </c>
      <c r="D14" s="28" t="s">
        <v>15</v>
      </c>
      <c r="E14" s="28">
        <v>193</v>
      </c>
      <c r="F14" s="28">
        <v>193</v>
      </c>
      <c r="G14" s="28">
        <v>668</v>
      </c>
      <c r="H14" s="28">
        <v>2018</v>
      </c>
      <c r="I14" s="28" t="s">
        <v>31</v>
      </c>
      <c r="J14" s="28">
        <f t="shared" si="0"/>
        <v>510.08</v>
      </c>
      <c r="K14" s="67">
        <v>313</v>
      </c>
      <c r="L14" s="67">
        <v>177</v>
      </c>
      <c r="M14" s="119">
        <v>20.08</v>
      </c>
      <c r="N14" s="41">
        <f t="shared" si="5"/>
        <v>510.08</v>
      </c>
      <c r="O14" s="28" t="s">
        <v>31</v>
      </c>
      <c r="P14" s="28" t="s">
        <v>31</v>
      </c>
      <c r="Q14" s="28" t="s">
        <v>31</v>
      </c>
      <c r="R14" s="41">
        <v>510.08</v>
      </c>
      <c r="S14" s="28" t="s">
        <v>31</v>
      </c>
      <c r="T14" s="28" t="s">
        <v>31</v>
      </c>
      <c r="U14" s="28" t="s">
        <v>31</v>
      </c>
      <c r="V14" s="28"/>
    </row>
    <row r="15" s="86" customFormat="1" ht="29" customHeight="1" spans="1:22">
      <c r="A15" s="25">
        <v>7</v>
      </c>
      <c r="B15" s="30" t="s">
        <v>48</v>
      </c>
      <c r="C15" s="25" t="s">
        <v>31</v>
      </c>
      <c r="D15" s="25" t="s">
        <v>31</v>
      </c>
      <c r="E15" s="25" t="s">
        <v>31</v>
      </c>
      <c r="F15" s="25" t="s">
        <v>31</v>
      </c>
      <c r="G15" s="25" t="s">
        <v>31</v>
      </c>
      <c r="H15" s="25" t="s">
        <v>31</v>
      </c>
      <c r="I15" s="25" t="s">
        <v>31</v>
      </c>
      <c r="J15" s="25">
        <f>L15+M15</f>
        <v>27.2</v>
      </c>
      <c r="K15" s="25">
        <v>0</v>
      </c>
      <c r="L15" s="25">
        <f t="shared" ref="L15:P15" si="6">L18</f>
        <v>13.6</v>
      </c>
      <c r="M15" s="118">
        <f t="shared" si="6"/>
        <v>13.6</v>
      </c>
      <c r="N15" s="25">
        <f>P15</f>
        <v>27.2</v>
      </c>
      <c r="O15" s="25">
        <v>0</v>
      </c>
      <c r="P15" s="25">
        <f t="shared" si="6"/>
        <v>27.2</v>
      </c>
      <c r="Q15" s="25">
        <v>0</v>
      </c>
      <c r="R15" s="25">
        <v>0</v>
      </c>
      <c r="S15" s="25" t="s">
        <v>49</v>
      </c>
      <c r="T15" s="25" t="s">
        <v>41</v>
      </c>
      <c r="U15" s="25" t="s">
        <v>42</v>
      </c>
      <c r="V15" s="25"/>
    </row>
    <row r="16" s="86" customFormat="1" ht="29" customHeight="1" spans="1:22">
      <c r="A16" s="25">
        <v>0</v>
      </c>
      <c r="B16" s="27" t="s">
        <v>50</v>
      </c>
      <c r="C16" s="28" t="s">
        <v>31</v>
      </c>
      <c r="D16" s="28" t="s">
        <v>16</v>
      </c>
      <c r="E16" s="25">
        <v>37</v>
      </c>
      <c r="F16" s="28" t="s">
        <v>31</v>
      </c>
      <c r="G16" s="25">
        <v>37</v>
      </c>
      <c r="H16" s="25">
        <v>2018</v>
      </c>
      <c r="I16" s="25"/>
      <c r="J16" s="25"/>
      <c r="K16" s="25"/>
      <c r="L16" s="25"/>
      <c r="M16" s="118"/>
      <c r="N16" s="25"/>
      <c r="O16" s="25"/>
      <c r="P16" s="25"/>
      <c r="Q16" s="25"/>
      <c r="R16" s="25"/>
      <c r="S16" s="25"/>
      <c r="T16" s="25"/>
      <c r="U16" s="25"/>
      <c r="V16" s="25"/>
    </row>
    <row r="17" s="5" customFormat="1" ht="33" customHeight="1" spans="1:22">
      <c r="A17" s="25">
        <v>8</v>
      </c>
      <c r="B17" s="27" t="s">
        <v>51</v>
      </c>
      <c r="C17" s="28" t="s">
        <v>31</v>
      </c>
      <c r="D17" s="28" t="s">
        <v>16</v>
      </c>
      <c r="E17" s="28">
        <v>312</v>
      </c>
      <c r="F17" s="28" t="s">
        <v>31</v>
      </c>
      <c r="G17" s="28">
        <v>312</v>
      </c>
      <c r="H17" s="28">
        <v>2018</v>
      </c>
      <c r="I17" s="28" t="s">
        <v>31</v>
      </c>
      <c r="J17" s="28" t="s">
        <v>31</v>
      </c>
      <c r="K17" s="28" t="s">
        <v>31</v>
      </c>
      <c r="L17" s="28" t="s">
        <v>31</v>
      </c>
      <c r="M17" s="119" t="s">
        <v>31</v>
      </c>
      <c r="N17" s="28" t="s">
        <v>31</v>
      </c>
      <c r="O17" s="28" t="s">
        <v>31</v>
      </c>
      <c r="P17" s="28" t="s">
        <v>31</v>
      </c>
      <c r="Q17" s="28" t="s">
        <v>31</v>
      </c>
      <c r="R17" s="28" t="s">
        <v>31</v>
      </c>
      <c r="S17" s="28" t="s">
        <v>31</v>
      </c>
      <c r="T17" s="28" t="s">
        <v>31</v>
      </c>
      <c r="U17" s="28" t="s">
        <v>31</v>
      </c>
      <c r="V17" s="28"/>
    </row>
    <row r="18" s="5" customFormat="1" ht="33" customHeight="1" spans="1:22">
      <c r="A18" s="25">
        <v>9</v>
      </c>
      <c r="B18" s="27" t="s">
        <v>52</v>
      </c>
      <c r="C18" s="28" t="s">
        <v>31</v>
      </c>
      <c r="D18" s="28" t="s">
        <v>16</v>
      </c>
      <c r="E18" s="28">
        <v>42</v>
      </c>
      <c r="F18" s="28" t="s">
        <v>31</v>
      </c>
      <c r="G18" s="28">
        <v>42</v>
      </c>
      <c r="H18" s="28">
        <v>2018</v>
      </c>
      <c r="I18" s="28" t="s">
        <v>31</v>
      </c>
      <c r="J18" s="28">
        <f>L18+M18</f>
        <v>27.2</v>
      </c>
      <c r="K18" s="28" t="s">
        <v>31</v>
      </c>
      <c r="L18" s="28">
        <v>13.6</v>
      </c>
      <c r="M18" s="119">
        <v>13.6</v>
      </c>
      <c r="N18" s="28" t="s">
        <v>31</v>
      </c>
      <c r="O18" s="28" t="s">
        <v>31</v>
      </c>
      <c r="P18" s="28">
        <v>27.2</v>
      </c>
      <c r="Q18" s="28" t="s">
        <v>31</v>
      </c>
      <c r="R18" s="28" t="s">
        <v>31</v>
      </c>
      <c r="S18" s="28" t="s">
        <v>31</v>
      </c>
      <c r="T18" s="28" t="s">
        <v>31</v>
      </c>
      <c r="U18" s="28" t="s">
        <v>31</v>
      </c>
      <c r="V18" s="28"/>
    </row>
    <row r="19" s="5" customFormat="1" ht="33" customHeight="1" spans="1:22">
      <c r="A19" s="25">
        <v>10</v>
      </c>
      <c r="B19" s="27" t="s">
        <v>53</v>
      </c>
      <c r="C19" s="28" t="s">
        <v>31</v>
      </c>
      <c r="D19" s="28" t="s">
        <v>16</v>
      </c>
      <c r="E19" s="28">
        <v>5</v>
      </c>
      <c r="F19" s="28" t="s">
        <v>31</v>
      </c>
      <c r="G19" s="28">
        <v>5</v>
      </c>
      <c r="H19" s="28">
        <v>2018</v>
      </c>
      <c r="I19" s="28" t="s">
        <v>31</v>
      </c>
      <c r="J19" s="28" t="s">
        <v>31</v>
      </c>
      <c r="K19" s="28" t="s">
        <v>31</v>
      </c>
      <c r="L19" s="28" t="s">
        <v>31</v>
      </c>
      <c r="M19" s="119" t="s">
        <v>31</v>
      </c>
      <c r="N19" s="28" t="s">
        <v>31</v>
      </c>
      <c r="O19" s="28" t="s">
        <v>31</v>
      </c>
      <c r="P19" s="28" t="s">
        <v>31</v>
      </c>
      <c r="Q19" s="28" t="s">
        <v>31</v>
      </c>
      <c r="R19" s="28" t="s">
        <v>31</v>
      </c>
      <c r="S19" s="28" t="s">
        <v>31</v>
      </c>
      <c r="T19" s="28" t="s">
        <v>31</v>
      </c>
      <c r="U19" s="28" t="s">
        <v>31</v>
      </c>
      <c r="V19" s="28"/>
    </row>
    <row r="20" s="5" customFormat="1" ht="33" customHeight="1" spans="1:22">
      <c r="A20" s="25">
        <v>11</v>
      </c>
      <c r="B20" s="27" t="s">
        <v>54</v>
      </c>
      <c r="C20" s="28" t="s">
        <v>31</v>
      </c>
      <c r="D20" s="28" t="s">
        <v>16</v>
      </c>
      <c r="E20" s="28">
        <v>25</v>
      </c>
      <c r="F20" s="28" t="s">
        <v>31</v>
      </c>
      <c r="G20" s="28">
        <v>25</v>
      </c>
      <c r="H20" s="28">
        <v>2018</v>
      </c>
      <c r="I20" s="28" t="s">
        <v>31</v>
      </c>
      <c r="J20" s="28" t="s">
        <v>31</v>
      </c>
      <c r="K20" s="28" t="s">
        <v>31</v>
      </c>
      <c r="L20" s="28" t="s">
        <v>31</v>
      </c>
      <c r="M20" s="119" t="s">
        <v>31</v>
      </c>
      <c r="N20" s="28" t="s">
        <v>31</v>
      </c>
      <c r="O20" s="28" t="s">
        <v>31</v>
      </c>
      <c r="P20" s="28" t="s">
        <v>31</v>
      </c>
      <c r="Q20" s="28" t="s">
        <v>31</v>
      </c>
      <c r="R20" s="28" t="s">
        <v>31</v>
      </c>
      <c r="S20" s="28" t="s">
        <v>31</v>
      </c>
      <c r="T20" s="28" t="s">
        <v>31</v>
      </c>
      <c r="U20" s="28" t="s">
        <v>31</v>
      </c>
      <c r="V20" s="28"/>
    </row>
    <row r="21" s="5" customFormat="1" ht="33" customHeight="1" spans="1:22">
      <c r="A21" s="25">
        <v>12</v>
      </c>
      <c r="B21" s="27" t="s">
        <v>55</v>
      </c>
      <c r="C21" s="28" t="s">
        <v>31</v>
      </c>
      <c r="D21" s="28" t="s">
        <v>16</v>
      </c>
      <c r="E21" s="28">
        <v>4</v>
      </c>
      <c r="F21" s="28" t="s">
        <v>31</v>
      </c>
      <c r="G21" s="28">
        <v>4</v>
      </c>
      <c r="H21" s="28">
        <v>2018</v>
      </c>
      <c r="I21" s="28" t="s">
        <v>31</v>
      </c>
      <c r="J21" s="28" t="s">
        <v>31</v>
      </c>
      <c r="K21" s="28" t="s">
        <v>31</v>
      </c>
      <c r="L21" s="28" t="s">
        <v>31</v>
      </c>
      <c r="M21" s="119" t="s">
        <v>31</v>
      </c>
      <c r="N21" s="28" t="s">
        <v>31</v>
      </c>
      <c r="O21" s="28" t="s">
        <v>31</v>
      </c>
      <c r="P21" s="28" t="s">
        <v>31</v>
      </c>
      <c r="Q21" s="28" t="s">
        <v>31</v>
      </c>
      <c r="R21" s="28" t="s">
        <v>31</v>
      </c>
      <c r="S21" s="28" t="s">
        <v>31</v>
      </c>
      <c r="T21" s="28" t="s">
        <v>31</v>
      </c>
      <c r="U21" s="28" t="s">
        <v>31</v>
      </c>
      <c r="V21" s="28"/>
    </row>
    <row r="22" s="5" customFormat="1" ht="33" customHeight="1" spans="1:22">
      <c r="A22" s="25">
        <v>13</v>
      </c>
      <c r="B22" s="27" t="s">
        <v>56</v>
      </c>
      <c r="C22" s="28" t="s">
        <v>31</v>
      </c>
      <c r="D22" s="28" t="s">
        <v>16</v>
      </c>
      <c r="E22" s="28" t="s">
        <v>31</v>
      </c>
      <c r="F22" s="28" t="s">
        <v>31</v>
      </c>
      <c r="G22" s="28" t="s">
        <v>31</v>
      </c>
      <c r="H22" s="28" t="s">
        <v>31</v>
      </c>
      <c r="I22" s="28" t="s">
        <v>31</v>
      </c>
      <c r="J22" s="28" t="s">
        <v>31</v>
      </c>
      <c r="K22" s="28" t="s">
        <v>31</v>
      </c>
      <c r="L22" s="28" t="s">
        <v>31</v>
      </c>
      <c r="M22" s="119" t="s">
        <v>31</v>
      </c>
      <c r="N22" s="28" t="s">
        <v>31</v>
      </c>
      <c r="O22" s="28" t="s">
        <v>31</v>
      </c>
      <c r="P22" s="28" t="s">
        <v>31</v>
      </c>
      <c r="Q22" s="28" t="s">
        <v>31</v>
      </c>
      <c r="R22" s="28" t="s">
        <v>31</v>
      </c>
      <c r="S22" s="28" t="s">
        <v>31</v>
      </c>
      <c r="T22" s="28" t="s">
        <v>31</v>
      </c>
      <c r="U22" s="28" t="s">
        <v>31</v>
      </c>
      <c r="V22" s="28"/>
    </row>
    <row r="23" s="86" customFormat="1" ht="33" customHeight="1" spans="1:22">
      <c r="A23" s="25">
        <v>14</v>
      </c>
      <c r="B23" s="30" t="s">
        <v>57</v>
      </c>
      <c r="C23" s="25" t="s">
        <v>31</v>
      </c>
      <c r="D23" s="28" t="s">
        <v>58</v>
      </c>
      <c r="E23" s="25">
        <v>2183</v>
      </c>
      <c r="F23" s="25">
        <v>565</v>
      </c>
      <c r="G23" s="25">
        <v>2183</v>
      </c>
      <c r="H23" s="25" t="s">
        <v>31</v>
      </c>
      <c r="I23" s="25" t="s">
        <v>31</v>
      </c>
      <c r="J23" s="25">
        <v>0</v>
      </c>
      <c r="K23" s="25">
        <v>0</v>
      </c>
      <c r="L23" s="25">
        <v>0</v>
      </c>
      <c r="M23" s="118">
        <v>0</v>
      </c>
      <c r="N23" s="25">
        <v>0</v>
      </c>
      <c r="O23" s="25">
        <v>0</v>
      </c>
      <c r="P23" s="25">
        <v>0</v>
      </c>
      <c r="Q23" s="25">
        <v>0</v>
      </c>
      <c r="R23" s="25">
        <v>0</v>
      </c>
      <c r="S23" s="31" t="s">
        <v>59</v>
      </c>
      <c r="T23" s="31" t="s">
        <v>41</v>
      </c>
      <c r="U23" s="25" t="s">
        <v>42</v>
      </c>
      <c r="V23" s="31"/>
    </row>
    <row r="24" s="5" customFormat="1" ht="33" customHeight="1" spans="1:22">
      <c r="A24" s="25">
        <v>15</v>
      </c>
      <c r="B24" s="27" t="s">
        <v>60</v>
      </c>
      <c r="C24" s="28" t="s">
        <v>31</v>
      </c>
      <c r="D24" s="28" t="s">
        <v>58</v>
      </c>
      <c r="E24" s="25">
        <v>2183</v>
      </c>
      <c r="F24" s="28">
        <v>565</v>
      </c>
      <c r="G24" s="25">
        <v>2183</v>
      </c>
      <c r="H24" s="28" t="s">
        <v>31</v>
      </c>
      <c r="I24" s="28" t="s">
        <v>31</v>
      </c>
      <c r="J24" s="28" t="s">
        <v>31</v>
      </c>
      <c r="K24" s="28" t="s">
        <v>31</v>
      </c>
      <c r="L24" s="28" t="s">
        <v>31</v>
      </c>
      <c r="M24" s="119" t="s">
        <v>31</v>
      </c>
      <c r="N24" s="28" t="s">
        <v>31</v>
      </c>
      <c r="O24" s="28" t="s">
        <v>31</v>
      </c>
      <c r="P24" s="28" t="s">
        <v>31</v>
      </c>
      <c r="Q24" s="28" t="s">
        <v>31</v>
      </c>
      <c r="R24" s="28" t="s">
        <v>31</v>
      </c>
      <c r="S24" s="28" t="s">
        <v>31</v>
      </c>
      <c r="T24" s="28" t="s">
        <v>31</v>
      </c>
      <c r="U24" s="28" t="s">
        <v>31</v>
      </c>
      <c r="V24" s="28"/>
    </row>
    <row r="25" s="5" customFormat="1" ht="33" customHeight="1" spans="1:22">
      <c r="A25" s="25">
        <v>16</v>
      </c>
      <c r="B25" s="27" t="s">
        <v>61</v>
      </c>
      <c r="C25" s="28" t="s">
        <v>31</v>
      </c>
      <c r="D25" s="28" t="s">
        <v>58</v>
      </c>
      <c r="E25" s="25">
        <v>2183</v>
      </c>
      <c r="F25" s="28">
        <v>565</v>
      </c>
      <c r="G25" s="25">
        <v>2183</v>
      </c>
      <c r="H25" s="28" t="s">
        <v>31</v>
      </c>
      <c r="I25" s="28" t="s">
        <v>31</v>
      </c>
      <c r="J25" s="28" t="s">
        <v>31</v>
      </c>
      <c r="K25" s="28" t="s">
        <v>31</v>
      </c>
      <c r="L25" s="28" t="s">
        <v>31</v>
      </c>
      <c r="M25" s="119" t="s">
        <v>31</v>
      </c>
      <c r="N25" s="28" t="s">
        <v>31</v>
      </c>
      <c r="O25" s="28" t="s">
        <v>31</v>
      </c>
      <c r="P25" s="28" t="s">
        <v>31</v>
      </c>
      <c r="Q25" s="28" t="s">
        <v>31</v>
      </c>
      <c r="R25" s="28" t="s">
        <v>31</v>
      </c>
      <c r="S25" s="28" t="s">
        <v>31</v>
      </c>
      <c r="T25" s="28" t="s">
        <v>31</v>
      </c>
      <c r="U25" s="28" t="s">
        <v>31</v>
      </c>
      <c r="V25" s="28"/>
    </row>
    <row r="26" s="87" customFormat="1" ht="33" customHeight="1" spans="1:22">
      <c r="A26" s="25">
        <v>17</v>
      </c>
      <c r="B26" s="27" t="s">
        <v>62</v>
      </c>
      <c r="C26" s="28" t="s">
        <v>31</v>
      </c>
      <c r="D26" s="28" t="s">
        <v>58</v>
      </c>
      <c r="E26" s="28">
        <v>180</v>
      </c>
      <c r="F26" s="28" t="s">
        <v>31</v>
      </c>
      <c r="G26" s="28">
        <v>180</v>
      </c>
      <c r="H26" s="28" t="s">
        <v>31</v>
      </c>
      <c r="I26" s="28" t="s">
        <v>31</v>
      </c>
      <c r="J26" s="28" t="s">
        <v>31</v>
      </c>
      <c r="K26" s="28" t="s">
        <v>31</v>
      </c>
      <c r="L26" s="28" t="s">
        <v>31</v>
      </c>
      <c r="M26" s="119" t="s">
        <v>31</v>
      </c>
      <c r="N26" s="28" t="s">
        <v>31</v>
      </c>
      <c r="O26" s="28" t="s">
        <v>31</v>
      </c>
      <c r="P26" s="28" t="s">
        <v>31</v>
      </c>
      <c r="Q26" s="28" t="s">
        <v>31</v>
      </c>
      <c r="R26" s="28" t="s">
        <v>31</v>
      </c>
      <c r="S26" s="28" t="s">
        <v>31</v>
      </c>
      <c r="T26" s="28" t="s">
        <v>31</v>
      </c>
      <c r="U26" s="28" t="s">
        <v>31</v>
      </c>
      <c r="V26" s="28"/>
    </row>
    <row r="27" s="87" customFormat="1" ht="33" customHeight="1" spans="1:22">
      <c r="A27" s="25">
        <v>18</v>
      </c>
      <c r="B27" s="27" t="s">
        <v>63</v>
      </c>
      <c r="C27" s="28" t="s">
        <v>31</v>
      </c>
      <c r="D27" s="28" t="s">
        <v>58</v>
      </c>
      <c r="E27" s="28">
        <v>25</v>
      </c>
      <c r="F27" s="28" t="s">
        <v>31</v>
      </c>
      <c r="G27" s="28">
        <v>25</v>
      </c>
      <c r="H27" s="28" t="s">
        <v>31</v>
      </c>
      <c r="I27" s="28" t="s">
        <v>31</v>
      </c>
      <c r="J27" s="28" t="s">
        <v>31</v>
      </c>
      <c r="K27" s="28" t="s">
        <v>31</v>
      </c>
      <c r="L27" s="28" t="s">
        <v>31</v>
      </c>
      <c r="M27" s="119" t="s">
        <v>31</v>
      </c>
      <c r="N27" s="28" t="s">
        <v>31</v>
      </c>
      <c r="O27" s="28" t="s">
        <v>31</v>
      </c>
      <c r="P27" s="28" t="s">
        <v>31</v>
      </c>
      <c r="Q27" s="28" t="s">
        <v>31</v>
      </c>
      <c r="R27" s="28" t="s">
        <v>31</v>
      </c>
      <c r="S27" s="28" t="s">
        <v>31</v>
      </c>
      <c r="T27" s="28" t="s">
        <v>31</v>
      </c>
      <c r="U27" s="28" t="s">
        <v>31</v>
      </c>
      <c r="V27" s="28"/>
    </row>
    <row r="28" s="87" customFormat="1" ht="33" customHeight="1" spans="1:22">
      <c r="A28" s="25">
        <v>19</v>
      </c>
      <c r="B28" s="27" t="s">
        <v>64</v>
      </c>
      <c r="C28" s="28" t="s">
        <v>31</v>
      </c>
      <c r="D28" s="28" t="s">
        <v>58</v>
      </c>
      <c r="E28" s="28">
        <v>1</v>
      </c>
      <c r="F28" s="28" t="s">
        <v>31</v>
      </c>
      <c r="G28" s="28">
        <v>1</v>
      </c>
      <c r="H28" s="28" t="s">
        <v>31</v>
      </c>
      <c r="I28" s="28" t="s">
        <v>31</v>
      </c>
      <c r="J28" s="28" t="s">
        <v>31</v>
      </c>
      <c r="K28" s="28" t="s">
        <v>31</v>
      </c>
      <c r="L28" s="28" t="s">
        <v>31</v>
      </c>
      <c r="M28" s="119" t="s">
        <v>31</v>
      </c>
      <c r="N28" s="28" t="s">
        <v>31</v>
      </c>
      <c r="O28" s="28" t="s">
        <v>31</v>
      </c>
      <c r="P28" s="28" t="s">
        <v>31</v>
      </c>
      <c r="Q28" s="28" t="s">
        <v>31</v>
      </c>
      <c r="R28" s="28" t="s">
        <v>31</v>
      </c>
      <c r="S28" s="28" t="s">
        <v>31</v>
      </c>
      <c r="T28" s="28" t="s">
        <v>31</v>
      </c>
      <c r="U28" s="28" t="s">
        <v>31</v>
      </c>
      <c r="V28" s="28"/>
    </row>
    <row r="29" s="86" customFormat="1" ht="33" customHeight="1" spans="1:22">
      <c r="A29" s="25">
        <v>20</v>
      </c>
      <c r="B29" s="30" t="s">
        <v>65</v>
      </c>
      <c r="C29" s="25" t="s">
        <v>31</v>
      </c>
      <c r="D29" s="25" t="s">
        <v>58</v>
      </c>
      <c r="E29" s="25">
        <v>1430</v>
      </c>
      <c r="F29" s="25" t="s">
        <v>31</v>
      </c>
      <c r="G29" s="25">
        <v>1430</v>
      </c>
      <c r="H29" s="25">
        <v>2019</v>
      </c>
      <c r="I29" s="25">
        <v>2020</v>
      </c>
      <c r="J29" s="42">
        <f>L29+M29</f>
        <v>214.5</v>
      </c>
      <c r="K29" s="25">
        <v>0</v>
      </c>
      <c r="L29" s="42">
        <v>8</v>
      </c>
      <c r="M29" s="121">
        <v>206.5</v>
      </c>
      <c r="N29" s="42">
        <v>214.5</v>
      </c>
      <c r="O29" s="25">
        <v>0</v>
      </c>
      <c r="P29" s="25">
        <v>0</v>
      </c>
      <c r="Q29" s="25">
        <v>0</v>
      </c>
      <c r="R29" s="42">
        <v>214.5</v>
      </c>
      <c r="S29" s="42" t="s">
        <v>66</v>
      </c>
      <c r="T29" s="42" t="s">
        <v>41</v>
      </c>
      <c r="U29" s="25" t="s">
        <v>42</v>
      </c>
      <c r="V29" s="42"/>
    </row>
    <row r="30" s="5" customFormat="1" ht="33" customHeight="1" spans="1:22">
      <c r="A30" s="25">
        <v>21</v>
      </c>
      <c r="B30" s="27" t="s">
        <v>67</v>
      </c>
      <c r="C30" s="28" t="s">
        <v>31</v>
      </c>
      <c r="D30" s="28" t="s">
        <v>58</v>
      </c>
      <c r="E30" s="28">
        <v>40</v>
      </c>
      <c r="F30" s="28" t="s">
        <v>31</v>
      </c>
      <c r="G30" s="28" t="s">
        <v>31</v>
      </c>
      <c r="H30" s="28" t="s">
        <v>31</v>
      </c>
      <c r="I30" s="28" t="s">
        <v>31</v>
      </c>
      <c r="J30" s="28" t="s">
        <v>31</v>
      </c>
      <c r="K30" s="28" t="s">
        <v>31</v>
      </c>
      <c r="L30" s="28" t="s">
        <v>31</v>
      </c>
      <c r="M30" s="119" t="s">
        <v>31</v>
      </c>
      <c r="N30" s="28" t="s">
        <v>31</v>
      </c>
      <c r="O30" s="28" t="s">
        <v>31</v>
      </c>
      <c r="P30" s="28" t="s">
        <v>31</v>
      </c>
      <c r="Q30" s="28" t="s">
        <v>31</v>
      </c>
      <c r="R30" s="28" t="s">
        <v>31</v>
      </c>
      <c r="S30" s="28" t="s">
        <v>31</v>
      </c>
      <c r="T30" s="28" t="s">
        <v>31</v>
      </c>
      <c r="U30" s="28" t="s">
        <v>31</v>
      </c>
      <c r="V30" s="28"/>
    </row>
    <row r="31" s="8" customFormat="1" ht="33" customHeight="1" spans="1:22">
      <c r="A31" s="25">
        <v>22</v>
      </c>
      <c r="B31" s="29" t="s">
        <v>68</v>
      </c>
      <c r="C31" s="21" t="s">
        <v>31</v>
      </c>
      <c r="D31" s="21" t="s">
        <v>58</v>
      </c>
      <c r="E31" s="21">
        <v>33</v>
      </c>
      <c r="F31" s="21" t="s">
        <v>31</v>
      </c>
      <c r="G31" s="21" t="s">
        <v>31</v>
      </c>
      <c r="H31" s="21" t="s">
        <v>31</v>
      </c>
      <c r="I31" s="21" t="s">
        <v>31</v>
      </c>
      <c r="J31" s="21" t="s">
        <v>31</v>
      </c>
      <c r="K31" s="21" t="s">
        <v>31</v>
      </c>
      <c r="L31" s="21" t="s">
        <v>31</v>
      </c>
      <c r="M31" s="120" t="s">
        <v>31</v>
      </c>
      <c r="N31" s="21" t="s">
        <v>31</v>
      </c>
      <c r="O31" s="21" t="s">
        <v>31</v>
      </c>
      <c r="P31" s="21" t="s">
        <v>31</v>
      </c>
      <c r="Q31" s="21" t="s">
        <v>31</v>
      </c>
      <c r="R31" s="21" t="s">
        <v>31</v>
      </c>
      <c r="S31" s="21" t="s">
        <v>31</v>
      </c>
      <c r="T31" s="21" t="s">
        <v>31</v>
      </c>
      <c r="U31" s="21" t="s">
        <v>31</v>
      </c>
      <c r="V31" s="21"/>
    </row>
    <row r="32" s="8" customFormat="1" ht="33" customHeight="1" spans="1:22">
      <c r="A32" s="25">
        <v>23</v>
      </c>
      <c r="B32" s="29" t="s">
        <v>69</v>
      </c>
      <c r="C32" s="21" t="s">
        <v>31</v>
      </c>
      <c r="D32" s="21" t="s">
        <v>58</v>
      </c>
      <c r="E32" s="21">
        <v>3</v>
      </c>
      <c r="F32" s="21" t="s">
        <v>31</v>
      </c>
      <c r="G32" s="21" t="s">
        <v>31</v>
      </c>
      <c r="H32" s="21" t="s">
        <v>31</v>
      </c>
      <c r="I32" s="21" t="s">
        <v>31</v>
      </c>
      <c r="J32" s="21" t="s">
        <v>31</v>
      </c>
      <c r="K32" s="21" t="s">
        <v>31</v>
      </c>
      <c r="L32" s="21" t="s">
        <v>31</v>
      </c>
      <c r="M32" s="120" t="s">
        <v>31</v>
      </c>
      <c r="N32" s="21" t="s">
        <v>31</v>
      </c>
      <c r="O32" s="21" t="s">
        <v>31</v>
      </c>
      <c r="P32" s="21" t="s">
        <v>31</v>
      </c>
      <c r="Q32" s="21" t="s">
        <v>31</v>
      </c>
      <c r="R32" s="21" t="s">
        <v>31</v>
      </c>
      <c r="S32" s="21" t="s">
        <v>31</v>
      </c>
      <c r="T32" s="21" t="s">
        <v>31</v>
      </c>
      <c r="U32" s="21" t="s">
        <v>31</v>
      </c>
      <c r="V32" s="21"/>
    </row>
    <row r="33" s="8" customFormat="1" ht="33" customHeight="1" spans="1:22">
      <c r="A33" s="25">
        <v>24</v>
      </c>
      <c r="B33" s="29" t="s">
        <v>70</v>
      </c>
      <c r="C33" s="21" t="s">
        <v>31</v>
      </c>
      <c r="D33" s="21" t="s">
        <v>58</v>
      </c>
      <c r="E33" s="21">
        <v>4</v>
      </c>
      <c r="F33" s="21" t="s">
        <v>31</v>
      </c>
      <c r="G33" s="21" t="s">
        <v>31</v>
      </c>
      <c r="H33" s="21" t="s">
        <v>31</v>
      </c>
      <c r="I33" s="21" t="s">
        <v>31</v>
      </c>
      <c r="J33" s="21" t="s">
        <v>31</v>
      </c>
      <c r="K33" s="21" t="s">
        <v>31</v>
      </c>
      <c r="L33" s="21" t="s">
        <v>31</v>
      </c>
      <c r="M33" s="120" t="s">
        <v>31</v>
      </c>
      <c r="N33" s="21" t="s">
        <v>31</v>
      </c>
      <c r="O33" s="21" t="s">
        <v>31</v>
      </c>
      <c r="P33" s="21" t="s">
        <v>31</v>
      </c>
      <c r="Q33" s="21" t="s">
        <v>31</v>
      </c>
      <c r="R33" s="21" t="s">
        <v>31</v>
      </c>
      <c r="S33" s="21" t="s">
        <v>31</v>
      </c>
      <c r="T33" s="21" t="s">
        <v>31</v>
      </c>
      <c r="U33" s="21" t="s">
        <v>31</v>
      </c>
      <c r="V33" s="21"/>
    </row>
    <row r="34" s="8" customFormat="1" ht="33" customHeight="1" spans="1:22">
      <c r="A34" s="25">
        <v>25</v>
      </c>
      <c r="B34" s="29" t="s">
        <v>71</v>
      </c>
      <c r="C34" s="21" t="s">
        <v>31</v>
      </c>
      <c r="D34" s="21" t="s">
        <v>58</v>
      </c>
      <c r="E34" s="21" t="s">
        <v>31</v>
      </c>
      <c r="F34" s="21" t="s">
        <v>31</v>
      </c>
      <c r="G34" s="21" t="s">
        <v>31</v>
      </c>
      <c r="H34" s="21" t="s">
        <v>31</v>
      </c>
      <c r="I34" s="21" t="s">
        <v>31</v>
      </c>
      <c r="J34" s="21" t="s">
        <v>31</v>
      </c>
      <c r="K34" s="21" t="s">
        <v>31</v>
      </c>
      <c r="L34" s="21" t="s">
        <v>31</v>
      </c>
      <c r="M34" s="120" t="s">
        <v>31</v>
      </c>
      <c r="N34" s="21" t="s">
        <v>31</v>
      </c>
      <c r="O34" s="21" t="s">
        <v>31</v>
      </c>
      <c r="P34" s="21" t="s">
        <v>31</v>
      </c>
      <c r="Q34" s="21" t="s">
        <v>31</v>
      </c>
      <c r="R34" s="21" t="s">
        <v>31</v>
      </c>
      <c r="S34" s="21" t="s">
        <v>31</v>
      </c>
      <c r="T34" s="21" t="s">
        <v>31</v>
      </c>
      <c r="U34" s="21" t="s">
        <v>31</v>
      </c>
      <c r="V34" s="21"/>
    </row>
    <row r="35" s="87" customFormat="1" ht="33" customHeight="1" spans="1:22">
      <c r="A35" s="25">
        <v>26</v>
      </c>
      <c r="B35" s="27" t="s">
        <v>72</v>
      </c>
      <c r="C35" s="28" t="s">
        <v>39</v>
      </c>
      <c r="D35" s="28" t="s">
        <v>58</v>
      </c>
      <c r="E35" s="28">
        <v>1430</v>
      </c>
      <c r="F35" s="28" t="s">
        <v>31</v>
      </c>
      <c r="G35" s="28">
        <v>1430</v>
      </c>
      <c r="H35" s="28">
        <v>2019</v>
      </c>
      <c r="I35" s="28">
        <v>2020</v>
      </c>
      <c r="J35" s="43">
        <f>M35+L35</f>
        <v>214.5</v>
      </c>
      <c r="K35" s="28" t="s">
        <v>31</v>
      </c>
      <c r="L35" s="43">
        <v>8</v>
      </c>
      <c r="M35" s="122">
        <v>206.5</v>
      </c>
      <c r="N35" s="43">
        <v>214.5</v>
      </c>
      <c r="O35" s="28" t="s">
        <v>31</v>
      </c>
      <c r="P35" s="28" t="s">
        <v>31</v>
      </c>
      <c r="Q35" s="28" t="s">
        <v>31</v>
      </c>
      <c r="R35" s="43">
        <v>214.5</v>
      </c>
      <c r="S35" s="28" t="s">
        <v>31</v>
      </c>
      <c r="T35" s="28" t="s">
        <v>31</v>
      </c>
      <c r="U35" s="28" t="s">
        <v>31</v>
      </c>
      <c r="V35" s="43"/>
    </row>
    <row r="36" s="5" customFormat="1" ht="33" customHeight="1" spans="1:22">
      <c r="A36" s="25">
        <v>27</v>
      </c>
      <c r="B36" s="27" t="s">
        <v>73</v>
      </c>
      <c r="C36" s="28" t="s">
        <v>31</v>
      </c>
      <c r="D36" s="28" t="s">
        <v>16</v>
      </c>
      <c r="E36" s="28">
        <f t="shared" ref="E36:G36" si="7">E38+E39+E40</f>
        <v>17</v>
      </c>
      <c r="F36" s="28">
        <f t="shared" si="7"/>
        <v>17</v>
      </c>
      <c r="G36" s="28">
        <f t="shared" si="7"/>
        <v>17</v>
      </c>
      <c r="H36" s="28" t="s">
        <v>31</v>
      </c>
      <c r="I36" s="28" t="s">
        <v>31</v>
      </c>
      <c r="J36" s="28" t="s">
        <v>31</v>
      </c>
      <c r="K36" s="28" t="s">
        <v>31</v>
      </c>
      <c r="L36" s="28" t="s">
        <v>31</v>
      </c>
      <c r="M36" s="119" t="s">
        <v>31</v>
      </c>
      <c r="N36" s="28" t="s">
        <v>31</v>
      </c>
      <c r="O36" s="28" t="s">
        <v>31</v>
      </c>
      <c r="P36" s="28" t="s">
        <v>31</v>
      </c>
      <c r="Q36" s="28" t="s">
        <v>31</v>
      </c>
      <c r="R36" s="28" t="s">
        <v>31</v>
      </c>
      <c r="S36" s="28" t="s">
        <v>31</v>
      </c>
      <c r="T36" s="28" t="s">
        <v>31</v>
      </c>
      <c r="U36" s="28" t="s">
        <v>31</v>
      </c>
      <c r="V36" s="28"/>
    </row>
    <row r="37" s="8" customFormat="1" ht="33" customHeight="1" spans="1:22">
      <c r="A37" s="25">
        <v>28</v>
      </c>
      <c r="B37" s="29" t="s">
        <v>74</v>
      </c>
      <c r="C37" s="21" t="s">
        <v>31</v>
      </c>
      <c r="D37" s="21" t="s">
        <v>16</v>
      </c>
      <c r="E37" s="21" t="s">
        <v>31</v>
      </c>
      <c r="F37" s="21" t="s">
        <v>31</v>
      </c>
      <c r="G37" s="21" t="s">
        <v>31</v>
      </c>
      <c r="H37" s="21" t="s">
        <v>31</v>
      </c>
      <c r="I37" s="21" t="s">
        <v>31</v>
      </c>
      <c r="J37" s="21" t="s">
        <v>31</v>
      </c>
      <c r="K37" s="21" t="s">
        <v>31</v>
      </c>
      <c r="L37" s="21" t="s">
        <v>31</v>
      </c>
      <c r="M37" s="120" t="s">
        <v>31</v>
      </c>
      <c r="N37" s="21" t="s">
        <v>31</v>
      </c>
      <c r="O37" s="21" t="s">
        <v>31</v>
      </c>
      <c r="P37" s="21" t="s">
        <v>31</v>
      </c>
      <c r="Q37" s="21" t="s">
        <v>31</v>
      </c>
      <c r="R37" s="21" t="s">
        <v>31</v>
      </c>
      <c r="S37" s="21" t="s">
        <v>31</v>
      </c>
      <c r="T37" s="21" t="s">
        <v>31</v>
      </c>
      <c r="U37" s="21" t="s">
        <v>31</v>
      </c>
      <c r="V37" s="21"/>
    </row>
    <row r="38" s="88" customFormat="1" ht="33" customHeight="1" spans="1:22">
      <c r="A38" s="25">
        <v>29</v>
      </c>
      <c r="B38" s="29" t="s">
        <v>75</v>
      </c>
      <c r="C38" s="21" t="s">
        <v>31</v>
      </c>
      <c r="D38" s="21" t="s">
        <v>16</v>
      </c>
      <c r="E38" s="21">
        <v>6</v>
      </c>
      <c r="F38" s="21">
        <v>6</v>
      </c>
      <c r="G38" s="21">
        <v>6</v>
      </c>
      <c r="H38" s="21" t="s">
        <v>31</v>
      </c>
      <c r="I38" s="21" t="s">
        <v>31</v>
      </c>
      <c r="J38" s="21" t="s">
        <v>31</v>
      </c>
      <c r="K38" s="21" t="s">
        <v>31</v>
      </c>
      <c r="L38" s="21" t="s">
        <v>31</v>
      </c>
      <c r="M38" s="120" t="s">
        <v>31</v>
      </c>
      <c r="N38" s="21" t="s">
        <v>31</v>
      </c>
      <c r="O38" s="21" t="s">
        <v>31</v>
      </c>
      <c r="P38" s="21" t="s">
        <v>31</v>
      </c>
      <c r="Q38" s="21" t="s">
        <v>31</v>
      </c>
      <c r="R38" s="21" t="s">
        <v>31</v>
      </c>
      <c r="S38" s="21" t="s">
        <v>31</v>
      </c>
      <c r="T38" s="21" t="s">
        <v>31</v>
      </c>
      <c r="U38" s="21" t="s">
        <v>31</v>
      </c>
      <c r="V38" s="21"/>
    </row>
    <row r="39" s="8" customFormat="1" ht="33" customHeight="1" spans="1:22">
      <c r="A39" s="25">
        <v>30</v>
      </c>
      <c r="B39" s="29" t="s">
        <v>76</v>
      </c>
      <c r="C39" s="21" t="s">
        <v>31</v>
      </c>
      <c r="D39" s="21" t="s">
        <v>16</v>
      </c>
      <c r="E39" s="21">
        <v>8</v>
      </c>
      <c r="F39" s="21">
        <v>8</v>
      </c>
      <c r="G39" s="21">
        <v>8</v>
      </c>
      <c r="H39" s="21" t="s">
        <v>31</v>
      </c>
      <c r="I39" s="21" t="s">
        <v>31</v>
      </c>
      <c r="J39" s="21" t="s">
        <v>31</v>
      </c>
      <c r="K39" s="21" t="s">
        <v>31</v>
      </c>
      <c r="L39" s="21" t="s">
        <v>31</v>
      </c>
      <c r="M39" s="120" t="s">
        <v>31</v>
      </c>
      <c r="N39" s="21" t="s">
        <v>31</v>
      </c>
      <c r="O39" s="21" t="s">
        <v>31</v>
      </c>
      <c r="P39" s="21" t="s">
        <v>31</v>
      </c>
      <c r="Q39" s="21" t="s">
        <v>31</v>
      </c>
      <c r="R39" s="21" t="s">
        <v>31</v>
      </c>
      <c r="S39" s="21" t="s">
        <v>31</v>
      </c>
      <c r="T39" s="21" t="s">
        <v>31</v>
      </c>
      <c r="U39" s="21" t="s">
        <v>31</v>
      </c>
      <c r="V39" s="21"/>
    </row>
    <row r="40" s="8" customFormat="1" ht="33" customHeight="1" spans="1:22">
      <c r="A40" s="25">
        <v>31</v>
      </c>
      <c r="B40" s="29" t="s">
        <v>77</v>
      </c>
      <c r="C40" s="21" t="s">
        <v>31</v>
      </c>
      <c r="D40" s="21" t="s">
        <v>16</v>
      </c>
      <c r="E40" s="21">
        <v>3</v>
      </c>
      <c r="F40" s="21">
        <v>3</v>
      </c>
      <c r="G40" s="21">
        <v>3</v>
      </c>
      <c r="H40" s="21" t="s">
        <v>31</v>
      </c>
      <c r="I40" s="21" t="s">
        <v>31</v>
      </c>
      <c r="J40" s="21" t="s">
        <v>31</v>
      </c>
      <c r="K40" s="21" t="s">
        <v>31</v>
      </c>
      <c r="L40" s="21" t="s">
        <v>31</v>
      </c>
      <c r="M40" s="120" t="s">
        <v>31</v>
      </c>
      <c r="N40" s="21" t="s">
        <v>31</v>
      </c>
      <c r="O40" s="21" t="s">
        <v>31</v>
      </c>
      <c r="P40" s="21" t="s">
        <v>31</v>
      </c>
      <c r="Q40" s="21" t="s">
        <v>31</v>
      </c>
      <c r="R40" s="21" t="s">
        <v>31</v>
      </c>
      <c r="S40" s="21" t="s">
        <v>31</v>
      </c>
      <c r="T40" s="21" t="s">
        <v>31</v>
      </c>
      <c r="U40" s="21" t="s">
        <v>31</v>
      </c>
      <c r="V40" s="21"/>
    </row>
    <row r="41" s="8" customFormat="1" ht="33" customHeight="1" spans="1:22">
      <c r="A41" s="25">
        <v>32</v>
      </c>
      <c r="B41" s="29" t="s">
        <v>78</v>
      </c>
      <c r="C41" s="21" t="s">
        <v>31</v>
      </c>
      <c r="D41" s="21" t="s">
        <v>16</v>
      </c>
      <c r="E41" s="21" t="s">
        <v>31</v>
      </c>
      <c r="F41" s="21" t="s">
        <v>31</v>
      </c>
      <c r="G41" s="21" t="s">
        <v>31</v>
      </c>
      <c r="H41" s="21" t="s">
        <v>31</v>
      </c>
      <c r="I41" s="21" t="s">
        <v>31</v>
      </c>
      <c r="J41" s="21" t="s">
        <v>31</v>
      </c>
      <c r="K41" s="21" t="s">
        <v>31</v>
      </c>
      <c r="L41" s="21" t="s">
        <v>31</v>
      </c>
      <c r="M41" s="120" t="s">
        <v>31</v>
      </c>
      <c r="N41" s="21" t="s">
        <v>31</v>
      </c>
      <c r="O41" s="21" t="s">
        <v>31</v>
      </c>
      <c r="P41" s="21" t="s">
        <v>31</v>
      </c>
      <c r="Q41" s="21" t="s">
        <v>31</v>
      </c>
      <c r="R41" s="21" t="s">
        <v>31</v>
      </c>
      <c r="S41" s="21" t="s">
        <v>31</v>
      </c>
      <c r="T41" s="21" t="s">
        <v>31</v>
      </c>
      <c r="U41" s="21" t="s">
        <v>31</v>
      </c>
      <c r="V41" s="21"/>
    </row>
    <row r="42" s="89" customFormat="1" ht="33" customHeight="1" spans="1:22">
      <c r="A42" s="25">
        <v>33</v>
      </c>
      <c r="B42" s="30" t="s">
        <v>79</v>
      </c>
      <c r="C42" s="25" t="s">
        <v>31</v>
      </c>
      <c r="D42" s="25" t="s">
        <v>31</v>
      </c>
      <c r="E42" s="31">
        <v>203.07</v>
      </c>
      <c r="F42" s="25">
        <v>565</v>
      </c>
      <c r="G42" s="25">
        <v>2187</v>
      </c>
      <c r="H42" s="25">
        <v>2018</v>
      </c>
      <c r="I42" s="25">
        <v>2019</v>
      </c>
      <c r="J42" s="31">
        <f t="shared" ref="J42:J48" si="8">K42+L42+M42</f>
        <v>517.42</v>
      </c>
      <c r="K42" s="123">
        <f>K43+K48+K51</f>
        <v>92.52</v>
      </c>
      <c r="L42" s="25">
        <f>L43+L48+L51+L53+L54</f>
        <v>110.55</v>
      </c>
      <c r="M42" s="118">
        <f>M43+M48+M51+M53</f>
        <v>314.35</v>
      </c>
      <c r="N42" s="25">
        <f t="shared" ref="N42:N44" si="9">O42+P42+Q42+R42</f>
        <v>517.42</v>
      </c>
      <c r="O42" s="25">
        <v>0</v>
      </c>
      <c r="P42" s="25">
        <f>P43+P48+P51+P53+P54</f>
        <v>392.42</v>
      </c>
      <c r="Q42" s="25">
        <f>Q46</f>
        <v>20</v>
      </c>
      <c r="R42" s="25">
        <f>R43</f>
        <v>105</v>
      </c>
      <c r="S42" s="25" t="s">
        <v>80</v>
      </c>
      <c r="T42" s="25" t="s">
        <v>41</v>
      </c>
      <c r="U42" s="25" t="s">
        <v>31</v>
      </c>
      <c r="V42" s="25"/>
    </row>
    <row r="43" s="87" customFormat="1" ht="33" customHeight="1" spans="1:22">
      <c r="A43" s="25">
        <v>34</v>
      </c>
      <c r="B43" s="27" t="s">
        <v>81</v>
      </c>
      <c r="C43" s="28" t="s">
        <v>82</v>
      </c>
      <c r="D43" s="28" t="s">
        <v>31</v>
      </c>
      <c r="E43" s="28" t="s">
        <v>31</v>
      </c>
      <c r="F43" s="28" t="s">
        <v>31</v>
      </c>
      <c r="G43" s="28" t="s">
        <v>31</v>
      </c>
      <c r="H43" s="28" t="s">
        <v>31</v>
      </c>
      <c r="I43" s="28" t="s">
        <v>31</v>
      </c>
      <c r="J43" s="31">
        <f t="shared" si="8"/>
        <v>153.694</v>
      </c>
      <c r="K43" s="28">
        <f t="shared" ref="K43:P43" si="10">K44+K45</f>
        <v>28.694</v>
      </c>
      <c r="L43" s="28">
        <f t="shared" si="10"/>
        <v>0</v>
      </c>
      <c r="M43" s="119">
        <f>M44+M45+M46+M47</f>
        <v>125</v>
      </c>
      <c r="N43" s="25">
        <f t="shared" si="9"/>
        <v>153.694</v>
      </c>
      <c r="O43" s="28">
        <v>0</v>
      </c>
      <c r="P43" s="28">
        <f t="shared" si="10"/>
        <v>28.694</v>
      </c>
      <c r="Q43" s="28">
        <f>Q46</f>
        <v>20</v>
      </c>
      <c r="R43" s="28">
        <f>R44+R45+R46+R47</f>
        <v>105</v>
      </c>
      <c r="S43" s="28" t="s">
        <v>31</v>
      </c>
      <c r="T43" s="28" t="s">
        <v>31</v>
      </c>
      <c r="U43" s="28" t="s">
        <v>31</v>
      </c>
      <c r="V43" s="28"/>
    </row>
    <row r="44" s="2" customFormat="1" ht="33" customHeight="1" spans="1:22">
      <c r="A44" s="25">
        <v>35</v>
      </c>
      <c r="B44" s="32" t="s">
        <v>83</v>
      </c>
      <c r="C44" s="20" t="s">
        <v>82</v>
      </c>
      <c r="D44" s="20" t="s">
        <v>84</v>
      </c>
      <c r="E44" s="20">
        <v>28.694</v>
      </c>
      <c r="F44" s="20">
        <v>101</v>
      </c>
      <c r="G44" s="20">
        <v>408</v>
      </c>
      <c r="H44" s="20">
        <v>2018</v>
      </c>
      <c r="I44" s="20">
        <v>2018</v>
      </c>
      <c r="J44" s="31">
        <f t="shared" si="8"/>
        <v>28.694</v>
      </c>
      <c r="K44" s="20">
        <v>28.694</v>
      </c>
      <c r="L44" s="20">
        <v>0</v>
      </c>
      <c r="M44" s="124">
        <v>0</v>
      </c>
      <c r="N44" s="25">
        <f t="shared" si="9"/>
        <v>28.694</v>
      </c>
      <c r="O44" s="21">
        <v>0</v>
      </c>
      <c r="P44" s="20">
        <v>28.694</v>
      </c>
      <c r="Q44" s="21">
        <v>0</v>
      </c>
      <c r="R44" s="20">
        <v>0</v>
      </c>
      <c r="S44" s="20" t="s">
        <v>80</v>
      </c>
      <c r="T44" s="20" t="s">
        <v>41</v>
      </c>
      <c r="U44" s="20" t="s">
        <v>85</v>
      </c>
      <c r="V44" s="21"/>
    </row>
    <row r="45" s="90" customFormat="1" ht="33" customHeight="1" spans="1:22">
      <c r="A45" s="25">
        <v>36</v>
      </c>
      <c r="B45" s="32" t="s">
        <v>86</v>
      </c>
      <c r="C45" s="20" t="s">
        <v>39</v>
      </c>
      <c r="D45" s="20" t="s">
        <v>87</v>
      </c>
      <c r="E45" s="20">
        <v>400</v>
      </c>
      <c r="F45" s="20">
        <v>19</v>
      </c>
      <c r="G45" s="20">
        <v>65</v>
      </c>
      <c r="H45" s="20">
        <v>2020</v>
      </c>
      <c r="I45" s="21"/>
      <c r="J45" s="44">
        <f t="shared" si="8"/>
        <v>15</v>
      </c>
      <c r="K45" s="21"/>
      <c r="L45" s="20"/>
      <c r="M45" s="124">
        <v>15</v>
      </c>
      <c r="N45" s="25">
        <f t="shared" ref="N45:N52" si="11">O45+P45+Q45+R45</f>
        <v>15</v>
      </c>
      <c r="O45" s="46"/>
      <c r="P45" s="20">
        <v>0</v>
      </c>
      <c r="Q45" s="40">
        <v>0</v>
      </c>
      <c r="R45" s="40">
        <v>15</v>
      </c>
      <c r="S45" s="20"/>
      <c r="T45" s="20"/>
      <c r="U45" s="20"/>
      <c r="V45" s="21"/>
    </row>
    <row r="46" s="90" customFormat="1" ht="33" customHeight="1" spans="1:22">
      <c r="A46" s="25">
        <v>37</v>
      </c>
      <c r="B46" s="32" t="s">
        <v>88</v>
      </c>
      <c r="C46" s="20" t="s">
        <v>89</v>
      </c>
      <c r="D46" s="20" t="s">
        <v>87</v>
      </c>
      <c r="E46" s="20">
        <v>400</v>
      </c>
      <c r="F46" s="20">
        <v>11</v>
      </c>
      <c r="G46" s="20">
        <v>44</v>
      </c>
      <c r="H46" s="20">
        <v>2020</v>
      </c>
      <c r="I46" s="21" t="s">
        <v>31</v>
      </c>
      <c r="J46" s="44">
        <f t="shared" si="8"/>
        <v>20</v>
      </c>
      <c r="K46" s="21">
        <v>0</v>
      </c>
      <c r="L46" s="20"/>
      <c r="M46" s="124">
        <v>20</v>
      </c>
      <c r="N46" s="25">
        <f t="shared" si="11"/>
        <v>20</v>
      </c>
      <c r="O46" s="46"/>
      <c r="P46" s="20">
        <v>0</v>
      </c>
      <c r="Q46" s="40">
        <v>20</v>
      </c>
      <c r="R46" s="40"/>
      <c r="S46" s="21" t="s">
        <v>31</v>
      </c>
      <c r="T46" s="21" t="s">
        <v>31</v>
      </c>
      <c r="U46" s="20" t="s">
        <v>85</v>
      </c>
      <c r="V46" s="46"/>
    </row>
    <row r="47" s="90" customFormat="1" ht="33" customHeight="1" spans="1:22">
      <c r="A47" s="25">
        <v>38</v>
      </c>
      <c r="B47" s="32" t="s">
        <v>90</v>
      </c>
      <c r="C47" s="20" t="s">
        <v>39</v>
      </c>
      <c r="D47" s="20" t="s">
        <v>84</v>
      </c>
      <c r="E47" s="20">
        <v>30</v>
      </c>
      <c r="F47" s="20">
        <v>119</v>
      </c>
      <c r="G47" s="20">
        <v>504</v>
      </c>
      <c r="H47" s="20">
        <v>2020</v>
      </c>
      <c r="I47" s="21"/>
      <c r="J47" s="44">
        <f t="shared" si="8"/>
        <v>90</v>
      </c>
      <c r="K47" s="21"/>
      <c r="L47" s="20"/>
      <c r="M47" s="124">
        <v>90</v>
      </c>
      <c r="N47" s="25">
        <f t="shared" si="11"/>
        <v>90</v>
      </c>
      <c r="O47" s="46"/>
      <c r="P47" s="20"/>
      <c r="Q47" s="46"/>
      <c r="R47" s="40">
        <v>90</v>
      </c>
      <c r="S47" s="21"/>
      <c r="T47" s="21"/>
      <c r="U47" s="20"/>
      <c r="V47" s="46"/>
    </row>
    <row r="48" s="87" customFormat="1" ht="33" customHeight="1" spans="1:22">
      <c r="A48" s="25">
        <v>39</v>
      </c>
      <c r="B48" s="27" t="s">
        <v>91</v>
      </c>
      <c r="C48" s="28" t="s">
        <v>82</v>
      </c>
      <c r="D48" s="28" t="s">
        <v>31</v>
      </c>
      <c r="E48" s="28" t="s">
        <v>31</v>
      </c>
      <c r="F48" s="28" t="s">
        <v>31</v>
      </c>
      <c r="G48" s="28" t="s">
        <v>31</v>
      </c>
      <c r="H48" s="28" t="s">
        <v>31</v>
      </c>
      <c r="I48" s="28" t="s">
        <v>31</v>
      </c>
      <c r="J48" s="28">
        <f t="shared" si="8"/>
        <v>131.436</v>
      </c>
      <c r="K48" s="28">
        <v>51.436</v>
      </c>
      <c r="L48" s="28">
        <v>0</v>
      </c>
      <c r="M48" s="119">
        <v>80</v>
      </c>
      <c r="N48" s="25">
        <f t="shared" si="11"/>
        <v>131.436</v>
      </c>
      <c r="O48" s="28">
        <v>0</v>
      </c>
      <c r="P48" s="28">
        <f>P49+P50</f>
        <v>131.436</v>
      </c>
      <c r="Q48" s="28">
        <v>0</v>
      </c>
      <c r="R48" s="28">
        <v>0</v>
      </c>
      <c r="S48" s="28" t="s">
        <v>31</v>
      </c>
      <c r="T48" s="28" t="s">
        <v>31</v>
      </c>
      <c r="U48" s="28" t="s">
        <v>31</v>
      </c>
      <c r="V48" s="28"/>
    </row>
    <row r="49" s="2" customFormat="1" ht="33" customHeight="1" spans="1:22">
      <c r="A49" s="25">
        <v>40</v>
      </c>
      <c r="B49" s="32" t="s">
        <v>92</v>
      </c>
      <c r="C49" s="20" t="s">
        <v>82</v>
      </c>
      <c r="D49" s="20" t="s">
        <v>84</v>
      </c>
      <c r="E49" s="20">
        <v>51.436</v>
      </c>
      <c r="F49" s="20">
        <v>177</v>
      </c>
      <c r="G49" s="20">
        <v>707</v>
      </c>
      <c r="H49" s="20">
        <v>2018</v>
      </c>
      <c r="I49" s="20">
        <v>2018</v>
      </c>
      <c r="J49" s="20">
        <v>51.436</v>
      </c>
      <c r="K49" s="20">
        <v>51.436</v>
      </c>
      <c r="L49" s="20" t="s">
        <v>31</v>
      </c>
      <c r="M49" s="124" t="s">
        <v>31</v>
      </c>
      <c r="N49" s="25">
        <f t="shared" si="11"/>
        <v>51.436</v>
      </c>
      <c r="O49" s="21">
        <v>0</v>
      </c>
      <c r="P49" s="20">
        <v>51.436</v>
      </c>
      <c r="Q49" s="21">
        <v>0</v>
      </c>
      <c r="R49" s="21">
        <v>0</v>
      </c>
      <c r="S49" s="20" t="s">
        <v>80</v>
      </c>
      <c r="T49" s="20" t="s">
        <v>41</v>
      </c>
      <c r="U49" s="20" t="s">
        <v>85</v>
      </c>
      <c r="V49" s="21"/>
    </row>
    <row r="50" s="3" customFormat="1" ht="37" customHeight="1" spans="1:22">
      <c r="A50" s="25">
        <v>41</v>
      </c>
      <c r="B50" s="33" t="s">
        <v>93</v>
      </c>
      <c r="C50" s="34" t="s">
        <v>39</v>
      </c>
      <c r="D50" s="34" t="s">
        <v>94</v>
      </c>
      <c r="E50" s="34">
        <v>400</v>
      </c>
      <c r="F50" s="34">
        <v>16</v>
      </c>
      <c r="G50" s="34">
        <v>80</v>
      </c>
      <c r="H50" s="34">
        <v>2020</v>
      </c>
      <c r="I50" s="34">
        <v>2020</v>
      </c>
      <c r="J50" s="47">
        <f t="shared" ref="J50:J52" si="12">K50+L50+M50</f>
        <v>80</v>
      </c>
      <c r="K50" s="20">
        <v>0</v>
      </c>
      <c r="L50" s="20">
        <v>0</v>
      </c>
      <c r="M50" s="125">
        <v>80</v>
      </c>
      <c r="N50" s="25">
        <f t="shared" si="11"/>
        <v>80</v>
      </c>
      <c r="O50" s="34">
        <v>0</v>
      </c>
      <c r="P50" s="34">
        <v>80</v>
      </c>
      <c r="Q50" s="20">
        <v>0</v>
      </c>
      <c r="R50" s="20">
        <v>0</v>
      </c>
      <c r="S50" s="33"/>
      <c r="T50" s="33"/>
      <c r="U50" s="33"/>
      <c r="V50" s="48"/>
    </row>
    <row r="51" s="87" customFormat="1" ht="61" customHeight="1" spans="1:22">
      <c r="A51" s="25">
        <v>42</v>
      </c>
      <c r="B51" s="27" t="s">
        <v>95</v>
      </c>
      <c r="C51" s="28" t="s">
        <v>39</v>
      </c>
      <c r="D51" s="28" t="s">
        <v>15</v>
      </c>
      <c r="E51" s="28">
        <v>565</v>
      </c>
      <c r="F51" s="28">
        <v>565</v>
      </c>
      <c r="G51" s="28">
        <v>2187</v>
      </c>
      <c r="H51" s="28">
        <v>2018</v>
      </c>
      <c r="I51" s="28" t="s">
        <v>31</v>
      </c>
      <c r="J51" s="28">
        <f t="shared" si="12"/>
        <v>232.29</v>
      </c>
      <c r="K51" s="28">
        <v>12.39</v>
      </c>
      <c r="L51" s="28">
        <v>110.55</v>
      </c>
      <c r="M51" s="119">
        <f>M52</f>
        <v>109.35</v>
      </c>
      <c r="N51" s="28">
        <f t="shared" si="11"/>
        <v>232.29</v>
      </c>
      <c r="O51" s="28">
        <v>0</v>
      </c>
      <c r="P51" s="28">
        <f>P52</f>
        <v>232.29</v>
      </c>
      <c r="Q51" s="28">
        <v>0</v>
      </c>
      <c r="R51" s="28">
        <v>0</v>
      </c>
      <c r="S51" s="28" t="s">
        <v>80</v>
      </c>
      <c r="T51" s="28" t="s">
        <v>41</v>
      </c>
      <c r="U51" s="28" t="s">
        <v>96</v>
      </c>
      <c r="V51" s="28"/>
    </row>
    <row r="52" s="91" customFormat="1" ht="33" customHeight="1" spans="1:22">
      <c r="A52" s="25">
        <v>43</v>
      </c>
      <c r="B52" s="32" t="s">
        <v>97</v>
      </c>
      <c r="C52" s="20" t="s">
        <v>39</v>
      </c>
      <c r="D52" s="20" t="s">
        <v>15</v>
      </c>
      <c r="E52" s="20">
        <v>565</v>
      </c>
      <c r="F52" s="20">
        <v>565</v>
      </c>
      <c r="G52" s="20">
        <v>2187</v>
      </c>
      <c r="H52" s="20">
        <v>2018</v>
      </c>
      <c r="I52" s="20" t="s">
        <v>31</v>
      </c>
      <c r="J52" s="28">
        <f t="shared" si="12"/>
        <v>232.29</v>
      </c>
      <c r="K52" s="20">
        <v>12.39</v>
      </c>
      <c r="L52" s="20">
        <v>110.55</v>
      </c>
      <c r="M52" s="124">
        <v>109.35</v>
      </c>
      <c r="N52" s="28">
        <f t="shared" si="11"/>
        <v>232.29</v>
      </c>
      <c r="O52" s="20">
        <v>0</v>
      </c>
      <c r="P52" s="20">
        <v>232.29</v>
      </c>
      <c r="Q52" s="20">
        <v>0</v>
      </c>
      <c r="R52" s="20">
        <v>0</v>
      </c>
      <c r="S52" s="20" t="s">
        <v>80</v>
      </c>
      <c r="T52" s="20" t="s">
        <v>41</v>
      </c>
      <c r="U52" s="20" t="s">
        <v>96</v>
      </c>
      <c r="V52" s="20"/>
    </row>
    <row r="53" s="87" customFormat="1" ht="41" customHeight="1" spans="1:22">
      <c r="A53" s="25">
        <v>44</v>
      </c>
      <c r="B53" s="35" t="s">
        <v>98</v>
      </c>
      <c r="C53" s="28" t="s">
        <v>39</v>
      </c>
      <c r="D53" s="28" t="s">
        <v>99</v>
      </c>
      <c r="E53" s="28" t="s">
        <v>31</v>
      </c>
      <c r="F53" s="28" t="s">
        <v>31</v>
      </c>
      <c r="G53" s="28" t="s">
        <v>31</v>
      </c>
      <c r="H53" s="28" t="s">
        <v>31</v>
      </c>
      <c r="I53" s="28" t="s">
        <v>31</v>
      </c>
      <c r="J53" s="28">
        <v>0</v>
      </c>
      <c r="K53" s="28">
        <v>0</v>
      </c>
      <c r="L53" s="28">
        <v>0</v>
      </c>
      <c r="M53" s="119">
        <v>0</v>
      </c>
      <c r="N53" s="28" t="s">
        <v>31</v>
      </c>
      <c r="O53" s="28" t="s">
        <v>31</v>
      </c>
      <c r="P53" s="28">
        <v>0</v>
      </c>
      <c r="Q53" s="28" t="s">
        <v>31</v>
      </c>
      <c r="R53" s="28" t="s">
        <v>31</v>
      </c>
      <c r="S53" s="28" t="s">
        <v>31</v>
      </c>
      <c r="T53" s="28" t="s">
        <v>31</v>
      </c>
      <c r="U53" s="28" t="s">
        <v>31</v>
      </c>
      <c r="V53" s="43"/>
    </row>
    <row r="54" s="92" customFormat="1" ht="44" customHeight="1" spans="1:22">
      <c r="A54" s="108">
        <v>45</v>
      </c>
      <c r="B54" s="35" t="s">
        <v>100</v>
      </c>
      <c r="C54" s="28" t="s">
        <v>39</v>
      </c>
      <c r="D54" s="109" t="s">
        <v>15</v>
      </c>
      <c r="E54" s="109">
        <v>7</v>
      </c>
      <c r="F54" s="109">
        <v>7</v>
      </c>
      <c r="G54" s="109">
        <v>26</v>
      </c>
      <c r="H54" s="109">
        <v>2019</v>
      </c>
      <c r="I54" s="109">
        <v>2019</v>
      </c>
      <c r="J54" s="109">
        <v>0</v>
      </c>
      <c r="K54" s="109"/>
      <c r="L54" s="109">
        <v>0</v>
      </c>
      <c r="M54" s="126" t="s">
        <v>29</v>
      </c>
      <c r="N54" s="109">
        <v>0</v>
      </c>
      <c r="O54" s="109"/>
      <c r="P54" s="109">
        <v>0</v>
      </c>
      <c r="Q54" s="109"/>
      <c r="R54" s="109"/>
      <c r="S54" s="109" t="s">
        <v>80</v>
      </c>
      <c r="T54" s="109"/>
      <c r="U54" s="109"/>
      <c r="V54" s="109"/>
    </row>
    <row r="55" s="86" customFormat="1" ht="33" customHeight="1" spans="1:22">
      <c r="A55" s="25">
        <v>45</v>
      </c>
      <c r="B55" s="30" t="s">
        <v>101</v>
      </c>
      <c r="C55" s="25" t="s">
        <v>31</v>
      </c>
      <c r="D55" s="25" t="s">
        <v>31</v>
      </c>
      <c r="E55" s="25" t="s">
        <v>31</v>
      </c>
      <c r="F55" s="25">
        <v>20</v>
      </c>
      <c r="G55" s="25" t="s">
        <v>31</v>
      </c>
      <c r="H55" s="25">
        <v>2018</v>
      </c>
      <c r="I55" s="25" t="s">
        <v>31</v>
      </c>
      <c r="J55" s="25">
        <v>0</v>
      </c>
      <c r="K55" s="25">
        <v>0</v>
      </c>
      <c r="L55" s="25">
        <v>0</v>
      </c>
      <c r="M55" s="118">
        <v>0</v>
      </c>
      <c r="N55" s="25">
        <v>0</v>
      </c>
      <c r="O55" s="25">
        <v>0</v>
      </c>
      <c r="P55" s="25">
        <v>0</v>
      </c>
      <c r="Q55" s="25">
        <v>0</v>
      </c>
      <c r="R55" s="25">
        <v>0</v>
      </c>
      <c r="S55" s="31" t="s">
        <v>102</v>
      </c>
      <c r="T55" s="31" t="s">
        <v>41</v>
      </c>
      <c r="U55" s="31" t="s">
        <v>103</v>
      </c>
      <c r="V55" s="31"/>
    </row>
    <row r="56" s="5" customFormat="1" ht="33" customHeight="1" spans="1:22">
      <c r="A56" s="25">
        <v>46</v>
      </c>
      <c r="B56" s="27" t="s">
        <v>104</v>
      </c>
      <c r="C56" s="28" t="s">
        <v>31</v>
      </c>
      <c r="D56" s="28" t="s">
        <v>87</v>
      </c>
      <c r="E56" s="28">
        <v>26.68</v>
      </c>
      <c r="F56" s="28">
        <v>9</v>
      </c>
      <c r="G56" s="28">
        <v>24</v>
      </c>
      <c r="H56" s="28">
        <v>2018</v>
      </c>
      <c r="I56" s="28" t="s">
        <v>31</v>
      </c>
      <c r="J56" s="28" t="s">
        <v>31</v>
      </c>
      <c r="K56" s="28" t="s">
        <v>31</v>
      </c>
      <c r="L56" s="28" t="s">
        <v>31</v>
      </c>
      <c r="M56" s="119" t="s">
        <v>31</v>
      </c>
      <c r="N56" s="28" t="s">
        <v>31</v>
      </c>
      <c r="O56" s="28" t="s">
        <v>31</v>
      </c>
      <c r="P56" s="28" t="s">
        <v>31</v>
      </c>
      <c r="Q56" s="28" t="s">
        <v>31</v>
      </c>
      <c r="R56" s="28" t="s">
        <v>31</v>
      </c>
      <c r="S56" s="28" t="s">
        <v>31</v>
      </c>
      <c r="T56" s="28" t="s">
        <v>31</v>
      </c>
      <c r="U56" s="28" t="s">
        <v>31</v>
      </c>
      <c r="V56" s="28"/>
    </row>
    <row r="57" s="5" customFormat="1" ht="33" customHeight="1" spans="1:22">
      <c r="A57" s="25">
        <v>47</v>
      </c>
      <c r="B57" s="35" t="s">
        <v>105</v>
      </c>
      <c r="C57" s="28" t="s">
        <v>31</v>
      </c>
      <c r="D57" s="28" t="s">
        <v>16</v>
      </c>
      <c r="E57" s="28">
        <v>10</v>
      </c>
      <c r="F57" s="28" t="s">
        <v>31</v>
      </c>
      <c r="G57" s="28">
        <v>10</v>
      </c>
      <c r="H57" s="28">
        <v>2018</v>
      </c>
      <c r="I57" s="28" t="s">
        <v>31</v>
      </c>
      <c r="J57" s="28" t="s">
        <v>31</v>
      </c>
      <c r="K57" s="28" t="s">
        <v>31</v>
      </c>
      <c r="L57" s="28" t="s">
        <v>31</v>
      </c>
      <c r="M57" s="119" t="s">
        <v>31</v>
      </c>
      <c r="N57" s="28" t="s">
        <v>31</v>
      </c>
      <c r="O57" s="28" t="s">
        <v>31</v>
      </c>
      <c r="P57" s="28" t="s">
        <v>31</v>
      </c>
      <c r="Q57" s="28" t="s">
        <v>31</v>
      </c>
      <c r="R57" s="28" t="s">
        <v>31</v>
      </c>
      <c r="S57" s="28" t="s">
        <v>31</v>
      </c>
      <c r="T57" s="28" t="s">
        <v>31</v>
      </c>
      <c r="U57" s="28" t="s">
        <v>31</v>
      </c>
      <c r="V57" s="28"/>
    </row>
    <row r="58" s="5" customFormat="1" ht="33" customHeight="1" spans="1:22">
      <c r="A58" s="25">
        <v>48</v>
      </c>
      <c r="B58" s="35" t="s">
        <v>106</v>
      </c>
      <c r="C58" s="28" t="s">
        <v>31</v>
      </c>
      <c r="D58" s="28" t="s">
        <v>16</v>
      </c>
      <c r="E58" s="28" t="s">
        <v>31</v>
      </c>
      <c r="F58" s="28" t="s">
        <v>31</v>
      </c>
      <c r="G58" s="28" t="s">
        <v>31</v>
      </c>
      <c r="H58" s="28" t="s">
        <v>31</v>
      </c>
      <c r="I58" s="28" t="s">
        <v>31</v>
      </c>
      <c r="J58" s="28" t="s">
        <v>31</v>
      </c>
      <c r="K58" s="28" t="s">
        <v>31</v>
      </c>
      <c r="L58" s="28" t="s">
        <v>31</v>
      </c>
      <c r="M58" s="119" t="s">
        <v>31</v>
      </c>
      <c r="N58" s="28" t="s">
        <v>31</v>
      </c>
      <c r="O58" s="28" t="s">
        <v>31</v>
      </c>
      <c r="P58" s="28" t="s">
        <v>31</v>
      </c>
      <c r="Q58" s="28" t="s">
        <v>31</v>
      </c>
      <c r="R58" s="28" t="s">
        <v>31</v>
      </c>
      <c r="S58" s="28" t="s">
        <v>31</v>
      </c>
      <c r="T58" s="28" t="s">
        <v>31</v>
      </c>
      <c r="U58" s="28" t="s">
        <v>31</v>
      </c>
      <c r="V58" s="28"/>
    </row>
    <row r="59" s="5" customFormat="1" ht="33" customHeight="1" spans="1:22">
      <c r="A59" s="25">
        <v>49</v>
      </c>
      <c r="B59" s="27" t="s">
        <v>107</v>
      </c>
      <c r="C59" s="28" t="s">
        <v>39</v>
      </c>
      <c r="D59" s="28" t="s">
        <v>99</v>
      </c>
      <c r="E59" s="28" t="s">
        <v>31</v>
      </c>
      <c r="F59" s="28" t="s">
        <v>31</v>
      </c>
      <c r="G59" s="28" t="s">
        <v>31</v>
      </c>
      <c r="H59" s="28" t="s">
        <v>31</v>
      </c>
      <c r="I59" s="28" t="s">
        <v>31</v>
      </c>
      <c r="J59" s="28" t="s">
        <v>31</v>
      </c>
      <c r="K59" s="28" t="s">
        <v>31</v>
      </c>
      <c r="L59" s="28" t="s">
        <v>31</v>
      </c>
      <c r="M59" s="119" t="s">
        <v>31</v>
      </c>
      <c r="N59" s="28" t="s">
        <v>31</v>
      </c>
      <c r="O59" s="28" t="s">
        <v>31</v>
      </c>
      <c r="P59" s="28" t="s">
        <v>31</v>
      </c>
      <c r="Q59" s="28" t="s">
        <v>31</v>
      </c>
      <c r="R59" s="28" t="s">
        <v>31</v>
      </c>
      <c r="S59" s="28" t="s">
        <v>31</v>
      </c>
      <c r="T59" s="28" t="s">
        <v>31</v>
      </c>
      <c r="U59" s="28" t="s">
        <v>31</v>
      </c>
      <c r="V59" s="41"/>
    </row>
    <row r="60" s="86" customFormat="1" ht="33" customHeight="1" spans="1:22">
      <c r="A60" s="25">
        <v>50</v>
      </c>
      <c r="B60" s="30" t="s">
        <v>108</v>
      </c>
      <c r="C60" s="25" t="s">
        <v>31</v>
      </c>
      <c r="D60" s="25" t="s">
        <v>58</v>
      </c>
      <c r="E60" s="25">
        <v>254</v>
      </c>
      <c r="F60" s="25">
        <v>481</v>
      </c>
      <c r="G60" s="25">
        <v>1637</v>
      </c>
      <c r="H60" s="25">
        <v>2018</v>
      </c>
      <c r="I60" s="25" t="s">
        <v>31</v>
      </c>
      <c r="J60" s="25">
        <v>0</v>
      </c>
      <c r="K60" s="25">
        <v>0</v>
      </c>
      <c r="L60" s="25">
        <v>0</v>
      </c>
      <c r="M60" s="118">
        <v>0</v>
      </c>
      <c r="N60" s="25">
        <v>0</v>
      </c>
      <c r="O60" s="25">
        <v>0</v>
      </c>
      <c r="P60" s="25">
        <v>0</v>
      </c>
      <c r="Q60" s="25">
        <v>0</v>
      </c>
      <c r="R60" s="25">
        <v>0</v>
      </c>
      <c r="S60" s="25" t="s">
        <v>31</v>
      </c>
      <c r="T60" s="25" t="s">
        <v>41</v>
      </c>
      <c r="U60" s="25" t="s">
        <v>42</v>
      </c>
      <c r="V60" s="25"/>
    </row>
    <row r="61" s="5" customFormat="1" ht="33" customHeight="1" spans="1:22">
      <c r="A61" s="25">
        <v>51</v>
      </c>
      <c r="B61" s="27" t="s">
        <v>109</v>
      </c>
      <c r="C61" s="28" t="s">
        <v>31</v>
      </c>
      <c r="D61" s="28" t="s">
        <v>16</v>
      </c>
      <c r="E61" s="28">
        <v>190</v>
      </c>
      <c r="F61" s="28" t="s">
        <v>31</v>
      </c>
      <c r="G61" s="28">
        <v>190</v>
      </c>
      <c r="H61" s="28">
        <v>2018</v>
      </c>
      <c r="I61" s="28" t="s">
        <v>31</v>
      </c>
      <c r="J61" s="28" t="s">
        <v>31</v>
      </c>
      <c r="K61" s="28" t="s">
        <v>31</v>
      </c>
      <c r="L61" s="28" t="s">
        <v>31</v>
      </c>
      <c r="M61" s="119" t="s">
        <v>31</v>
      </c>
      <c r="N61" s="28" t="s">
        <v>31</v>
      </c>
      <c r="O61" s="28" t="s">
        <v>31</v>
      </c>
      <c r="P61" s="28" t="s">
        <v>31</v>
      </c>
      <c r="Q61" s="28" t="s">
        <v>31</v>
      </c>
      <c r="R61" s="28" t="s">
        <v>31</v>
      </c>
      <c r="S61" s="28" t="s">
        <v>110</v>
      </c>
      <c r="T61" s="28" t="s">
        <v>31</v>
      </c>
      <c r="U61" s="28" t="s">
        <v>31</v>
      </c>
      <c r="V61" s="28"/>
    </row>
    <row r="62" s="5" customFormat="1" ht="33" customHeight="1" spans="1:22">
      <c r="A62" s="25">
        <v>52</v>
      </c>
      <c r="B62" s="27" t="s">
        <v>111</v>
      </c>
      <c r="C62" s="28" t="s">
        <v>31</v>
      </c>
      <c r="D62" s="28" t="s">
        <v>16</v>
      </c>
      <c r="E62" s="28">
        <v>4</v>
      </c>
      <c r="F62" s="28">
        <v>4</v>
      </c>
      <c r="G62" s="28">
        <v>4</v>
      </c>
      <c r="H62" s="28">
        <v>2018</v>
      </c>
      <c r="I62" s="28" t="s">
        <v>31</v>
      </c>
      <c r="J62" s="28" t="s">
        <v>31</v>
      </c>
      <c r="K62" s="28" t="s">
        <v>31</v>
      </c>
      <c r="L62" s="28" t="s">
        <v>31</v>
      </c>
      <c r="M62" s="119" t="s">
        <v>31</v>
      </c>
      <c r="N62" s="28" t="s">
        <v>31</v>
      </c>
      <c r="O62" s="28" t="s">
        <v>31</v>
      </c>
      <c r="P62" s="28" t="s">
        <v>31</v>
      </c>
      <c r="Q62" s="28" t="s">
        <v>31</v>
      </c>
      <c r="R62" s="28" t="s">
        <v>31</v>
      </c>
      <c r="S62" s="28" t="s">
        <v>110</v>
      </c>
      <c r="T62" s="28" t="s">
        <v>31</v>
      </c>
      <c r="U62" s="28" t="s">
        <v>31</v>
      </c>
      <c r="V62" s="28"/>
    </row>
    <row r="63" s="8" customFormat="1" ht="33" customHeight="1" spans="1:22">
      <c r="A63" s="25">
        <v>53</v>
      </c>
      <c r="B63" s="29" t="s">
        <v>112</v>
      </c>
      <c r="C63" s="21" t="s">
        <v>31</v>
      </c>
      <c r="D63" s="21" t="s">
        <v>16</v>
      </c>
      <c r="E63" s="21">
        <v>4</v>
      </c>
      <c r="F63" s="21">
        <v>4</v>
      </c>
      <c r="G63" s="21">
        <v>4</v>
      </c>
      <c r="H63" s="21">
        <v>2018</v>
      </c>
      <c r="I63" s="21" t="s">
        <v>31</v>
      </c>
      <c r="J63" s="21" t="s">
        <v>31</v>
      </c>
      <c r="K63" s="21" t="s">
        <v>31</v>
      </c>
      <c r="L63" s="21" t="s">
        <v>31</v>
      </c>
      <c r="M63" s="120" t="s">
        <v>31</v>
      </c>
      <c r="N63" s="21" t="s">
        <v>31</v>
      </c>
      <c r="O63" s="21" t="s">
        <v>31</v>
      </c>
      <c r="P63" s="21" t="s">
        <v>31</v>
      </c>
      <c r="Q63" s="21" t="s">
        <v>31</v>
      </c>
      <c r="R63" s="21" t="s">
        <v>31</v>
      </c>
      <c r="S63" s="21" t="s">
        <v>31</v>
      </c>
      <c r="T63" s="21" t="s">
        <v>31</v>
      </c>
      <c r="U63" s="21" t="s">
        <v>31</v>
      </c>
      <c r="V63" s="21"/>
    </row>
    <row r="64" s="8" customFormat="1" ht="33" customHeight="1" spans="1:22">
      <c r="A64" s="25">
        <v>54</v>
      </c>
      <c r="B64" s="29" t="s">
        <v>113</v>
      </c>
      <c r="C64" s="21" t="s">
        <v>31</v>
      </c>
      <c r="D64" s="21" t="s">
        <v>16</v>
      </c>
      <c r="E64" s="21" t="s">
        <v>31</v>
      </c>
      <c r="F64" s="21" t="s">
        <v>31</v>
      </c>
      <c r="G64" s="21" t="s">
        <v>31</v>
      </c>
      <c r="H64" s="21" t="s">
        <v>31</v>
      </c>
      <c r="I64" s="21" t="s">
        <v>31</v>
      </c>
      <c r="J64" s="21" t="s">
        <v>31</v>
      </c>
      <c r="K64" s="21" t="s">
        <v>31</v>
      </c>
      <c r="L64" s="21" t="s">
        <v>31</v>
      </c>
      <c r="M64" s="120" t="s">
        <v>31</v>
      </c>
      <c r="N64" s="21" t="s">
        <v>31</v>
      </c>
      <c r="O64" s="21" t="s">
        <v>31</v>
      </c>
      <c r="P64" s="21" t="s">
        <v>31</v>
      </c>
      <c r="Q64" s="21" t="s">
        <v>31</v>
      </c>
      <c r="R64" s="21" t="s">
        <v>31</v>
      </c>
      <c r="S64" s="21" t="s">
        <v>31</v>
      </c>
      <c r="T64" s="21" t="s">
        <v>31</v>
      </c>
      <c r="U64" s="21" t="s">
        <v>31</v>
      </c>
      <c r="V64" s="21"/>
    </row>
    <row r="65" s="5" customFormat="1" ht="33" customHeight="1" spans="1:22">
      <c r="A65" s="25">
        <v>55</v>
      </c>
      <c r="B65" s="27" t="s">
        <v>114</v>
      </c>
      <c r="C65" s="28" t="s">
        <v>31</v>
      </c>
      <c r="D65" s="28" t="s">
        <v>16</v>
      </c>
      <c r="E65" s="28">
        <v>62</v>
      </c>
      <c r="F65" s="28" t="s">
        <v>31</v>
      </c>
      <c r="G65" s="28">
        <v>62</v>
      </c>
      <c r="H65" s="28">
        <v>2018</v>
      </c>
      <c r="I65" s="28" t="s">
        <v>31</v>
      </c>
      <c r="J65" s="28" t="s">
        <v>31</v>
      </c>
      <c r="K65" s="28" t="s">
        <v>31</v>
      </c>
      <c r="L65" s="28" t="s">
        <v>31</v>
      </c>
      <c r="M65" s="119" t="s">
        <v>31</v>
      </c>
      <c r="N65" s="28" t="s">
        <v>31</v>
      </c>
      <c r="O65" s="28" t="s">
        <v>31</v>
      </c>
      <c r="P65" s="28" t="s">
        <v>31</v>
      </c>
      <c r="Q65" s="28" t="s">
        <v>31</v>
      </c>
      <c r="R65" s="28" t="s">
        <v>31</v>
      </c>
      <c r="S65" s="28" t="s">
        <v>110</v>
      </c>
      <c r="T65" s="28" t="s">
        <v>31</v>
      </c>
      <c r="U65" s="28" t="s">
        <v>31</v>
      </c>
      <c r="V65" s="28"/>
    </row>
    <row r="66" s="5" customFormat="1" ht="33" customHeight="1" spans="1:22">
      <c r="A66" s="25">
        <v>56</v>
      </c>
      <c r="B66" s="27" t="s">
        <v>115</v>
      </c>
      <c r="C66" s="28" t="s">
        <v>31</v>
      </c>
      <c r="D66" s="28"/>
      <c r="E66" s="28" t="s">
        <v>31</v>
      </c>
      <c r="F66" s="28">
        <v>564</v>
      </c>
      <c r="G66" s="28">
        <v>1668</v>
      </c>
      <c r="H66" s="28" t="s">
        <v>31</v>
      </c>
      <c r="I66" s="28" t="s">
        <v>31</v>
      </c>
      <c r="J66" s="28" t="s">
        <v>31</v>
      </c>
      <c r="K66" s="28" t="s">
        <v>31</v>
      </c>
      <c r="L66" s="28" t="s">
        <v>31</v>
      </c>
      <c r="M66" s="119" t="s">
        <v>31</v>
      </c>
      <c r="N66" s="28" t="s">
        <v>31</v>
      </c>
      <c r="O66" s="28" t="s">
        <v>31</v>
      </c>
      <c r="P66" s="28" t="s">
        <v>31</v>
      </c>
      <c r="Q66" s="28" t="s">
        <v>31</v>
      </c>
      <c r="R66" s="28" t="s">
        <v>31</v>
      </c>
      <c r="S66" s="28" t="s">
        <v>116</v>
      </c>
      <c r="T66" s="28" t="s">
        <v>31</v>
      </c>
      <c r="U66" s="28" t="s">
        <v>31</v>
      </c>
      <c r="V66" s="28"/>
    </row>
    <row r="67" s="8" customFormat="1" ht="33" customHeight="1" spans="1:22">
      <c r="A67" s="25">
        <v>57</v>
      </c>
      <c r="B67" s="29" t="s">
        <v>117</v>
      </c>
      <c r="C67" s="21" t="s">
        <v>31</v>
      </c>
      <c r="D67" s="21" t="s">
        <v>16</v>
      </c>
      <c r="E67" s="21" t="s">
        <v>31</v>
      </c>
      <c r="F67" s="21" t="s">
        <v>31</v>
      </c>
      <c r="G67" s="21" t="s">
        <v>31</v>
      </c>
      <c r="H67" s="21" t="s">
        <v>31</v>
      </c>
      <c r="I67" s="21" t="s">
        <v>31</v>
      </c>
      <c r="J67" s="21" t="s">
        <v>31</v>
      </c>
      <c r="K67" s="21" t="s">
        <v>31</v>
      </c>
      <c r="L67" s="21" t="s">
        <v>31</v>
      </c>
      <c r="M67" s="120" t="s">
        <v>31</v>
      </c>
      <c r="N67" s="21" t="s">
        <v>31</v>
      </c>
      <c r="O67" s="21" t="s">
        <v>31</v>
      </c>
      <c r="P67" s="21" t="s">
        <v>31</v>
      </c>
      <c r="Q67" s="21" t="s">
        <v>31</v>
      </c>
      <c r="R67" s="21" t="s">
        <v>31</v>
      </c>
      <c r="S67" s="21" t="s">
        <v>31</v>
      </c>
      <c r="T67" s="21" t="s">
        <v>31</v>
      </c>
      <c r="U67" s="21" t="s">
        <v>31</v>
      </c>
      <c r="V67" s="21"/>
    </row>
    <row r="68" s="8" customFormat="1" ht="33" customHeight="1" spans="1:22">
      <c r="A68" s="25">
        <v>58</v>
      </c>
      <c r="B68" s="29" t="s">
        <v>118</v>
      </c>
      <c r="C68" s="21" t="s">
        <v>31</v>
      </c>
      <c r="D68" s="21" t="s">
        <v>16</v>
      </c>
      <c r="E68" s="21" t="s">
        <v>31</v>
      </c>
      <c r="F68" s="21" t="s">
        <v>31</v>
      </c>
      <c r="G68" s="21" t="s">
        <v>31</v>
      </c>
      <c r="H68" s="21" t="s">
        <v>31</v>
      </c>
      <c r="I68" s="21" t="s">
        <v>31</v>
      </c>
      <c r="J68" s="21" t="s">
        <v>31</v>
      </c>
      <c r="K68" s="21" t="s">
        <v>31</v>
      </c>
      <c r="L68" s="21" t="s">
        <v>31</v>
      </c>
      <c r="M68" s="120" t="s">
        <v>31</v>
      </c>
      <c r="N68" s="21" t="s">
        <v>31</v>
      </c>
      <c r="O68" s="21" t="s">
        <v>31</v>
      </c>
      <c r="P68" s="21" t="s">
        <v>31</v>
      </c>
      <c r="Q68" s="21" t="s">
        <v>31</v>
      </c>
      <c r="R68" s="21" t="s">
        <v>31</v>
      </c>
      <c r="S68" s="21" t="s">
        <v>31</v>
      </c>
      <c r="T68" s="21" t="s">
        <v>31</v>
      </c>
      <c r="U68" s="21" t="s">
        <v>31</v>
      </c>
      <c r="V68" s="21"/>
    </row>
    <row r="69" s="86" customFormat="1" ht="33" customHeight="1" spans="1:22">
      <c r="A69" s="25">
        <v>59</v>
      </c>
      <c r="B69" s="49" t="s">
        <v>119</v>
      </c>
      <c r="C69" s="25" t="s">
        <v>31</v>
      </c>
      <c r="D69" s="25" t="s">
        <v>31</v>
      </c>
      <c r="E69" s="25" t="s">
        <v>31</v>
      </c>
      <c r="F69" s="25">
        <v>565</v>
      </c>
      <c r="G69" s="25">
        <v>2187</v>
      </c>
      <c r="H69" s="25">
        <v>2018</v>
      </c>
      <c r="I69" s="25" t="s">
        <v>31</v>
      </c>
      <c r="J69" s="31">
        <f t="shared" ref="J69:J79" si="13">K69+L69+M69</f>
        <v>17234.6951</v>
      </c>
      <c r="K69" s="31">
        <f t="shared" ref="K69:M69" si="14">K71+K100+K108+K118+K125+K128</f>
        <v>2799.5151</v>
      </c>
      <c r="L69" s="31">
        <f t="shared" si="14"/>
        <v>3493.17</v>
      </c>
      <c r="M69" s="130">
        <f t="shared" si="14"/>
        <v>10942.01</v>
      </c>
      <c r="N69" s="31">
        <f t="shared" ref="N69:N79" si="15">O69+P69+Q69+R69</f>
        <v>17234.6951</v>
      </c>
      <c r="O69" s="25">
        <v>0</v>
      </c>
      <c r="P69" s="31">
        <f t="shared" ref="P69:R69" si="16">P71+P100+P108+P118+P125+P128</f>
        <v>9688.1651</v>
      </c>
      <c r="Q69" s="31">
        <f t="shared" si="16"/>
        <v>60</v>
      </c>
      <c r="R69" s="31">
        <f t="shared" si="16"/>
        <v>7486.53</v>
      </c>
      <c r="S69" s="25" t="s">
        <v>31</v>
      </c>
      <c r="T69" s="25" t="s">
        <v>31</v>
      </c>
      <c r="U69" s="25" t="s">
        <v>31</v>
      </c>
      <c r="V69" s="31"/>
    </row>
    <row r="70" s="93" customFormat="1" ht="33" customHeight="1" spans="1:22">
      <c r="A70" s="25">
        <v>60</v>
      </c>
      <c r="B70" s="50" t="s">
        <v>120</v>
      </c>
      <c r="C70" s="28" t="s">
        <v>31</v>
      </c>
      <c r="D70" s="28" t="s">
        <v>31</v>
      </c>
      <c r="E70" s="28" t="s">
        <v>31</v>
      </c>
      <c r="F70" s="28">
        <v>25</v>
      </c>
      <c r="G70" s="28">
        <v>60</v>
      </c>
      <c r="H70" s="28" t="s">
        <v>31</v>
      </c>
      <c r="I70" s="28" t="s">
        <v>31</v>
      </c>
      <c r="J70" s="28" t="s">
        <v>31</v>
      </c>
      <c r="K70" s="28" t="s">
        <v>31</v>
      </c>
      <c r="L70" s="28" t="s">
        <v>31</v>
      </c>
      <c r="M70" s="119" t="s">
        <v>31</v>
      </c>
      <c r="N70" s="28" t="s">
        <v>31</v>
      </c>
      <c r="O70" s="28" t="s">
        <v>31</v>
      </c>
      <c r="P70" s="28" t="s">
        <v>31</v>
      </c>
      <c r="Q70" s="28" t="s">
        <v>31</v>
      </c>
      <c r="R70" s="28" t="s">
        <v>31</v>
      </c>
      <c r="S70" s="28" t="s">
        <v>31</v>
      </c>
      <c r="T70" s="28" t="s">
        <v>31</v>
      </c>
      <c r="U70" s="28" t="s">
        <v>31</v>
      </c>
      <c r="V70" s="28"/>
    </row>
    <row r="71" s="94" customFormat="1" ht="33" customHeight="1" spans="1:22">
      <c r="A71" s="25">
        <v>61</v>
      </c>
      <c r="B71" s="50" t="s">
        <v>121</v>
      </c>
      <c r="C71" s="28" t="s">
        <v>31</v>
      </c>
      <c r="D71" s="28" t="s">
        <v>122</v>
      </c>
      <c r="E71" s="28">
        <f>E72+E81+E87+E91</f>
        <v>55</v>
      </c>
      <c r="F71" s="28">
        <v>565</v>
      </c>
      <c r="G71" s="28">
        <v>2187</v>
      </c>
      <c r="H71" s="28">
        <v>2018</v>
      </c>
      <c r="I71" s="28">
        <v>2020</v>
      </c>
      <c r="J71" s="41">
        <f t="shared" si="13"/>
        <v>11989.4851</v>
      </c>
      <c r="K71" s="41">
        <f>K72+K81+K87+K91</f>
        <v>2408.5151</v>
      </c>
      <c r="L71" s="41">
        <f>L72+L81+L87+L91</f>
        <v>2256.32</v>
      </c>
      <c r="M71" s="131">
        <f t="shared" ref="M71:R71" si="17">M72+M81+M87+M91</f>
        <v>7324.65</v>
      </c>
      <c r="N71" s="41">
        <f t="shared" si="15"/>
        <v>11989.4851</v>
      </c>
      <c r="O71" s="41">
        <f>O72+O73+O74+O75+O76+O77+O78</f>
        <v>0</v>
      </c>
      <c r="P71" s="41">
        <f t="shared" si="17"/>
        <v>7810.1051</v>
      </c>
      <c r="Q71" s="41">
        <f t="shared" si="17"/>
        <v>0</v>
      </c>
      <c r="R71" s="41">
        <f t="shared" si="17"/>
        <v>4179.38</v>
      </c>
      <c r="S71" s="28" t="s">
        <v>31</v>
      </c>
      <c r="T71" s="28" t="s">
        <v>31</v>
      </c>
      <c r="U71" s="41" t="s">
        <v>123</v>
      </c>
      <c r="V71" s="41"/>
    </row>
    <row r="72" s="95" customFormat="1" ht="33" customHeight="1" spans="1:22">
      <c r="A72" s="25">
        <v>62</v>
      </c>
      <c r="B72" s="51" t="s">
        <v>124</v>
      </c>
      <c r="C72" s="21" t="s">
        <v>82</v>
      </c>
      <c r="D72" s="21" t="s">
        <v>122</v>
      </c>
      <c r="E72" s="21">
        <f>E73+E74+E75+E76+E77+E78+E79+E80</f>
        <v>22</v>
      </c>
      <c r="F72" s="21">
        <v>68</v>
      </c>
      <c r="G72" s="21">
        <v>296</v>
      </c>
      <c r="H72" s="21">
        <v>2018</v>
      </c>
      <c r="I72" s="21">
        <v>2019</v>
      </c>
      <c r="J72" s="60">
        <f t="shared" si="13"/>
        <v>8116.9251</v>
      </c>
      <c r="K72" s="60">
        <f t="shared" ref="K72:P72" si="18">K73+K74+K75+K76+K77+K78+K79+K80</f>
        <v>1842.7851</v>
      </c>
      <c r="L72" s="59">
        <f t="shared" si="18"/>
        <v>2009.77</v>
      </c>
      <c r="M72" s="132">
        <f t="shared" ref="M72:R72" si="19">M73+M74+M75+M76+M77+M78+M79</f>
        <v>4264.37</v>
      </c>
      <c r="N72" s="41">
        <f t="shared" si="15"/>
        <v>8116.9251</v>
      </c>
      <c r="O72" s="59">
        <v>0</v>
      </c>
      <c r="P72" s="59">
        <f t="shared" si="18"/>
        <v>5052.7851</v>
      </c>
      <c r="Q72" s="59">
        <f t="shared" si="19"/>
        <v>0</v>
      </c>
      <c r="R72" s="59">
        <f t="shared" si="19"/>
        <v>3064.14</v>
      </c>
      <c r="S72" s="21" t="s">
        <v>125</v>
      </c>
      <c r="T72" s="21" t="s">
        <v>41</v>
      </c>
      <c r="U72" s="21" t="s">
        <v>31</v>
      </c>
      <c r="V72" s="21"/>
    </row>
    <row r="73" s="2" customFormat="1" ht="33" customHeight="1" spans="1:22">
      <c r="A73" s="25">
        <v>63</v>
      </c>
      <c r="B73" s="52" t="s">
        <v>126</v>
      </c>
      <c r="C73" s="20" t="s">
        <v>82</v>
      </c>
      <c r="D73" s="20" t="s">
        <v>122</v>
      </c>
      <c r="E73" s="20">
        <v>2</v>
      </c>
      <c r="F73" s="20">
        <v>67</v>
      </c>
      <c r="G73" s="20">
        <v>292</v>
      </c>
      <c r="H73" s="20">
        <v>2018</v>
      </c>
      <c r="I73" s="20">
        <v>2020</v>
      </c>
      <c r="J73" s="62">
        <f t="shared" si="13"/>
        <v>864</v>
      </c>
      <c r="K73" s="133">
        <v>0</v>
      </c>
      <c r="L73" s="63">
        <v>864</v>
      </c>
      <c r="M73" s="134">
        <v>0</v>
      </c>
      <c r="N73" s="67">
        <f t="shared" si="15"/>
        <v>864</v>
      </c>
      <c r="O73" s="62">
        <v>0</v>
      </c>
      <c r="P73" s="20">
        <v>522</v>
      </c>
      <c r="Q73" s="20">
        <v>0</v>
      </c>
      <c r="R73" s="63">
        <v>342</v>
      </c>
      <c r="S73" s="20"/>
      <c r="T73" s="20"/>
      <c r="U73" s="20"/>
      <c r="V73" s="20"/>
    </row>
    <row r="74" s="96" customFormat="1" ht="33" customHeight="1" spans="1:22">
      <c r="A74" s="25">
        <v>64</v>
      </c>
      <c r="B74" s="52" t="s">
        <v>127</v>
      </c>
      <c r="C74" s="20" t="s">
        <v>82</v>
      </c>
      <c r="D74" s="20" t="s">
        <v>122</v>
      </c>
      <c r="E74" s="20">
        <v>6</v>
      </c>
      <c r="F74" s="20">
        <v>1</v>
      </c>
      <c r="G74" s="20">
        <v>4</v>
      </c>
      <c r="H74" s="20">
        <v>2019</v>
      </c>
      <c r="I74" s="20">
        <v>2020</v>
      </c>
      <c r="J74" s="62">
        <f t="shared" si="13"/>
        <v>1364.76</v>
      </c>
      <c r="K74" s="63">
        <v>0</v>
      </c>
      <c r="L74" s="61">
        <v>436.11</v>
      </c>
      <c r="M74" s="124">
        <v>928.65</v>
      </c>
      <c r="N74" s="41">
        <f t="shared" si="15"/>
        <v>1364.76</v>
      </c>
      <c r="O74" s="62">
        <v>0</v>
      </c>
      <c r="P74" s="20">
        <v>0</v>
      </c>
      <c r="Q74" s="20">
        <v>0</v>
      </c>
      <c r="R74" s="61">
        <v>1364.76</v>
      </c>
      <c r="S74" s="20"/>
      <c r="T74" s="20"/>
      <c r="U74" s="20"/>
      <c r="V74" s="20"/>
    </row>
    <row r="75" s="2" customFormat="1" ht="33" customHeight="1" spans="1:22">
      <c r="A75" s="25">
        <v>65</v>
      </c>
      <c r="B75" s="52" t="s">
        <v>128</v>
      </c>
      <c r="C75" s="20" t="s">
        <v>82</v>
      </c>
      <c r="D75" s="20" t="s">
        <v>122</v>
      </c>
      <c r="E75" s="20">
        <v>1</v>
      </c>
      <c r="F75" s="20" t="s">
        <v>31</v>
      </c>
      <c r="G75" s="20" t="s">
        <v>31</v>
      </c>
      <c r="H75" s="20">
        <v>2018</v>
      </c>
      <c r="I75" s="20">
        <v>2019</v>
      </c>
      <c r="J75" s="62">
        <f t="shared" si="13"/>
        <v>1357.38</v>
      </c>
      <c r="K75" s="61">
        <v>1357.38</v>
      </c>
      <c r="L75" s="63">
        <v>0</v>
      </c>
      <c r="M75" s="124">
        <v>0</v>
      </c>
      <c r="N75" s="41">
        <f t="shared" si="15"/>
        <v>1357.38</v>
      </c>
      <c r="O75" s="62">
        <v>0</v>
      </c>
      <c r="P75" s="20">
        <v>0</v>
      </c>
      <c r="Q75" s="20">
        <v>0</v>
      </c>
      <c r="R75" s="61">
        <v>1357.38</v>
      </c>
      <c r="S75" s="20"/>
      <c r="T75" s="20"/>
      <c r="U75" s="20"/>
      <c r="V75" s="20"/>
    </row>
    <row r="76" s="2" customFormat="1" ht="33" customHeight="1" spans="1:22">
      <c r="A76" s="25">
        <v>66</v>
      </c>
      <c r="B76" s="52" t="s">
        <v>129</v>
      </c>
      <c r="C76" s="20" t="s">
        <v>82</v>
      </c>
      <c r="D76" s="20" t="s">
        <v>122</v>
      </c>
      <c r="E76" s="20">
        <v>4</v>
      </c>
      <c r="F76" s="20" t="s">
        <v>31</v>
      </c>
      <c r="G76" s="20" t="s">
        <v>31</v>
      </c>
      <c r="H76" s="20">
        <v>2020</v>
      </c>
      <c r="I76" s="20">
        <v>2020</v>
      </c>
      <c r="J76" s="62">
        <f t="shared" si="13"/>
        <v>715</v>
      </c>
      <c r="K76" s="63">
        <v>0</v>
      </c>
      <c r="L76" s="63">
        <v>0</v>
      </c>
      <c r="M76" s="124">
        <v>715</v>
      </c>
      <c r="N76" s="67">
        <f t="shared" si="15"/>
        <v>715</v>
      </c>
      <c r="O76" s="62">
        <v>0</v>
      </c>
      <c r="P76" s="20">
        <v>715</v>
      </c>
      <c r="Q76" s="20">
        <v>0</v>
      </c>
      <c r="R76" s="64">
        <v>0</v>
      </c>
      <c r="S76" s="20"/>
      <c r="T76" s="20"/>
      <c r="U76" s="20"/>
      <c r="V76" s="20"/>
    </row>
    <row r="77" s="2" customFormat="1" ht="33" customHeight="1" spans="1:22">
      <c r="A77" s="25">
        <v>67</v>
      </c>
      <c r="B77" s="52" t="s">
        <v>130</v>
      </c>
      <c r="C77" s="20" t="s">
        <v>82</v>
      </c>
      <c r="D77" s="20" t="s">
        <v>122</v>
      </c>
      <c r="E77" s="20">
        <v>1</v>
      </c>
      <c r="F77" s="20" t="s">
        <v>31</v>
      </c>
      <c r="G77" s="20" t="s">
        <v>31</v>
      </c>
      <c r="H77" s="20">
        <v>2020</v>
      </c>
      <c r="I77" s="20">
        <v>2020</v>
      </c>
      <c r="J77" s="62">
        <f t="shared" si="13"/>
        <v>94.14</v>
      </c>
      <c r="K77" s="63">
        <v>0</v>
      </c>
      <c r="L77" s="63">
        <v>0</v>
      </c>
      <c r="M77" s="124">
        <v>94.14</v>
      </c>
      <c r="N77" s="41">
        <f t="shared" si="15"/>
        <v>94.14</v>
      </c>
      <c r="O77" s="62">
        <v>0</v>
      </c>
      <c r="P77" s="20">
        <v>94.14</v>
      </c>
      <c r="Q77" s="20">
        <v>0</v>
      </c>
      <c r="R77" s="65">
        <v>0</v>
      </c>
      <c r="S77" s="20"/>
      <c r="T77" s="20"/>
      <c r="U77" s="20"/>
      <c r="V77" s="20"/>
    </row>
    <row r="78" s="2" customFormat="1" ht="33" customHeight="1" spans="1:22">
      <c r="A78" s="25">
        <v>68</v>
      </c>
      <c r="B78" s="52" t="s">
        <v>131</v>
      </c>
      <c r="C78" s="20" t="s">
        <v>82</v>
      </c>
      <c r="D78" s="20" t="s">
        <v>122</v>
      </c>
      <c r="E78" s="20">
        <v>2</v>
      </c>
      <c r="F78" s="20" t="s">
        <v>31</v>
      </c>
      <c r="G78" s="20" t="s">
        <v>31</v>
      </c>
      <c r="H78" s="20">
        <v>2018</v>
      </c>
      <c r="I78" s="20">
        <v>2020</v>
      </c>
      <c r="J78" s="62">
        <f t="shared" si="13"/>
        <v>1583.2</v>
      </c>
      <c r="K78" s="63">
        <v>312</v>
      </c>
      <c r="L78" s="63">
        <v>0</v>
      </c>
      <c r="M78" s="124">
        <v>1271.2</v>
      </c>
      <c r="N78" s="41">
        <f t="shared" si="15"/>
        <v>1583.2</v>
      </c>
      <c r="O78" s="62">
        <v>0</v>
      </c>
      <c r="P78" s="20">
        <v>1583.2</v>
      </c>
      <c r="Q78" s="20">
        <v>0</v>
      </c>
      <c r="R78" s="65">
        <v>0</v>
      </c>
      <c r="S78" s="20"/>
      <c r="T78" s="20"/>
      <c r="U78" s="20"/>
      <c r="V78" s="20"/>
    </row>
    <row r="79" s="2" customFormat="1" ht="33" customHeight="1" spans="1:22">
      <c r="A79" s="25">
        <v>69</v>
      </c>
      <c r="B79" s="52" t="s">
        <v>132</v>
      </c>
      <c r="C79" s="20" t="s">
        <v>82</v>
      </c>
      <c r="D79" s="20" t="s">
        <v>122</v>
      </c>
      <c r="E79" s="20">
        <v>4</v>
      </c>
      <c r="F79" s="20">
        <v>82</v>
      </c>
      <c r="G79" s="20">
        <v>2383</v>
      </c>
      <c r="H79" s="20">
        <v>2018</v>
      </c>
      <c r="I79" s="20">
        <v>2020</v>
      </c>
      <c r="J79" s="62">
        <f>L79+M79</f>
        <v>1932.83</v>
      </c>
      <c r="K79" s="84">
        <v>0</v>
      </c>
      <c r="L79" s="61">
        <v>677.45</v>
      </c>
      <c r="M79" s="124">
        <v>1255.38</v>
      </c>
      <c r="N79" s="41">
        <f t="shared" si="15"/>
        <v>1932.83</v>
      </c>
      <c r="O79" s="62">
        <v>0</v>
      </c>
      <c r="P79" s="20">
        <v>1932.83</v>
      </c>
      <c r="Q79" s="20">
        <v>0</v>
      </c>
      <c r="R79" s="65">
        <v>0</v>
      </c>
      <c r="S79" s="20"/>
      <c r="T79" s="20"/>
      <c r="U79" s="20"/>
      <c r="V79" s="20"/>
    </row>
    <row r="80" s="2" customFormat="1" ht="33" customHeight="1" spans="1:22">
      <c r="A80" s="25">
        <v>70</v>
      </c>
      <c r="B80" s="52" t="s">
        <v>133</v>
      </c>
      <c r="C80" s="20" t="s">
        <v>82</v>
      </c>
      <c r="D80" s="20" t="s">
        <v>122</v>
      </c>
      <c r="E80" s="20">
        <v>2</v>
      </c>
      <c r="F80" s="20">
        <v>27</v>
      </c>
      <c r="G80" s="20">
        <v>110</v>
      </c>
      <c r="H80" s="20">
        <v>2018</v>
      </c>
      <c r="I80" s="20">
        <v>2019</v>
      </c>
      <c r="J80" s="82">
        <f>K80+L80</f>
        <v>205.6151</v>
      </c>
      <c r="K80" s="83">
        <v>173.4051</v>
      </c>
      <c r="L80" s="40">
        <v>32.21</v>
      </c>
      <c r="M80" s="124"/>
      <c r="N80" s="41">
        <f>P80</f>
        <v>205.6151</v>
      </c>
      <c r="O80" s="62"/>
      <c r="P80" s="20">
        <v>205.6151</v>
      </c>
      <c r="Q80" s="20"/>
      <c r="R80" s="65"/>
      <c r="S80" s="20"/>
      <c r="T80" s="20"/>
      <c r="U80" s="20"/>
      <c r="V80" s="20"/>
    </row>
    <row r="81" s="97" customFormat="1" ht="33" customHeight="1" spans="1:22">
      <c r="A81" s="25">
        <v>71</v>
      </c>
      <c r="B81" s="53" t="s">
        <v>134</v>
      </c>
      <c r="C81" s="21" t="s">
        <v>82</v>
      </c>
      <c r="D81" s="21" t="s">
        <v>135</v>
      </c>
      <c r="E81" s="21">
        <f>E82+E83+E84+E85+E86</f>
        <v>27</v>
      </c>
      <c r="F81" s="21">
        <v>102</v>
      </c>
      <c r="G81" s="21">
        <v>409</v>
      </c>
      <c r="H81" s="21">
        <v>2018</v>
      </c>
      <c r="I81" s="21">
        <v>2019</v>
      </c>
      <c r="J81" s="59">
        <f t="shared" ref="J81:J85" si="20">K81+L81+M81</f>
        <v>1699.45</v>
      </c>
      <c r="K81" s="135">
        <f t="shared" ref="K81:R81" si="21">K82+K83+K84+K85+K86</f>
        <v>423</v>
      </c>
      <c r="L81" s="59">
        <f>L82+L83+L84+L85++L86</f>
        <v>246.55</v>
      </c>
      <c r="M81" s="132">
        <f t="shared" si="21"/>
        <v>1029.9</v>
      </c>
      <c r="N81" s="41">
        <f t="shared" ref="N81:N85" si="22">O81+P81+Q81+R81</f>
        <v>1699.45</v>
      </c>
      <c r="O81" s="59">
        <f t="shared" si="21"/>
        <v>0</v>
      </c>
      <c r="P81" s="59">
        <f t="shared" si="21"/>
        <v>729.81</v>
      </c>
      <c r="Q81" s="59">
        <f t="shared" si="21"/>
        <v>0</v>
      </c>
      <c r="R81" s="59">
        <f t="shared" si="21"/>
        <v>969.64</v>
      </c>
      <c r="S81" s="21" t="s">
        <v>40</v>
      </c>
      <c r="T81" s="21" t="s">
        <v>41</v>
      </c>
      <c r="U81" s="21" t="s">
        <v>31</v>
      </c>
      <c r="V81" s="21"/>
    </row>
    <row r="82" s="96" customFormat="1" ht="33" customHeight="1" spans="1:22">
      <c r="A82" s="25">
        <v>72</v>
      </c>
      <c r="B82" s="52" t="s">
        <v>127</v>
      </c>
      <c r="C82" s="20" t="s">
        <v>82</v>
      </c>
      <c r="D82" s="20" t="s">
        <v>135</v>
      </c>
      <c r="E82" s="20">
        <v>13</v>
      </c>
      <c r="F82" s="20">
        <v>1</v>
      </c>
      <c r="G82" s="20">
        <v>4</v>
      </c>
      <c r="H82" s="20">
        <v>2020</v>
      </c>
      <c r="I82" s="20">
        <v>2020</v>
      </c>
      <c r="J82" s="62">
        <f t="shared" si="20"/>
        <v>1064.59</v>
      </c>
      <c r="K82" s="63">
        <v>423</v>
      </c>
      <c r="L82" s="63">
        <v>0</v>
      </c>
      <c r="M82" s="124">
        <v>641.59</v>
      </c>
      <c r="N82" s="20">
        <f t="shared" si="22"/>
        <v>1064.59</v>
      </c>
      <c r="O82" s="20">
        <v>0</v>
      </c>
      <c r="P82" s="20">
        <v>423</v>
      </c>
      <c r="Q82" s="20">
        <v>0</v>
      </c>
      <c r="R82" s="61">
        <v>641.59</v>
      </c>
      <c r="S82" s="20"/>
      <c r="T82" s="20"/>
      <c r="U82" s="20"/>
      <c r="V82" s="20"/>
    </row>
    <row r="83" s="96" customFormat="1" ht="33" customHeight="1" spans="1:22">
      <c r="A83" s="25">
        <v>73</v>
      </c>
      <c r="B83" s="52" t="s">
        <v>126</v>
      </c>
      <c r="C83" s="20" t="s">
        <v>82</v>
      </c>
      <c r="D83" s="20" t="s">
        <v>135</v>
      </c>
      <c r="E83" s="20">
        <v>2</v>
      </c>
      <c r="F83" s="20">
        <v>66</v>
      </c>
      <c r="G83" s="20">
        <v>291</v>
      </c>
      <c r="H83" s="20">
        <v>2019</v>
      </c>
      <c r="I83" s="20">
        <v>2020</v>
      </c>
      <c r="J83" s="62">
        <f t="shared" si="20"/>
        <v>188.5</v>
      </c>
      <c r="K83" s="63">
        <v>0</v>
      </c>
      <c r="L83" s="63">
        <v>0</v>
      </c>
      <c r="M83" s="124">
        <v>188.5</v>
      </c>
      <c r="N83" s="20">
        <f t="shared" si="22"/>
        <v>188.5</v>
      </c>
      <c r="O83" s="20">
        <v>0</v>
      </c>
      <c r="P83" s="20">
        <v>0</v>
      </c>
      <c r="Q83" s="20">
        <v>0</v>
      </c>
      <c r="R83" s="61">
        <v>188.5</v>
      </c>
      <c r="S83" s="20"/>
      <c r="T83" s="20"/>
      <c r="U83" s="20"/>
      <c r="V83" s="20"/>
    </row>
    <row r="84" s="96" customFormat="1" ht="33" customHeight="1" spans="1:22">
      <c r="A84" s="25">
        <v>74</v>
      </c>
      <c r="B84" s="52" t="s">
        <v>136</v>
      </c>
      <c r="C84" s="20" t="s">
        <v>82</v>
      </c>
      <c r="D84" s="20" t="s">
        <v>135</v>
      </c>
      <c r="E84" s="20">
        <v>2</v>
      </c>
      <c r="F84" s="20">
        <v>8</v>
      </c>
      <c r="G84" s="20">
        <v>22</v>
      </c>
      <c r="H84" s="20">
        <v>2019</v>
      </c>
      <c r="I84" s="20">
        <v>2020</v>
      </c>
      <c r="J84" s="62">
        <f t="shared" si="20"/>
        <v>139.55</v>
      </c>
      <c r="K84" s="61">
        <v>0</v>
      </c>
      <c r="L84" s="61">
        <v>109.55</v>
      </c>
      <c r="M84" s="124">
        <v>30</v>
      </c>
      <c r="N84" s="20">
        <f t="shared" si="22"/>
        <v>139.55</v>
      </c>
      <c r="O84" s="20">
        <v>0</v>
      </c>
      <c r="P84" s="20">
        <v>0</v>
      </c>
      <c r="Q84" s="20">
        <v>0</v>
      </c>
      <c r="R84" s="61">
        <v>139.55</v>
      </c>
      <c r="S84" s="20"/>
      <c r="T84" s="20"/>
      <c r="U84" s="20"/>
      <c r="V84" s="20"/>
    </row>
    <row r="85" s="96" customFormat="1" ht="33" customHeight="1" spans="1:22">
      <c r="A85" s="25">
        <v>75</v>
      </c>
      <c r="B85" s="52" t="s">
        <v>129</v>
      </c>
      <c r="C85" s="20" t="s">
        <v>82</v>
      </c>
      <c r="D85" s="20" t="s">
        <v>135</v>
      </c>
      <c r="E85" s="20">
        <v>5</v>
      </c>
      <c r="F85" s="20" t="s">
        <v>31</v>
      </c>
      <c r="G85" s="20" t="s">
        <v>31</v>
      </c>
      <c r="H85" s="20">
        <v>2020</v>
      </c>
      <c r="I85" s="20">
        <v>2020</v>
      </c>
      <c r="J85" s="62">
        <f t="shared" si="20"/>
        <v>277.01</v>
      </c>
      <c r="K85" s="63">
        <v>0</v>
      </c>
      <c r="L85" s="63">
        <v>137</v>
      </c>
      <c r="M85" s="124">
        <v>140.01</v>
      </c>
      <c r="N85" s="20">
        <f t="shared" si="22"/>
        <v>277.01</v>
      </c>
      <c r="O85" s="20">
        <v>0</v>
      </c>
      <c r="P85" s="20">
        <v>277.01</v>
      </c>
      <c r="Q85" s="20">
        <v>0</v>
      </c>
      <c r="R85" s="61">
        <v>0</v>
      </c>
      <c r="S85" s="20"/>
      <c r="T85" s="20"/>
      <c r="U85" s="20"/>
      <c r="V85" s="20"/>
    </row>
    <row r="86" s="96" customFormat="1" ht="33" customHeight="1" spans="1:22">
      <c r="A86" s="25">
        <v>77</v>
      </c>
      <c r="B86" s="52" t="s">
        <v>132</v>
      </c>
      <c r="C86" s="20" t="s">
        <v>82</v>
      </c>
      <c r="D86" s="20" t="s">
        <v>135</v>
      </c>
      <c r="E86" s="20">
        <v>5</v>
      </c>
      <c r="F86" s="20">
        <v>51</v>
      </c>
      <c r="G86" s="20">
        <v>199</v>
      </c>
      <c r="H86" s="20">
        <v>2020</v>
      </c>
      <c r="I86" s="20">
        <v>2020</v>
      </c>
      <c r="J86" s="62">
        <f>K86+L86+M86</f>
        <v>29.8</v>
      </c>
      <c r="K86" s="63">
        <v>0</v>
      </c>
      <c r="L86" s="63">
        <v>0</v>
      </c>
      <c r="M86" s="124">
        <v>29.8</v>
      </c>
      <c r="N86" s="20">
        <f t="shared" ref="N86:N90" si="23">O86+P86+Q86+R86</f>
        <v>29.8</v>
      </c>
      <c r="O86" s="20">
        <v>0</v>
      </c>
      <c r="P86" s="20">
        <v>29.8</v>
      </c>
      <c r="Q86" s="20">
        <v>0</v>
      </c>
      <c r="R86" s="61">
        <v>0</v>
      </c>
      <c r="S86" s="20"/>
      <c r="T86" s="20"/>
      <c r="U86" s="20"/>
      <c r="V86" s="20"/>
    </row>
    <row r="87" s="98" customFormat="1" ht="33" customHeight="1" spans="1:22">
      <c r="A87" s="25">
        <v>78</v>
      </c>
      <c r="B87" s="53" t="s">
        <v>137</v>
      </c>
      <c r="C87" s="21" t="s">
        <v>82</v>
      </c>
      <c r="D87" s="21" t="s">
        <v>122</v>
      </c>
      <c r="E87" s="21">
        <v>3</v>
      </c>
      <c r="F87" s="21">
        <v>19</v>
      </c>
      <c r="G87" s="21">
        <v>61</v>
      </c>
      <c r="H87" s="21">
        <v>2018</v>
      </c>
      <c r="I87" s="21">
        <v>2020</v>
      </c>
      <c r="J87" s="59">
        <f>K87+L87+M87</f>
        <v>228.98</v>
      </c>
      <c r="K87" s="38">
        <f>K88+K89+K90</f>
        <v>142.73</v>
      </c>
      <c r="L87" s="66">
        <f t="shared" ref="K87:M87" si="24">L88+L89</f>
        <v>0</v>
      </c>
      <c r="M87" s="116">
        <f t="shared" si="24"/>
        <v>86.25</v>
      </c>
      <c r="N87" s="41">
        <f t="shared" si="23"/>
        <v>228.98</v>
      </c>
      <c r="O87" s="21">
        <v>0</v>
      </c>
      <c r="P87" s="21">
        <f>P90</f>
        <v>83.38</v>
      </c>
      <c r="Q87" s="21">
        <v>0</v>
      </c>
      <c r="R87" s="38">
        <f>R88+R89</f>
        <v>145.6</v>
      </c>
      <c r="S87" s="21" t="s">
        <v>125</v>
      </c>
      <c r="T87" s="38" t="s">
        <v>41</v>
      </c>
      <c r="U87" s="21" t="s">
        <v>31</v>
      </c>
      <c r="V87" s="38"/>
    </row>
    <row r="88" s="96" customFormat="1" ht="33" customHeight="1" spans="1:22">
      <c r="A88" s="25">
        <v>79</v>
      </c>
      <c r="B88" s="52" t="s">
        <v>136</v>
      </c>
      <c r="C88" s="20" t="s">
        <v>82</v>
      </c>
      <c r="D88" s="20" t="s">
        <v>122</v>
      </c>
      <c r="E88" s="20">
        <v>1</v>
      </c>
      <c r="F88" s="20">
        <v>19</v>
      </c>
      <c r="G88" s="20">
        <v>61</v>
      </c>
      <c r="H88" s="20">
        <v>2018</v>
      </c>
      <c r="I88" s="20">
        <v>2018</v>
      </c>
      <c r="J88" s="62">
        <f>K88+L88+M88</f>
        <v>59.35</v>
      </c>
      <c r="K88" s="61">
        <v>59.35</v>
      </c>
      <c r="L88" s="20">
        <v>0</v>
      </c>
      <c r="M88" s="136">
        <v>0</v>
      </c>
      <c r="N88" s="20">
        <f t="shared" si="23"/>
        <v>59.35</v>
      </c>
      <c r="O88" s="20">
        <v>0</v>
      </c>
      <c r="P88" s="20">
        <v>0</v>
      </c>
      <c r="Q88" s="20">
        <v>0</v>
      </c>
      <c r="R88" s="61">
        <v>59.35</v>
      </c>
      <c r="S88" s="20"/>
      <c r="T88" s="61"/>
      <c r="U88" s="20"/>
      <c r="V88" s="61"/>
    </row>
    <row r="89" s="96" customFormat="1" ht="33" customHeight="1" spans="1:22">
      <c r="A89" s="25">
        <v>80</v>
      </c>
      <c r="B89" s="52" t="s">
        <v>133</v>
      </c>
      <c r="C89" s="20" t="s">
        <v>82</v>
      </c>
      <c r="D89" s="20" t="s">
        <v>122</v>
      </c>
      <c r="E89" s="20">
        <v>1</v>
      </c>
      <c r="F89" s="20">
        <v>198</v>
      </c>
      <c r="G89" s="20">
        <v>764</v>
      </c>
      <c r="H89" s="20">
        <v>2020</v>
      </c>
      <c r="I89" s="20">
        <v>2020</v>
      </c>
      <c r="J89" s="62">
        <f>K89+L89+M89</f>
        <v>86.25</v>
      </c>
      <c r="K89" s="63">
        <v>0</v>
      </c>
      <c r="L89" s="20">
        <v>0</v>
      </c>
      <c r="M89" s="136">
        <v>86.25</v>
      </c>
      <c r="N89" s="20">
        <f t="shared" si="23"/>
        <v>86.25</v>
      </c>
      <c r="O89" s="20">
        <v>0</v>
      </c>
      <c r="P89" s="20">
        <v>0</v>
      </c>
      <c r="Q89" s="20">
        <v>0</v>
      </c>
      <c r="R89" s="61">
        <v>86.25</v>
      </c>
      <c r="S89" s="20"/>
      <c r="T89" s="61"/>
      <c r="U89" s="20"/>
      <c r="V89" s="61"/>
    </row>
    <row r="90" s="2" customFormat="1" ht="33" customHeight="1" spans="1:22">
      <c r="A90" s="25">
        <v>69</v>
      </c>
      <c r="B90" s="52" t="s">
        <v>132</v>
      </c>
      <c r="C90" s="20" t="s">
        <v>82</v>
      </c>
      <c r="D90" s="20" t="s">
        <v>122</v>
      </c>
      <c r="E90" s="20">
        <v>1</v>
      </c>
      <c r="F90" s="20">
        <v>82</v>
      </c>
      <c r="G90" s="20">
        <v>2383</v>
      </c>
      <c r="H90" s="20">
        <v>2018</v>
      </c>
      <c r="I90" s="20">
        <v>2020</v>
      </c>
      <c r="J90" s="62">
        <f>K90</f>
        <v>83.38</v>
      </c>
      <c r="K90" s="84">
        <v>83.38</v>
      </c>
      <c r="L90" s="61">
        <v>0</v>
      </c>
      <c r="M90" s="124">
        <v>0</v>
      </c>
      <c r="N90" s="41">
        <f t="shared" si="23"/>
        <v>83.38</v>
      </c>
      <c r="O90" s="62">
        <v>0</v>
      </c>
      <c r="P90" s="20">
        <v>83.38</v>
      </c>
      <c r="Q90" s="20">
        <v>0</v>
      </c>
      <c r="R90" s="65">
        <v>0</v>
      </c>
      <c r="S90" s="20"/>
      <c r="T90" s="20"/>
      <c r="U90" s="20"/>
      <c r="V90" s="20"/>
    </row>
    <row r="91" s="98" customFormat="1" ht="33" customHeight="1" spans="1:22">
      <c r="A91" s="25">
        <v>81</v>
      </c>
      <c r="B91" s="53" t="s">
        <v>138</v>
      </c>
      <c r="C91" s="21" t="s">
        <v>82</v>
      </c>
      <c r="D91" s="21" t="s">
        <v>122</v>
      </c>
      <c r="E91" s="21">
        <v>3</v>
      </c>
      <c r="F91" s="21">
        <v>67</v>
      </c>
      <c r="G91" s="21">
        <v>232</v>
      </c>
      <c r="H91" s="21">
        <v>2020</v>
      </c>
      <c r="I91" s="21">
        <v>2020</v>
      </c>
      <c r="J91" s="59">
        <f>K91+L91+M91</f>
        <v>1944.13</v>
      </c>
      <c r="K91" s="66">
        <f t="shared" ref="K91:R91" si="25">K92+K93</f>
        <v>0</v>
      </c>
      <c r="L91" s="66">
        <f t="shared" si="25"/>
        <v>0</v>
      </c>
      <c r="M91" s="116">
        <f t="shared" si="25"/>
        <v>1944.13</v>
      </c>
      <c r="N91" s="41">
        <f>O91+P91+Q91+R91</f>
        <v>1944.13</v>
      </c>
      <c r="O91" s="66">
        <f t="shared" si="25"/>
        <v>0</v>
      </c>
      <c r="P91" s="38">
        <f t="shared" si="25"/>
        <v>1944.13</v>
      </c>
      <c r="Q91" s="66">
        <f t="shared" si="25"/>
        <v>0</v>
      </c>
      <c r="R91" s="66">
        <f t="shared" si="25"/>
        <v>0</v>
      </c>
      <c r="S91" s="21" t="s">
        <v>125</v>
      </c>
      <c r="T91" s="38" t="s">
        <v>41</v>
      </c>
      <c r="U91" s="21" t="s">
        <v>31</v>
      </c>
      <c r="V91" s="38"/>
    </row>
    <row r="92" s="96" customFormat="1" ht="33" customHeight="1" spans="1:22">
      <c r="A92" s="25">
        <v>82</v>
      </c>
      <c r="B92" s="52" t="s">
        <v>129</v>
      </c>
      <c r="C92" s="20" t="s">
        <v>82</v>
      </c>
      <c r="D92" s="20" t="s">
        <v>122</v>
      </c>
      <c r="E92" s="20">
        <v>2</v>
      </c>
      <c r="F92" s="20" t="s">
        <v>31</v>
      </c>
      <c r="G92" s="20" t="s">
        <v>31</v>
      </c>
      <c r="H92" s="20">
        <v>2020</v>
      </c>
      <c r="I92" s="20">
        <v>2020</v>
      </c>
      <c r="J92" s="62">
        <f>K92+L92+M92</f>
        <v>1292.27</v>
      </c>
      <c r="K92" s="63">
        <v>0</v>
      </c>
      <c r="L92" s="20">
        <v>0</v>
      </c>
      <c r="M92" s="136">
        <v>1292.27</v>
      </c>
      <c r="N92" s="61">
        <f>O92+P92+Q92+R92</f>
        <v>1292.27</v>
      </c>
      <c r="O92" s="20">
        <v>0</v>
      </c>
      <c r="P92" s="20">
        <v>1292.27</v>
      </c>
      <c r="Q92" s="20">
        <v>0</v>
      </c>
      <c r="R92" s="61">
        <v>0</v>
      </c>
      <c r="S92" s="20"/>
      <c r="T92" s="61"/>
      <c r="U92" s="20"/>
      <c r="V92" s="70"/>
    </row>
    <row r="93" s="96" customFormat="1" ht="33" customHeight="1" spans="1:22">
      <c r="A93" s="25">
        <v>83</v>
      </c>
      <c r="B93" s="52" t="s">
        <v>132</v>
      </c>
      <c r="C93" s="20" t="s">
        <v>82</v>
      </c>
      <c r="D93" s="20" t="s">
        <v>122</v>
      </c>
      <c r="E93" s="20">
        <v>1</v>
      </c>
      <c r="F93" s="20">
        <v>67</v>
      </c>
      <c r="G93" s="20">
        <v>232</v>
      </c>
      <c r="H93" s="20">
        <v>2020</v>
      </c>
      <c r="I93" s="20">
        <v>2020</v>
      </c>
      <c r="J93" s="62">
        <f>K93+L93+M93</f>
        <v>651.86</v>
      </c>
      <c r="K93" s="63">
        <v>0</v>
      </c>
      <c r="L93" s="20">
        <v>0</v>
      </c>
      <c r="M93" s="136">
        <v>651.86</v>
      </c>
      <c r="N93" s="61">
        <f>O93+P93+Q93+R93</f>
        <v>651.86</v>
      </c>
      <c r="O93" s="20">
        <v>0</v>
      </c>
      <c r="P93" s="20">
        <v>651.86</v>
      </c>
      <c r="Q93" s="20">
        <v>0</v>
      </c>
      <c r="R93" s="61">
        <v>0</v>
      </c>
      <c r="S93" s="20"/>
      <c r="T93" s="61"/>
      <c r="U93" s="20"/>
      <c r="V93" s="70"/>
    </row>
    <row r="94" s="94" customFormat="1" ht="33" customHeight="1" spans="1:22">
      <c r="A94" s="25">
        <v>84</v>
      </c>
      <c r="B94" s="50" t="s">
        <v>139</v>
      </c>
      <c r="C94" s="28" t="s">
        <v>82</v>
      </c>
      <c r="D94" s="28" t="s">
        <v>135</v>
      </c>
      <c r="E94" s="28" t="s">
        <v>31</v>
      </c>
      <c r="F94" s="28" t="s">
        <v>31</v>
      </c>
      <c r="G94" s="28" t="s">
        <v>31</v>
      </c>
      <c r="H94" s="28" t="s">
        <v>31</v>
      </c>
      <c r="I94" s="28" t="s">
        <v>31</v>
      </c>
      <c r="J94" s="28" t="s">
        <v>31</v>
      </c>
      <c r="K94" s="28" t="s">
        <v>31</v>
      </c>
      <c r="L94" s="28" t="s">
        <v>31</v>
      </c>
      <c r="M94" s="119" t="s">
        <v>31</v>
      </c>
      <c r="N94" s="28" t="s">
        <v>31</v>
      </c>
      <c r="O94" s="28" t="s">
        <v>31</v>
      </c>
      <c r="P94" s="28" t="s">
        <v>31</v>
      </c>
      <c r="Q94" s="28" t="s">
        <v>31</v>
      </c>
      <c r="R94" s="28" t="s">
        <v>31</v>
      </c>
      <c r="S94" s="28" t="s">
        <v>31</v>
      </c>
      <c r="T94" s="28" t="s">
        <v>31</v>
      </c>
      <c r="U94" s="28" t="s">
        <v>31</v>
      </c>
      <c r="V94" s="71"/>
    </row>
    <row r="95" s="94" customFormat="1" ht="33" customHeight="1" spans="1:22">
      <c r="A95" s="25">
        <v>85</v>
      </c>
      <c r="B95" s="50" t="s">
        <v>140</v>
      </c>
      <c r="C95" s="28" t="s">
        <v>82</v>
      </c>
      <c r="D95" s="28" t="s">
        <v>15</v>
      </c>
      <c r="E95" s="28" t="s">
        <v>31</v>
      </c>
      <c r="F95" s="28" t="s">
        <v>31</v>
      </c>
      <c r="G95" s="28" t="s">
        <v>31</v>
      </c>
      <c r="H95" s="28" t="s">
        <v>31</v>
      </c>
      <c r="I95" s="28" t="s">
        <v>31</v>
      </c>
      <c r="J95" s="28" t="s">
        <v>31</v>
      </c>
      <c r="K95" s="28" t="s">
        <v>31</v>
      </c>
      <c r="L95" s="28" t="s">
        <v>31</v>
      </c>
      <c r="M95" s="119" t="s">
        <v>31</v>
      </c>
      <c r="N95" s="28" t="s">
        <v>31</v>
      </c>
      <c r="O95" s="28" t="s">
        <v>31</v>
      </c>
      <c r="P95" s="28" t="s">
        <v>31</v>
      </c>
      <c r="Q95" s="28" t="s">
        <v>31</v>
      </c>
      <c r="R95" s="28" t="s">
        <v>31</v>
      </c>
      <c r="S95" s="28" t="s">
        <v>31</v>
      </c>
      <c r="T95" s="28" t="s">
        <v>31</v>
      </c>
      <c r="U95" s="28" t="s">
        <v>31</v>
      </c>
      <c r="V95" s="71"/>
    </row>
    <row r="96" s="94" customFormat="1" ht="33" customHeight="1" spans="1:22">
      <c r="A96" s="25">
        <v>86</v>
      </c>
      <c r="B96" s="50" t="s">
        <v>141</v>
      </c>
      <c r="C96" s="28" t="s">
        <v>31</v>
      </c>
      <c r="D96" s="28" t="s">
        <v>31</v>
      </c>
      <c r="E96" s="28" t="s">
        <v>31</v>
      </c>
      <c r="F96" s="28" t="s">
        <v>31</v>
      </c>
      <c r="G96" s="28" t="s">
        <v>31</v>
      </c>
      <c r="H96" s="28" t="s">
        <v>31</v>
      </c>
      <c r="I96" s="28" t="s">
        <v>31</v>
      </c>
      <c r="J96" s="28" t="s">
        <v>31</v>
      </c>
      <c r="K96" s="28" t="s">
        <v>31</v>
      </c>
      <c r="L96" s="28" t="s">
        <v>31</v>
      </c>
      <c r="M96" s="119" t="s">
        <v>31</v>
      </c>
      <c r="N96" s="28" t="s">
        <v>31</v>
      </c>
      <c r="O96" s="28" t="s">
        <v>31</v>
      </c>
      <c r="P96" s="28" t="s">
        <v>31</v>
      </c>
      <c r="Q96" s="28" t="s">
        <v>31</v>
      </c>
      <c r="R96" s="28" t="s">
        <v>31</v>
      </c>
      <c r="S96" s="28" t="s">
        <v>31</v>
      </c>
      <c r="T96" s="28" t="s">
        <v>31</v>
      </c>
      <c r="U96" s="28" t="s">
        <v>31</v>
      </c>
      <c r="V96" s="72"/>
    </row>
    <row r="97" s="8" customFormat="1" ht="33" customHeight="1" spans="1:22">
      <c r="A97" s="25">
        <v>87</v>
      </c>
      <c r="B97" s="53" t="s">
        <v>142</v>
      </c>
      <c r="C97" s="21" t="s">
        <v>82</v>
      </c>
      <c r="D97" s="21" t="s">
        <v>135</v>
      </c>
      <c r="E97" s="21" t="s">
        <v>31</v>
      </c>
      <c r="F97" s="21" t="s">
        <v>31</v>
      </c>
      <c r="G97" s="21" t="s">
        <v>31</v>
      </c>
      <c r="H97" s="21" t="s">
        <v>31</v>
      </c>
      <c r="I97" s="21" t="s">
        <v>31</v>
      </c>
      <c r="J97" s="21" t="s">
        <v>31</v>
      </c>
      <c r="K97" s="21" t="s">
        <v>31</v>
      </c>
      <c r="L97" s="21" t="s">
        <v>31</v>
      </c>
      <c r="M97" s="120" t="s">
        <v>31</v>
      </c>
      <c r="N97" s="21" t="s">
        <v>31</v>
      </c>
      <c r="O97" s="21" t="s">
        <v>31</v>
      </c>
      <c r="P97" s="21" t="s">
        <v>31</v>
      </c>
      <c r="Q97" s="21" t="s">
        <v>31</v>
      </c>
      <c r="R97" s="21" t="s">
        <v>31</v>
      </c>
      <c r="S97" s="21" t="s">
        <v>31</v>
      </c>
      <c r="T97" s="21" t="s">
        <v>31</v>
      </c>
      <c r="U97" s="21" t="s">
        <v>31</v>
      </c>
      <c r="V97" s="73"/>
    </row>
    <row r="98" s="8" customFormat="1" ht="33" customHeight="1" spans="1:22">
      <c r="A98" s="25">
        <v>88</v>
      </c>
      <c r="B98" s="53" t="s">
        <v>143</v>
      </c>
      <c r="C98" s="21" t="s">
        <v>82</v>
      </c>
      <c r="D98" s="21" t="s">
        <v>135</v>
      </c>
      <c r="E98" s="21" t="s">
        <v>31</v>
      </c>
      <c r="F98" s="21" t="s">
        <v>31</v>
      </c>
      <c r="G98" s="21" t="s">
        <v>31</v>
      </c>
      <c r="H98" s="21" t="s">
        <v>31</v>
      </c>
      <c r="I98" s="21" t="s">
        <v>31</v>
      </c>
      <c r="J98" s="21" t="s">
        <v>31</v>
      </c>
      <c r="K98" s="21" t="s">
        <v>31</v>
      </c>
      <c r="L98" s="21" t="s">
        <v>31</v>
      </c>
      <c r="M98" s="120" t="s">
        <v>31</v>
      </c>
      <c r="N98" s="21" t="s">
        <v>31</v>
      </c>
      <c r="O98" s="21" t="s">
        <v>31</v>
      </c>
      <c r="P98" s="21" t="s">
        <v>31</v>
      </c>
      <c r="Q98" s="21" t="s">
        <v>31</v>
      </c>
      <c r="R98" s="21" t="s">
        <v>31</v>
      </c>
      <c r="S98" s="21" t="s">
        <v>31</v>
      </c>
      <c r="T98" s="21" t="s">
        <v>31</v>
      </c>
      <c r="U98" s="21" t="s">
        <v>31</v>
      </c>
      <c r="V98" s="73"/>
    </row>
    <row r="99" s="8" customFormat="1" ht="33" customHeight="1" spans="1:22">
      <c r="A99" s="25">
        <v>89</v>
      </c>
      <c r="B99" s="53" t="s">
        <v>144</v>
      </c>
      <c r="C99" s="21" t="s">
        <v>82</v>
      </c>
      <c r="D99" s="21" t="s">
        <v>135</v>
      </c>
      <c r="E99" s="21" t="s">
        <v>31</v>
      </c>
      <c r="F99" s="21" t="s">
        <v>31</v>
      </c>
      <c r="G99" s="21" t="s">
        <v>31</v>
      </c>
      <c r="H99" s="21" t="s">
        <v>31</v>
      </c>
      <c r="I99" s="21" t="s">
        <v>31</v>
      </c>
      <c r="J99" s="21" t="s">
        <v>31</v>
      </c>
      <c r="K99" s="21" t="s">
        <v>31</v>
      </c>
      <c r="L99" s="21" t="s">
        <v>31</v>
      </c>
      <c r="M99" s="120" t="s">
        <v>31</v>
      </c>
      <c r="N99" s="21" t="s">
        <v>31</v>
      </c>
      <c r="O99" s="21" t="s">
        <v>31</v>
      </c>
      <c r="P99" s="21" t="s">
        <v>31</v>
      </c>
      <c r="Q99" s="21" t="s">
        <v>31</v>
      </c>
      <c r="R99" s="21" t="s">
        <v>31</v>
      </c>
      <c r="S99" s="21" t="s">
        <v>31</v>
      </c>
      <c r="T99" s="21" t="s">
        <v>31</v>
      </c>
      <c r="U99" s="21" t="s">
        <v>31</v>
      </c>
      <c r="V99" s="73"/>
    </row>
    <row r="100" s="94" customFormat="1" ht="33" customHeight="1" spans="1:22">
      <c r="A100" s="25">
        <v>90</v>
      </c>
      <c r="B100" s="50" t="s">
        <v>145</v>
      </c>
      <c r="C100" s="28" t="s">
        <v>82</v>
      </c>
      <c r="D100" s="28" t="s">
        <v>135</v>
      </c>
      <c r="E100" s="28">
        <v>29</v>
      </c>
      <c r="F100" s="28">
        <v>565</v>
      </c>
      <c r="G100" s="28">
        <v>2187</v>
      </c>
      <c r="H100" s="28">
        <v>2018</v>
      </c>
      <c r="I100" s="28">
        <v>2020</v>
      </c>
      <c r="J100" s="67">
        <f>K100+L100+M100</f>
        <v>695</v>
      </c>
      <c r="K100" s="28">
        <f t="shared" ref="K100:R100" si="26">K101+K102+K103+K104+K105+K106+K107</f>
        <v>52</v>
      </c>
      <c r="L100" s="28">
        <f t="shared" si="26"/>
        <v>80</v>
      </c>
      <c r="M100" s="119">
        <f t="shared" si="26"/>
        <v>563</v>
      </c>
      <c r="N100" s="28">
        <f>O100+P100+Q100+R100</f>
        <v>695</v>
      </c>
      <c r="O100" s="28">
        <f t="shared" si="26"/>
        <v>0</v>
      </c>
      <c r="P100" s="28">
        <f t="shared" si="26"/>
        <v>62</v>
      </c>
      <c r="Q100" s="28">
        <f t="shared" si="26"/>
        <v>10</v>
      </c>
      <c r="R100" s="28">
        <f t="shared" si="26"/>
        <v>623</v>
      </c>
      <c r="S100" s="28" t="s">
        <v>146</v>
      </c>
      <c r="T100" s="28" t="s">
        <v>41</v>
      </c>
      <c r="U100" s="41" t="s">
        <v>123</v>
      </c>
      <c r="V100" s="71"/>
    </row>
    <row r="101" s="99" customFormat="1" ht="33" customHeight="1" spans="1:22">
      <c r="A101" s="25">
        <v>91</v>
      </c>
      <c r="B101" s="32" t="s">
        <v>127</v>
      </c>
      <c r="C101" s="20" t="s">
        <v>82</v>
      </c>
      <c r="D101" s="20" t="s">
        <v>135</v>
      </c>
      <c r="E101" s="20">
        <v>9</v>
      </c>
      <c r="F101" s="20">
        <v>1</v>
      </c>
      <c r="G101" s="20">
        <v>4</v>
      </c>
      <c r="H101" s="20">
        <v>2020</v>
      </c>
      <c r="I101" s="20">
        <v>2020</v>
      </c>
      <c r="J101" s="63">
        <f t="shared" ref="J101:J110" si="27">K101+L101+M101</f>
        <v>135</v>
      </c>
      <c r="K101" s="20">
        <v>0</v>
      </c>
      <c r="L101" s="20">
        <v>0</v>
      </c>
      <c r="M101" s="124">
        <v>135</v>
      </c>
      <c r="N101" s="20">
        <f t="shared" ref="N101:N107" si="28">O101+P101+Q101+R101</f>
        <v>135</v>
      </c>
      <c r="O101" s="20">
        <v>0</v>
      </c>
      <c r="P101" s="20">
        <v>0</v>
      </c>
      <c r="Q101" s="20">
        <v>0</v>
      </c>
      <c r="R101" s="20">
        <v>135</v>
      </c>
      <c r="S101" s="20"/>
      <c r="T101" s="20"/>
      <c r="U101" s="61"/>
      <c r="V101" s="74"/>
    </row>
    <row r="102" s="100" customFormat="1" ht="33" customHeight="1" spans="1:22">
      <c r="A102" s="127">
        <v>92</v>
      </c>
      <c r="B102" s="128" t="s">
        <v>126</v>
      </c>
      <c r="C102" s="129" t="s">
        <v>82</v>
      </c>
      <c r="D102" s="129" t="s">
        <v>135</v>
      </c>
      <c r="E102" s="129">
        <v>6</v>
      </c>
      <c r="F102" s="129">
        <v>67</v>
      </c>
      <c r="G102" s="129">
        <v>292</v>
      </c>
      <c r="H102" s="129">
        <v>2020</v>
      </c>
      <c r="I102" s="129">
        <v>2020</v>
      </c>
      <c r="J102" s="137">
        <f t="shared" si="27"/>
        <v>180</v>
      </c>
      <c r="K102" s="129">
        <v>0</v>
      </c>
      <c r="L102" s="129">
        <v>0</v>
      </c>
      <c r="M102" s="129">
        <v>180</v>
      </c>
      <c r="N102" s="129">
        <f t="shared" si="28"/>
        <v>180</v>
      </c>
      <c r="O102" s="129">
        <v>0</v>
      </c>
      <c r="P102" s="129">
        <v>0</v>
      </c>
      <c r="Q102" s="129">
        <v>0</v>
      </c>
      <c r="R102" s="129">
        <v>180</v>
      </c>
      <c r="S102" s="129"/>
      <c r="T102" s="129"/>
      <c r="U102" s="140"/>
      <c r="V102" s="141"/>
    </row>
    <row r="103" s="90" customFormat="1" ht="33" customHeight="1" spans="1:22">
      <c r="A103" s="25">
        <v>93</v>
      </c>
      <c r="B103" s="32" t="s">
        <v>136</v>
      </c>
      <c r="C103" s="20" t="s">
        <v>82</v>
      </c>
      <c r="D103" s="20" t="s">
        <v>135</v>
      </c>
      <c r="E103" s="20">
        <v>4</v>
      </c>
      <c r="F103" s="20">
        <v>19</v>
      </c>
      <c r="G103" s="20">
        <v>61</v>
      </c>
      <c r="H103" s="20">
        <v>2019</v>
      </c>
      <c r="I103" s="20">
        <v>2020</v>
      </c>
      <c r="J103" s="63">
        <f t="shared" si="27"/>
        <v>105</v>
      </c>
      <c r="K103" s="20">
        <v>0</v>
      </c>
      <c r="L103" s="20">
        <v>80</v>
      </c>
      <c r="M103" s="124">
        <v>25</v>
      </c>
      <c r="N103" s="20">
        <f t="shared" si="28"/>
        <v>105</v>
      </c>
      <c r="O103" s="20">
        <v>0</v>
      </c>
      <c r="P103" s="20">
        <v>0</v>
      </c>
      <c r="Q103" s="20">
        <v>10</v>
      </c>
      <c r="R103" s="20">
        <v>95</v>
      </c>
      <c r="S103" s="20"/>
      <c r="T103" s="20"/>
      <c r="U103" s="61"/>
      <c r="V103" s="74"/>
    </row>
    <row r="104" s="90" customFormat="1" ht="33" customHeight="1" spans="1:22">
      <c r="A104" s="25">
        <v>94</v>
      </c>
      <c r="B104" s="32" t="s">
        <v>128</v>
      </c>
      <c r="C104" s="20" t="s">
        <v>82</v>
      </c>
      <c r="D104" s="20" t="s">
        <v>135</v>
      </c>
      <c r="E104" s="20">
        <v>1</v>
      </c>
      <c r="F104" s="20">
        <v>1</v>
      </c>
      <c r="G104" s="20">
        <v>4</v>
      </c>
      <c r="H104" s="20">
        <v>2020</v>
      </c>
      <c r="I104" s="20">
        <v>2020</v>
      </c>
      <c r="J104" s="61">
        <f t="shared" si="27"/>
        <v>16.5</v>
      </c>
      <c r="K104" s="20">
        <v>0</v>
      </c>
      <c r="L104" s="20">
        <v>0</v>
      </c>
      <c r="M104" s="124">
        <v>16.5</v>
      </c>
      <c r="N104" s="61">
        <f t="shared" si="28"/>
        <v>16.5</v>
      </c>
      <c r="O104" s="20">
        <v>0</v>
      </c>
      <c r="P104" s="20">
        <v>0</v>
      </c>
      <c r="Q104" s="20">
        <v>0</v>
      </c>
      <c r="R104" s="20">
        <v>16.5</v>
      </c>
      <c r="S104" s="20"/>
      <c r="T104" s="20"/>
      <c r="U104" s="61"/>
      <c r="V104" s="74"/>
    </row>
    <row r="105" s="90" customFormat="1" ht="33" customHeight="1" spans="1:22">
      <c r="A105" s="25">
        <v>95</v>
      </c>
      <c r="B105" s="32" t="s">
        <v>147</v>
      </c>
      <c r="C105" s="20" t="s">
        <v>82</v>
      </c>
      <c r="D105" s="20" t="s">
        <v>135</v>
      </c>
      <c r="E105" s="20">
        <v>1</v>
      </c>
      <c r="F105" s="20">
        <v>1</v>
      </c>
      <c r="G105" s="20">
        <v>1</v>
      </c>
      <c r="H105" s="20">
        <v>2020</v>
      </c>
      <c r="I105" s="20">
        <v>2020</v>
      </c>
      <c r="J105" s="61">
        <f t="shared" si="27"/>
        <v>49.5</v>
      </c>
      <c r="K105" s="20">
        <v>0</v>
      </c>
      <c r="L105" s="20">
        <v>0</v>
      </c>
      <c r="M105" s="124">
        <v>49.5</v>
      </c>
      <c r="N105" s="61">
        <f t="shared" si="28"/>
        <v>49.5</v>
      </c>
      <c r="O105" s="20">
        <v>0</v>
      </c>
      <c r="P105" s="20">
        <v>0</v>
      </c>
      <c r="Q105" s="20">
        <v>0</v>
      </c>
      <c r="R105" s="20">
        <v>49.5</v>
      </c>
      <c r="S105" s="20"/>
      <c r="T105" s="20"/>
      <c r="U105" s="61"/>
      <c r="V105" s="74"/>
    </row>
    <row r="106" s="90" customFormat="1" ht="33" customHeight="1" spans="1:22">
      <c r="A106" s="25">
        <v>96</v>
      </c>
      <c r="B106" s="32" t="s">
        <v>133</v>
      </c>
      <c r="C106" s="20" t="s">
        <v>82</v>
      </c>
      <c r="D106" s="20" t="s">
        <v>135</v>
      </c>
      <c r="E106" s="20">
        <v>1</v>
      </c>
      <c r="F106" s="20">
        <v>16</v>
      </c>
      <c r="G106" s="20">
        <v>72</v>
      </c>
      <c r="H106" s="20">
        <v>2020</v>
      </c>
      <c r="I106" s="20">
        <v>2020</v>
      </c>
      <c r="J106" s="20">
        <f t="shared" si="27"/>
        <v>20</v>
      </c>
      <c r="K106" s="20">
        <v>0</v>
      </c>
      <c r="L106" s="20">
        <v>0</v>
      </c>
      <c r="M106" s="124">
        <v>20</v>
      </c>
      <c r="N106" s="20">
        <f t="shared" si="28"/>
        <v>20</v>
      </c>
      <c r="O106" s="20">
        <v>0</v>
      </c>
      <c r="P106" s="20">
        <v>0</v>
      </c>
      <c r="Q106" s="20">
        <v>0</v>
      </c>
      <c r="R106" s="20">
        <v>20</v>
      </c>
      <c r="S106" s="20"/>
      <c r="T106" s="20"/>
      <c r="U106" s="61"/>
      <c r="V106" s="74"/>
    </row>
    <row r="107" s="90" customFormat="1" ht="33" customHeight="1" spans="1:22">
      <c r="A107" s="25">
        <v>97</v>
      </c>
      <c r="B107" s="32" t="s">
        <v>132</v>
      </c>
      <c r="C107" s="20" t="s">
        <v>82</v>
      </c>
      <c r="D107" s="20" t="s">
        <v>135</v>
      </c>
      <c r="E107" s="20">
        <v>9</v>
      </c>
      <c r="F107" s="20">
        <v>239</v>
      </c>
      <c r="G107" s="20">
        <v>905</v>
      </c>
      <c r="H107" s="20">
        <v>2018</v>
      </c>
      <c r="I107" s="20">
        <v>2020</v>
      </c>
      <c r="J107" s="20">
        <f t="shared" si="27"/>
        <v>189</v>
      </c>
      <c r="K107" s="20">
        <v>52</v>
      </c>
      <c r="L107" s="20">
        <v>0</v>
      </c>
      <c r="M107" s="124">
        <v>137</v>
      </c>
      <c r="N107" s="20">
        <f t="shared" si="28"/>
        <v>189</v>
      </c>
      <c r="O107" s="20">
        <v>0</v>
      </c>
      <c r="P107" s="20">
        <v>62</v>
      </c>
      <c r="Q107" s="20">
        <v>0</v>
      </c>
      <c r="R107" s="20">
        <v>127</v>
      </c>
      <c r="S107" s="20"/>
      <c r="T107" s="20"/>
      <c r="U107" s="61"/>
      <c r="V107" s="74"/>
    </row>
    <row r="108" s="93" customFormat="1" ht="33" customHeight="1" spans="1:22">
      <c r="A108" s="25">
        <v>98</v>
      </c>
      <c r="B108" s="50" t="s">
        <v>148</v>
      </c>
      <c r="C108" s="28" t="s">
        <v>31</v>
      </c>
      <c r="D108" s="28" t="s">
        <v>99</v>
      </c>
      <c r="E108" s="28">
        <v>9</v>
      </c>
      <c r="F108" s="28">
        <v>263</v>
      </c>
      <c r="G108" s="28">
        <v>974</v>
      </c>
      <c r="H108" s="28">
        <v>2018</v>
      </c>
      <c r="I108" s="28" t="s">
        <v>31</v>
      </c>
      <c r="J108" s="41">
        <f t="shared" si="27"/>
        <v>221.85</v>
      </c>
      <c r="K108" s="28">
        <f t="shared" ref="K108:M108" si="29">K109+K110+K111+K112+K113+K114+K115+K116+K117</f>
        <v>30</v>
      </c>
      <c r="L108" s="28">
        <f t="shared" si="29"/>
        <v>191.85</v>
      </c>
      <c r="M108" s="119">
        <f t="shared" si="29"/>
        <v>0</v>
      </c>
      <c r="N108" s="28">
        <f>O108+R108+Q108+P108</f>
        <v>221.85</v>
      </c>
      <c r="O108" s="28">
        <f t="shared" ref="O108:R108" si="30">O109+O110+O111+O112+O113+O114+O115+O116+O117</f>
        <v>0</v>
      </c>
      <c r="P108" s="138">
        <v>0</v>
      </c>
      <c r="Q108" s="28">
        <f t="shared" si="30"/>
        <v>0</v>
      </c>
      <c r="R108" s="28">
        <f t="shared" si="30"/>
        <v>221.85</v>
      </c>
      <c r="S108" s="28" t="s">
        <v>59</v>
      </c>
      <c r="T108" s="28" t="s">
        <v>41</v>
      </c>
      <c r="U108" s="41" t="s">
        <v>123</v>
      </c>
      <c r="V108" s="71"/>
    </row>
    <row r="109" s="101" customFormat="1" ht="33" customHeight="1" spans="1:22">
      <c r="A109" s="25">
        <v>99</v>
      </c>
      <c r="B109" s="52" t="s">
        <v>136</v>
      </c>
      <c r="C109" s="20" t="s">
        <v>149</v>
      </c>
      <c r="D109" s="20" t="s">
        <v>99</v>
      </c>
      <c r="E109" s="20">
        <v>1</v>
      </c>
      <c r="F109" s="20">
        <v>19</v>
      </c>
      <c r="G109" s="20">
        <v>61</v>
      </c>
      <c r="H109" s="20">
        <v>2018</v>
      </c>
      <c r="I109" s="20">
        <v>2019</v>
      </c>
      <c r="J109" s="61">
        <f t="shared" si="27"/>
        <v>8.85</v>
      </c>
      <c r="K109" s="20">
        <v>5</v>
      </c>
      <c r="L109" s="20">
        <v>3.85</v>
      </c>
      <c r="M109" s="124">
        <v>0</v>
      </c>
      <c r="N109" s="20">
        <f t="shared" ref="N109:N117" si="31">O109+R109+Q109+P109</f>
        <v>8.85</v>
      </c>
      <c r="O109" s="20">
        <v>0</v>
      </c>
      <c r="P109" s="57">
        <v>0</v>
      </c>
      <c r="Q109" s="20">
        <v>0</v>
      </c>
      <c r="R109" s="20">
        <v>8.85</v>
      </c>
      <c r="S109" s="20"/>
      <c r="T109" s="20"/>
      <c r="U109" s="20"/>
      <c r="V109" s="74"/>
    </row>
    <row r="110" s="102" customFormat="1" ht="33" customHeight="1" spans="1:22">
      <c r="A110" s="25">
        <v>100</v>
      </c>
      <c r="B110" s="52" t="s">
        <v>147</v>
      </c>
      <c r="C110" s="20" t="s">
        <v>39</v>
      </c>
      <c r="D110" s="20" t="s">
        <v>99</v>
      </c>
      <c r="E110" s="20">
        <v>1</v>
      </c>
      <c r="F110" s="20">
        <v>5</v>
      </c>
      <c r="G110" s="20">
        <v>6</v>
      </c>
      <c r="H110" s="20">
        <v>2019</v>
      </c>
      <c r="I110" s="20">
        <v>2019</v>
      </c>
      <c r="J110" s="20">
        <f t="shared" si="27"/>
        <v>35</v>
      </c>
      <c r="K110" s="20">
        <v>0</v>
      </c>
      <c r="L110" s="20">
        <v>35</v>
      </c>
      <c r="M110" s="124">
        <v>0</v>
      </c>
      <c r="N110" s="20">
        <f t="shared" si="31"/>
        <v>35</v>
      </c>
      <c r="O110" s="20">
        <v>0</v>
      </c>
      <c r="P110" s="69">
        <v>0</v>
      </c>
      <c r="Q110" s="20">
        <v>0</v>
      </c>
      <c r="R110" s="20">
        <v>35</v>
      </c>
      <c r="S110" s="20"/>
      <c r="T110" s="20"/>
      <c r="U110" s="20"/>
      <c r="V110" s="74"/>
    </row>
    <row r="111" s="102" customFormat="1" ht="33" customHeight="1" spans="1:22">
      <c r="A111" s="25">
        <v>101</v>
      </c>
      <c r="B111" s="52" t="s">
        <v>131</v>
      </c>
      <c r="C111" s="20" t="s">
        <v>39</v>
      </c>
      <c r="D111" s="20" t="s">
        <v>99</v>
      </c>
      <c r="E111" s="20">
        <v>1</v>
      </c>
      <c r="F111" s="20" t="s">
        <v>31</v>
      </c>
      <c r="G111" s="20" t="s">
        <v>31</v>
      </c>
      <c r="H111" s="20">
        <v>2019</v>
      </c>
      <c r="I111" s="20">
        <v>2019</v>
      </c>
      <c r="J111" s="20">
        <f t="shared" ref="J111:J123" si="32">K111+L111+M111</f>
        <v>40</v>
      </c>
      <c r="K111" s="20">
        <v>0</v>
      </c>
      <c r="L111" s="20">
        <v>40</v>
      </c>
      <c r="M111" s="124">
        <v>0</v>
      </c>
      <c r="N111" s="20">
        <f t="shared" si="31"/>
        <v>40</v>
      </c>
      <c r="O111" s="20">
        <v>0</v>
      </c>
      <c r="P111" s="69">
        <v>0</v>
      </c>
      <c r="Q111" s="20">
        <v>0</v>
      </c>
      <c r="R111" s="20">
        <v>40</v>
      </c>
      <c r="S111" s="20"/>
      <c r="T111" s="20"/>
      <c r="U111" s="20"/>
      <c r="V111" s="74"/>
    </row>
    <row r="112" s="102" customFormat="1" ht="33" customHeight="1" spans="1:22">
      <c r="A112" s="25">
        <v>102</v>
      </c>
      <c r="B112" s="52" t="s">
        <v>132</v>
      </c>
      <c r="C112" s="20" t="s">
        <v>149</v>
      </c>
      <c r="D112" s="20" t="s">
        <v>99</v>
      </c>
      <c r="E112" s="20">
        <v>1</v>
      </c>
      <c r="F112" s="20">
        <v>239</v>
      </c>
      <c r="G112" s="20">
        <v>905</v>
      </c>
      <c r="H112" s="20">
        <v>2018</v>
      </c>
      <c r="I112" s="20">
        <v>2018</v>
      </c>
      <c r="J112" s="20">
        <f t="shared" si="32"/>
        <v>25</v>
      </c>
      <c r="K112" s="20">
        <v>25</v>
      </c>
      <c r="L112" s="20">
        <v>0</v>
      </c>
      <c r="M112" s="124">
        <v>0</v>
      </c>
      <c r="N112" s="20">
        <f t="shared" si="31"/>
        <v>25</v>
      </c>
      <c r="O112" s="20">
        <v>0</v>
      </c>
      <c r="P112" s="69">
        <v>0</v>
      </c>
      <c r="Q112" s="20">
        <v>0</v>
      </c>
      <c r="R112" s="20">
        <v>25</v>
      </c>
      <c r="S112" s="20"/>
      <c r="T112" s="20"/>
      <c r="U112" s="20"/>
      <c r="V112" s="74"/>
    </row>
    <row r="113" s="102" customFormat="1" ht="33" customHeight="1" spans="1:22">
      <c r="A113" s="25">
        <v>103</v>
      </c>
      <c r="B113" s="52" t="s">
        <v>128</v>
      </c>
      <c r="C113" s="20" t="s">
        <v>39</v>
      </c>
      <c r="D113" s="20" t="s">
        <v>99</v>
      </c>
      <c r="E113" s="20">
        <v>1</v>
      </c>
      <c r="F113" s="20">
        <v>33</v>
      </c>
      <c r="G113" s="20">
        <v>144</v>
      </c>
      <c r="H113" s="20">
        <v>2019</v>
      </c>
      <c r="I113" s="20">
        <v>2019</v>
      </c>
      <c r="J113" s="20">
        <f t="shared" si="32"/>
        <v>35</v>
      </c>
      <c r="K113" s="20">
        <v>0</v>
      </c>
      <c r="L113" s="20">
        <v>35</v>
      </c>
      <c r="M113" s="124">
        <v>0</v>
      </c>
      <c r="N113" s="20">
        <f t="shared" si="31"/>
        <v>35</v>
      </c>
      <c r="O113" s="20">
        <v>0</v>
      </c>
      <c r="P113" s="69">
        <v>0</v>
      </c>
      <c r="Q113" s="20">
        <v>0</v>
      </c>
      <c r="R113" s="20">
        <v>35</v>
      </c>
      <c r="S113" s="20"/>
      <c r="T113" s="20"/>
      <c r="U113" s="20"/>
      <c r="V113" s="74"/>
    </row>
    <row r="114" s="102" customFormat="1" ht="33" customHeight="1" spans="1:22">
      <c r="A114" s="25">
        <v>104</v>
      </c>
      <c r="B114" s="52" t="s">
        <v>150</v>
      </c>
      <c r="C114" s="20" t="s">
        <v>39</v>
      </c>
      <c r="D114" s="20" t="s">
        <v>99</v>
      </c>
      <c r="E114" s="20">
        <v>1</v>
      </c>
      <c r="F114" s="20" t="s">
        <v>31</v>
      </c>
      <c r="G114" s="20" t="s">
        <v>31</v>
      </c>
      <c r="H114" s="20">
        <v>2019</v>
      </c>
      <c r="I114" s="20">
        <v>2019</v>
      </c>
      <c r="J114" s="20">
        <f t="shared" si="32"/>
        <v>35</v>
      </c>
      <c r="K114" s="20">
        <v>0</v>
      </c>
      <c r="L114" s="20">
        <v>35</v>
      </c>
      <c r="M114" s="124">
        <v>0</v>
      </c>
      <c r="N114" s="20">
        <f t="shared" si="31"/>
        <v>35</v>
      </c>
      <c r="O114" s="20">
        <v>0</v>
      </c>
      <c r="P114" s="69">
        <v>0</v>
      </c>
      <c r="Q114" s="20">
        <v>0</v>
      </c>
      <c r="R114" s="20">
        <v>35</v>
      </c>
      <c r="S114" s="20"/>
      <c r="T114" s="20"/>
      <c r="U114" s="20"/>
      <c r="V114" s="74"/>
    </row>
    <row r="115" s="102" customFormat="1" ht="33" customHeight="1" spans="1:22">
      <c r="A115" s="25">
        <v>105</v>
      </c>
      <c r="B115" s="52" t="s">
        <v>151</v>
      </c>
      <c r="C115" s="20" t="s">
        <v>149</v>
      </c>
      <c r="D115" s="20" t="s">
        <v>99</v>
      </c>
      <c r="E115" s="20">
        <v>1</v>
      </c>
      <c r="F115" s="20" t="s">
        <v>31</v>
      </c>
      <c r="G115" s="20" t="s">
        <v>31</v>
      </c>
      <c r="H115" s="20">
        <v>2019</v>
      </c>
      <c r="I115" s="20">
        <v>2019</v>
      </c>
      <c r="J115" s="20">
        <f t="shared" si="32"/>
        <v>8</v>
      </c>
      <c r="K115" s="20">
        <v>0</v>
      </c>
      <c r="L115" s="20">
        <v>8</v>
      </c>
      <c r="M115" s="124">
        <v>0</v>
      </c>
      <c r="N115" s="20">
        <f t="shared" si="31"/>
        <v>8</v>
      </c>
      <c r="O115" s="20">
        <v>0</v>
      </c>
      <c r="P115" s="69">
        <v>0</v>
      </c>
      <c r="Q115" s="20">
        <v>0</v>
      </c>
      <c r="R115" s="20">
        <v>8</v>
      </c>
      <c r="S115" s="20"/>
      <c r="T115" s="20"/>
      <c r="U115" s="20"/>
      <c r="V115" s="74"/>
    </row>
    <row r="116" s="102" customFormat="1" ht="33" customHeight="1" spans="1:22">
      <c r="A116" s="25">
        <v>106</v>
      </c>
      <c r="B116" s="52" t="s">
        <v>130</v>
      </c>
      <c r="C116" s="20" t="s">
        <v>39</v>
      </c>
      <c r="D116" s="20" t="s">
        <v>99</v>
      </c>
      <c r="E116" s="20">
        <v>1</v>
      </c>
      <c r="F116" s="20">
        <v>3</v>
      </c>
      <c r="G116" s="20">
        <v>3</v>
      </c>
      <c r="H116" s="20">
        <v>2019</v>
      </c>
      <c r="I116" s="20">
        <v>2019</v>
      </c>
      <c r="J116" s="20">
        <f t="shared" si="32"/>
        <v>30</v>
      </c>
      <c r="K116" s="20">
        <v>0</v>
      </c>
      <c r="L116" s="20">
        <v>30</v>
      </c>
      <c r="M116" s="124">
        <v>0</v>
      </c>
      <c r="N116" s="20">
        <f t="shared" si="31"/>
        <v>30</v>
      </c>
      <c r="O116" s="20">
        <v>0</v>
      </c>
      <c r="P116" s="69">
        <v>0</v>
      </c>
      <c r="Q116" s="20">
        <v>0</v>
      </c>
      <c r="R116" s="20">
        <v>30</v>
      </c>
      <c r="S116" s="20"/>
      <c r="T116" s="20"/>
      <c r="U116" s="20"/>
      <c r="V116" s="74"/>
    </row>
    <row r="117" s="101" customFormat="1" ht="33" customHeight="1" spans="1:22">
      <c r="A117" s="25">
        <v>107</v>
      </c>
      <c r="B117" s="52" t="s">
        <v>126</v>
      </c>
      <c r="C117" s="20" t="s">
        <v>149</v>
      </c>
      <c r="D117" s="20" t="s">
        <v>99</v>
      </c>
      <c r="E117" s="20">
        <v>1</v>
      </c>
      <c r="F117" s="20">
        <v>67</v>
      </c>
      <c r="G117" s="20">
        <v>295</v>
      </c>
      <c r="H117" s="20">
        <v>2019</v>
      </c>
      <c r="I117" s="20">
        <v>2019</v>
      </c>
      <c r="J117" s="20">
        <f t="shared" si="32"/>
        <v>5</v>
      </c>
      <c r="K117" s="20">
        <v>0</v>
      </c>
      <c r="L117" s="20">
        <v>5</v>
      </c>
      <c r="M117" s="124">
        <v>0</v>
      </c>
      <c r="N117" s="20">
        <f t="shared" si="31"/>
        <v>5</v>
      </c>
      <c r="O117" s="20">
        <v>0</v>
      </c>
      <c r="P117" s="57">
        <v>0</v>
      </c>
      <c r="Q117" s="20">
        <v>0</v>
      </c>
      <c r="R117" s="20">
        <v>5</v>
      </c>
      <c r="S117" s="20"/>
      <c r="T117" s="20"/>
      <c r="U117" s="20"/>
      <c r="V117" s="74"/>
    </row>
    <row r="118" s="94" customFormat="1" ht="33" customHeight="1" spans="1:22">
      <c r="A118" s="25">
        <v>108</v>
      </c>
      <c r="B118" s="50" t="s">
        <v>152</v>
      </c>
      <c r="C118" s="28" t="s">
        <v>31</v>
      </c>
      <c r="D118" s="28" t="s">
        <v>31</v>
      </c>
      <c r="E118" s="28">
        <f>E119+E120+E121+E122</f>
        <v>15</v>
      </c>
      <c r="F118" s="28">
        <v>79</v>
      </c>
      <c r="G118" s="28">
        <v>308</v>
      </c>
      <c r="H118" s="28">
        <v>2018</v>
      </c>
      <c r="I118" s="28" t="s">
        <v>31</v>
      </c>
      <c r="J118" s="67">
        <f t="shared" ref="J118:J122" si="33">K118+L118+M118</f>
        <v>583</v>
      </c>
      <c r="K118" s="28">
        <f t="shared" ref="K118:R118" si="34">K119+K120+K121+K122</f>
        <v>8</v>
      </c>
      <c r="L118" s="28">
        <f t="shared" si="34"/>
        <v>150</v>
      </c>
      <c r="M118" s="119">
        <f t="shared" si="34"/>
        <v>425</v>
      </c>
      <c r="N118" s="67">
        <f t="shared" ref="N118:N122" si="35">O118+P118+Q118+R118</f>
        <v>583</v>
      </c>
      <c r="O118" s="28">
        <f t="shared" si="34"/>
        <v>0</v>
      </c>
      <c r="P118" s="28">
        <f t="shared" si="34"/>
        <v>15</v>
      </c>
      <c r="Q118" s="28">
        <f t="shared" si="34"/>
        <v>50</v>
      </c>
      <c r="R118" s="28">
        <f t="shared" si="34"/>
        <v>518</v>
      </c>
      <c r="S118" s="28" t="s">
        <v>153</v>
      </c>
      <c r="T118" s="28" t="s">
        <v>41</v>
      </c>
      <c r="U118" s="41" t="s">
        <v>123</v>
      </c>
      <c r="V118" s="71"/>
    </row>
    <row r="119" s="101" customFormat="1" ht="33" customHeight="1" spans="1:22">
      <c r="A119" s="25">
        <v>109</v>
      </c>
      <c r="B119" s="52" t="s">
        <v>154</v>
      </c>
      <c r="C119" s="20" t="s">
        <v>39</v>
      </c>
      <c r="D119" s="20" t="s">
        <v>99</v>
      </c>
      <c r="E119" s="20">
        <v>1</v>
      </c>
      <c r="F119" s="20" t="s">
        <v>31</v>
      </c>
      <c r="G119" s="20" t="s">
        <v>31</v>
      </c>
      <c r="H119" s="20">
        <v>2020</v>
      </c>
      <c r="I119" s="20">
        <v>2020</v>
      </c>
      <c r="J119" s="139">
        <f t="shared" si="33"/>
        <v>10</v>
      </c>
      <c r="K119" s="20">
        <v>0</v>
      </c>
      <c r="L119" s="20">
        <v>0</v>
      </c>
      <c r="M119" s="124">
        <v>10</v>
      </c>
      <c r="N119" s="20">
        <f t="shared" si="35"/>
        <v>10</v>
      </c>
      <c r="O119" s="20">
        <v>0</v>
      </c>
      <c r="P119" s="20">
        <v>0</v>
      </c>
      <c r="Q119" s="20">
        <v>0</v>
      </c>
      <c r="R119" s="20">
        <v>10</v>
      </c>
      <c r="S119" s="20"/>
      <c r="T119" s="20"/>
      <c r="U119" s="20"/>
      <c r="V119" s="74"/>
    </row>
    <row r="120" s="102" customFormat="1" ht="33" customHeight="1" spans="1:22">
      <c r="A120" s="25">
        <v>110</v>
      </c>
      <c r="B120" s="52" t="s">
        <v>127</v>
      </c>
      <c r="C120" s="20" t="s">
        <v>39</v>
      </c>
      <c r="D120" s="20" t="s">
        <v>99</v>
      </c>
      <c r="E120" s="20">
        <v>6</v>
      </c>
      <c r="F120" s="20">
        <v>1</v>
      </c>
      <c r="G120" s="20">
        <v>4</v>
      </c>
      <c r="H120" s="20">
        <v>2020</v>
      </c>
      <c r="I120" s="20">
        <v>2020</v>
      </c>
      <c r="J120" s="139">
        <f t="shared" si="33"/>
        <v>265</v>
      </c>
      <c r="K120" s="20">
        <v>0</v>
      </c>
      <c r="L120" s="20">
        <v>0</v>
      </c>
      <c r="M120" s="124">
        <v>265</v>
      </c>
      <c r="N120" s="20">
        <f t="shared" si="35"/>
        <v>265</v>
      </c>
      <c r="O120" s="20">
        <v>0</v>
      </c>
      <c r="P120" s="20">
        <v>0</v>
      </c>
      <c r="Q120" s="20">
        <v>0</v>
      </c>
      <c r="R120" s="20">
        <v>265</v>
      </c>
      <c r="S120" s="20"/>
      <c r="T120" s="20"/>
      <c r="U120" s="20"/>
      <c r="V120" s="74"/>
    </row>
    <row r="121" s="101" customFormat="1" ht="33" customHeight="1" spans="1:22">
      <c r="A121" s="25">
        <v>111</v>
      </c>
      <c r="B121" s="52" t="s">
        <v>136</v>
      </c>
      <c r="C121" s="20" t="s">
        <v>39</v>
      </c>
      <c r="D121" s="20" t="s">
        <v>99</v>
      </c>
      <c r="E121" s="20">
        <v>3</v>
      </c>
      <c r="F121" s="20">
        <v>19</v>
      </c>
      <c r="G121" s="20">
        <v>61</v>
      </c>
      <c r="H121" s="20">
        <v>2018</v>
      </c>
      <c r="I121" s="20">
        <v>2019</v>
      </c>
      <c r="J121" s="139">
        <f t="shared" si="33"/>
        <v>183</v>
      </c>
      <c r="K121" s="20">
        <v>8</v>
      </c>
      <c r="L121" s="20">
        <v>150</v>
      </c>
      <c r="M121" s="124">
        <v>25</v>
      </c>
      <c r="N121" s="20">
        <f t="shared" si="35"/>
        <v>183</v>
      </c>
      <c r="O121" s="20">
        <v>0</v>
      </c>
      <c r="P121" s="20">
        <v>15</v>
      </c>
      <c r="Q121" s="20">
        <v>50</v>
      </c>
      <c r="R121" s="20">
        <v>118</v>
      </c>
      <c r="S121" s="20"/>
      <c r="T121" s="20"/>
      <c r="U121" s="20"/>
      <c r="V121" s="74"/>
    </row>
    <row r="122" s="101" customFormat="1" ht="33" customHeight="1" spans="1:22">
      <c r="A122" s="25">
        <v>112</v>
      </c>
      <c r="B122" s="52" t="s">
        <v>132</v>
      </c>
      <c r="C122" s="20" t="s">
        <v>39</v>
      </c>
      <c r="D122" s="20" t="s">
        <v>99</v>
      </c>
      <c r="E122" s="20">
        <v>5</v>
      </c>
      <c r="F122" s="20">
        <v>59</v>
      </c>
      <c r="G122" s="20">
        <v>243</v>
      </c>
      <c r="H122" s="20">
        <v>2020</v>
      </c>
      <c r="I122" s="20">
        <v>2020</v>
      </c>
      <c r="J122" s="139">
        <f t="shared" si="33"/>
        <v>125</v>
      </c>
      <c r="K122" s="20">
        <v>0</v>
      </c>
      <c r="L122" s="20">
        <v>0</v>
      </c>
      <c r="M122" s="124">
        <v>125</v>
      </c>
      <c r="N122" s="20">
        <f t="shared" si="35"/>
        <v>125</v>
      </c>
      <c r="O122" s="20">
        <v>0</v>
      </c>
      <c r="P122" s="20">
        <v>0</v>
      </c>
      <c r="Q122" s="20">
        <v>0</v>
      </c>
      <c r="R122" s="20">
        <v>125</v>
      </c>
      <c r="S122" s="20"/>
      <c r="T122" s="20"/>
      <c r="U122" s="20"/>
      <c r="V122" s="74"/>
    </row>
    <row r="123" s="94" customFormat="1" ht="33" customHeight="1" spans="1:22">
      <c r="A123" s="25">
        <v>113</v>
      </c>
      <c r="B123" s="50" t="s">
        <v>155</v>
      </c>
      <c r="C123" s="28" t="s">
        <v>31</v>
      </c>
      <c r="D123" s="28" t="s">
        <v>31</v>
      </c>
      <c r="E123" s="28">
        <v>361</v>
      </c>
      <c r="F123" s="28" t="s">
        <v>31</v>
      </c>
      <c r="G123" s="28" t="s">
        <v>31</v>
      </c>
      <c r="H123" s="28" t="s">
        <v>31</v>
      </c>
      <c r="I123" s="28" t="s">
        <v>31</v>
      </c>
      <c r="J123" s="28" t="s">
        <v>31</v>
      </c>
      <c r="K123" s="28" t="s">
        <v>31</v>
      </c>
      <c r="L123" s="28" t="s">
        <v>31</v>
      </c>
      <c r="M123" s="119" t="s">
        <v>31</v>
      </c>
      <c r="N123" s="28" t="s">
        <v>31</v>
      </c>
      <c r="O123" s="28" t="s">
        <v>31</v>
      </c>
      <c r="P123" s="28" t="s">
        <v>31</v>
      </c>
      <c r="Q123" s="28" t="s">
        <v>31</v>
      </c>
      <c r="R123" s="28" t="s">
        <v>31</v>
      </c>
      <c r="S123" s="28" t="s">
        <v>49</v>
      </c>
      <c r="T123" s="28" t="s">
        <v>156</v>
      </c>
      <c r="U123" s="28" t="s">
        <v>42</v>
      </c>
      <c r="V123" s="71"/>
    </row>
    <row r="124" s="101" customFormat="1" ht="33" customHeight="1" spans="1:22">
      <c r="A124" s="25">
        <v>114</v>
      </c>
      <c r="B124" s="52" t="s">
        <v>157</v>
      </c>
      <c r="C124" s="20" t="s">
        <v>31</v>
      </c>
      <c r="D124" s="20" t="s">
        <v>16</v>
      </c>
      <c r="E124" s="20">
        <v>361</v>
      </c>
      <c r="F124" s="20" t="s">
        <v>31</v>
      </c>
      <c r="G124" s="20" t="s">
        <v>31</v>
      </c>
      <c r="H124" s="20" t="s">
        <v>31</v>
      </c>
      <c r="I124" s="20" t="s">
        <v>31</v>
      </c>
      <c r="J124" s="20" t="s">
        <v>31</v>
      </c>
      <c r="K124" s="20" t="s">
        <v>31</v>
      </c>
      <c r="L124" s="20" t="s">
        <v>31</v>
      </c>
      <c r="M124" s="124" t="s">
        <v>31</v>
      </c>
      <c r="N124" s="20" t="s">
        <v>31</v>
      </c>
      <c r="O124" s="20" t="s">
        <v>31</v>
      </c>
      <c r="P124" s="20" t="s">
        <v>31</v>
      </c>
      <c r="Q124" s="20" t="s">
        <v>31</v>
      </c>
      <c r="R124" s="20" t="s">
        <v>31</v>
      </c>
      <c r="S124" s="20" t="s">
        <v>31</v>
      </c>
      <c r="T124" s="20" t="s">
        <v>31</v>
      </c>
      <c r="U124" s="20" t="s">
        <v>31</v>
      </c>
      <c r="V124" s="74"/>
    </row>
    <row r="125" s="94" customFormat="1" ht="33" customHeight="1" spans="1:22">
      <c r="A125" s="25">
        <v>115</v>
      </c>
      <c r="B125" s="50" t="s">
        <v>158</v>
      </c>
      <c r="C125" s="28" t="s">
        <v>31</v>
      </c>
      <c r="D125" s="28" t="s">
        <v>31</v>
      </c>
      <c r="E125" s="28">
        <v>1</v>
      </c>
      <c r="F125" s="28">
        <v>68</v>
      </c>
      <c r="G125" s="28">
        <v>300</v>
      </c>
      <c r="H125" s="28">
        <v>2019</v>
      </c>
      <c r="I125" s="28" t="s">
        <v>31</v>
      </c>
      <c r="J125" s="139">
        <f>K125+L125+M125</f>
        <v>207</v>
      </c>
      <c r="K125" s="28">
        <v>0</v>
      </c>
      <c r="L125" s="28">
        <v>0</v>
      </c>
      <c r="M125" s="119">
        <f>M126+M127</f>
        <v>207</v>
      </c>
      <c r="N125" s="28">
        <f>O125+P125+Q125+R125</f>
        <v>207</v>
      </c>
      <c r="O125" s="28">
        <v>0</v>
      </c>
      <c r="P125" s="28">
        <v>0</v>
      </c>
      <c r="Q125" s="28">
        <v>0</v>
      </c>
      <c r="R125" s="28">
        <f>R126+R127</f>
        <v>207</v>
      </c>
      <c r="S125" s="28" t="s">
        <v>159</v>
      </c>
      <c r="T125" s="28" t="s">
        <v>41</v>
      </c>
      <c r="U125" s="28" t="s">
        <v>96</v>
      </c>
      <c r="V125" s="71"/>
    </row>
    <row r="126" s="101" customFormat="1" ht="33" customHeight="1" spans="1:22">
      <c r="A126" s="25">
        <v>116</v>
      </c>
      <c r="B126" s="32" t="s">
        <v>160</v>
      </c>
      <c r="C126" s="20" t="s">
        <v>39</v>
      </c>
      <c r="D126" s="20" t="s">
        <v>99</v>
      </c>
      <c r="E126" s="20">
        <v>1</v>
      </c>
      <c r="F126" s="20">
        <v>67</v>
      </c>
      <c r="G126" s="20">
        <v>296</v>
      </c>
      <c r="H126" s="20">
        <v>2019</v>
      </c>
      <c r="I126" s="20" t="s">
        <v>31</v>
      </c>
      <c r="J126" s="20">
        <v>57</v>
      </c>
      <c r="K126" s="20" t="s">
        <v>31</v>
      </c>
      <c r="L126" s="20">
        <v>0</v>
      </c>
      <c r="M126" s="124">
        <v>57</v>
      </c>
      <c r="N126" s="20">
        <v>57</v>
      </c>
      <c r="O126" s="20" t="s">
        <v>31</v>
      </c>
      <c r="P126" s="20" t="s">
        <v>31</v>
      </c>
      <c r="Q126" s="20" t="s">
        <v>31</v>
      </c>
      <c r="R126" s="20">
        <v>57</v>
      </c>
      <c r="S126" s="20" t="s">
        <v>159</v>
      </c>
      <c r="T126" s="20" t="s">
        <v>41</v>
      </c>
      <c r="U126" s="20" t="s">
        <v>96</v>
      </c>
      <c r="V126" s="74"/>
    </row>
    <row r="127" s="102" customFormat="1" ht="33" customHeight="1" spans="1:22">
      <c r="A127" s="25">
        <v>117</v>
      </c>
      <c r="B127" s="32" t="s">
        <v>161</v>
      </c>
      <c r="C127" s="20" t="s">
        <v>39</v>
      </c>
      <c r="D127" s="20" t="s">
        <v>99</v>
      </c>
      <c r="E127" s="20">
        <v>1</v>
      </c>
      <c r="F127" s="20">
        <v>1</v>
      </c>
      <c r="G127" s="20">
        <v>4</v>
      </c>
      <c r="H127" s="20">
        <v>2020</v>
      </c>
      <c r="I127" s="20">
        <v>2020</v>
      </c>
      <c r="J127" s="20">
        <v>150</v>
      </c>
      <c r="K127" s="20">
        <v>0</v>
      </c>
      <c r="L127" s="20">
        <v>0</v>
      </c>
      <c r="M127" s="124">
        <v>150</v>
      </c>
      <c r="N127" s="20">
        <v>150</v>
      </c>
      <c r="O127" s="20">
        <v>0</v>
      </c>
      <c r="P127" s="20">
        <v>0</v>
      </c>
      <c r="Q127" s="20">
        <v>0</v>
      </c>
      <c r="R127" s="20">
        <v>150</v>
      </c>
      <c r="S127" s="20"/>
      <c r="T127" s="20"/>
      <c r="U127" s="20"/>
      <c r="V127" s="74"/>
    </row>
    <row r="128" s="94" customFormat="1" ht="33" customHeight="1" spans="1:22">
      <c r="A128" s="25">
        <v>118</v>
      </c>
      <c r="B128" s="50" t="s">
        <v>162</v>
      </c>
      <c r="C128" s="28" t="s">
        <v>31</v>
      </c>
      <c r="D128" s="28" t="s">
        <v>31</v>
      </c>
      <c r="E128" s="28" t="s">
        <v>31</v>
      </c>
      <c r="F128" s="28" t="s">
        <v>31</v>
      </c>
      <c r="G128" s="28" t="s">
        <v>31</v>
      </c>
      <c r="H128" s="28" t="s">
        <v>31</v>
      </c>
      <c r="I128" s="28" t="s">
        <v>31</v>
      </c>
      <c r="J128" s="41">
        <f>K128+L128+M128</f>
        <v>3538.36</v>
      </c>
      <c r="K128" s="28">
        <f t="shared" ref="K128:R128" si="36">K129+K130+K134+K139+K143+K149+K152+K153+K154+K155+K156+K157+K158+K159+K160</f>
        <v>301</v>
      </c>
      <c r="L128" s="28">
        <f t="shared" si="36"/>
        <v>815</v>
      </c>
      <c r="M128" s="119">
        <f>M129+M130+M134+M139+M143+M149+M152+M153+M154+M155+M156+M157+M158+M159+M160+M161</f>
        <v>2422.36</v>
      </c>
      <c r="N128" s="41">
        <f>O128+P128+Q128+R128</f>
        <v>3538.36</v>
      </c>
      <c r="O128" s="28">
        <f t="shared" si="36"/>
        <v>0</v>
      </c>
      <c r="P128" s="28">
        <f>P129+P130+P134+P139+P143+P149+P152+P153+P154+P155+P156+P157+P158+P159+P160+P161</f>
        <v>1801.06</v>
      </c>
      <c r="Q128" s="28">
        <f t="shared" si="36"/>
        <v>0</v>
      </c>
      <c r="R128" s="28">
        <f t="shared" si="36"/>
        <v>1737.3</v>
      </c>
      <c r="S128" s="28" t="s">
        <v>31</v>
      </c>
      <c r="T128" s="28" t="s">
        <v>31</v>
      </c>
      <c r="U128" s="28" t="s">
        <v>31</v>
      </c>
      <c r="V128" s="71"/>
    </row>
    <row r="129" s="8" customFormat="1" ht="33" customHeight="1" spans="1:22">
      <c r="A129" s="25">
        <v>119</v>
      </c>
      <c r="B129" s="54" t="s">
        <v>163</v>
      </c>
      <c r="C129" s="21" t="s">
        <v>39</v>
      </c>
      <c r="D129" s="55" t="s">
        <v>164</v>
      </c>
      <c r="E129" s="55">
        <v>6000</v>
      </c>
      <c r="F129" s="55">
        <v>565</v>
      </c>
      <c r="G129" s="55">
        <v>2187</v>
      </c>
      <c r="H129" s="55">
        <v>2018</v>
      </c>
      <c r="I129" s="55">
        <v>2020</v>
      </c>
      <c r="J129" s="67">
        <f t="shared" ref="J129:J161" si="37">K129+L129+M129</f>
        <v>300</v>
      </c>
      <c r="K129" s="21">
        <v>95</v>
      </c>
      <c r="L129" s="68">
        <v>65</v>
      </c>
      <c r="M129" s="120">
        <v>140</v>
      </c>
      <c r="N129" s="67">
        <f t="shared" ref="N129:N161" si="38">O129+P129+Q129+R129</f>
        <v>300</v>
      </c>
      <c r="O129" s="21">
        <v>0</v>
      </c>
      <c r="P129" s="68">
        <v>300</v>
      </c>
      <c r="Q129" s="21">
        <v>0</v>
      </c>
      <c r="R129" s="21">
        <v>0</v>
      </c>
      <c r="S129" s="21" t="s">
        <v>80</v>
      </c>
      <c r="T129" s="21" t="s">
        <v>41</v>
      </c>
      <c r="U129" s="21" t="s">
        <v>42</v>
      </c>
      <c r="V129" s="73"/>
    </row>
    <row r="130" s="8" customFormat="1" ht="33" customHeight="1" spans="1:22">
      <c r="A130" s="25">
        <v>120</v>
      </c>
      <c r="B130" s="54" t="s">
        <v>165</v>
      </c>
      <c r="C130" s="21" t="s">
        <v>39</v>
      </c>
      <c r="D130" s="55" t="s">
        <v>166</v>
      </c>
      <c r="E130" s="55">
        <f>E131+E132+E133</f>
        <v>13868</v>
      </c>
      <c r="F130" s="55">
        <v>164</v>
      </c>
      <c r="G130" s="55">
        <v>667</v>
      </c>
      <c r="H130" s="55">
        <v>2020</v>
      </c>
      <c r="I130" s="55">
        <v>2020</v>
      </c>
      <c r="J130" s="67">
        <f t="shared" si="37"/>
        <v>251</v>
      </c>
      <c r="K130" s="21">
        <f t="shared" ref="K130:R130" si="39">K131+K132+K133</f>
        <v>0</v>
      </c>
      <c r="L130" s="21">
        <f t="shared" si="39"/>
        <v>0</v>
      </c>
      <c r="M130" s="120">
        <f t="shared" si="39"/>
        <v>251</v>
      </c>
      <c r="N130" s="67">
        <f t="shared" si="38"/>
        <v>251</v>
      </c>
      <c r="O130" s="21">
        <f t="shared" si="39"/>
        <v>0</v>
      </c>
      <c r="P130" s="21">
        <f t="shared" si="39"/>
        <v>116</v>
      </c>
      <c r="Q130" s="21">
        <f t="shared" si="39"/>
        <v>0</v>
      </c>
      <c r="R130" s="21">
        <f t="shared" si="39"/>
        <v>135</v>
      </c>
      <c r="S130" s="55" t="s">
        <v>40</v>
      </c>
      <c r="T130" s="55" t="s">
        <v>41</v>
      </c>
      <c r="U130" s="21" t="s">
        <v>123</v>
      </c>
      <c r="V130" s="73"/>
    </row>
    <row r="131" s="101" customFormat="1" ht="33" customHeight="1" spans="1:22">
      <c r="A131" s="25">
        <v>121</v>
      </c>
      <c r="B131" s="56" t="s">
        <v>126</v>
      </c>
      <c r="C131" s="20" t="s">
        <v>39</v>
      </c>
      <c r="D131" s="57" t="s">
        <v>166</v>
      </c>
      <c r="E131" s="57">
        <v>3300</v>
      </c>
      <c r="F131" s="57">
        <v>63</v>
      </c>
      <c r="G131" s="57">
        <v>282</v>
      </c>
      <c r="H131" s="57">
        <v>2020</v>
      </c>
      <c r="I131" s="57">
        <v>2020</v>
      </c>
      <c r="J131" s="20">
        <f t="shared" si="37"/>
        <v>70</v>
      </c>
      <c r="K131" s="20">
        <v>0</v>
      </c>
      <c r="L131" s="69">
        <v>0</v>
      </c>
      <c r="M131" s="124">
        <v>70</v>
      </c>
      <c r="N131" s="20">
        <f t="shared" si="38"/>
        <v>70</v>
      </c>
      <c r="O131" s="20">
        <v>0</v>
      </c>
      <c r="P131" s="69">
        <v>0</v>
      </c>
      <c r="Q131" s="20">
        <v>0</v>
      </c>
      <c r="R131" s="20">
        <v>70</v>
      </c>
      <c r="S131" s="20"/>
      <c r="T131" s="20"/>
      <c r="U131" s="20"/>
      <c r="V131" s="74"/>
    </row>
    <row r="132" s="101" customFormat="1" ht="33" customHeight="1" spans="1:22">
      <c r="A132" s="25">
        <v>122</v>
      </c>
      <c r="B132" s="56" t="s">
        <v>136</v>
      </c>
      <c r="C132" s="20" t="s">
        <v>39</v>
      </c>
      <c r="D132" s="57" t="s">
        <v>166</v>
      </c>
      <c r="E132" s="57">
        <v>718</v>
      </c>
      <c r="F132" s="57">
        <v>19</v>
      </c>
      <c r="G132" s="57">
        <v>61</v>
      </c>
      <c r="H132" s="57">
        <v>2020</v>
      </c>
      <c r="I132" s="57">
        <v>2020</v>
      </c>
      <c r="J132" s="20">
        <f t="shared" si="37"/>
        <v>65</v>
      </c>
      <c r="K132" s="20">
        <v>0</v>
      </c>
      <c r="L132" s="69">
        <v>0</v>
      </c>
      <c r="M132" s="124">
        <v>65</v>
      </c>
      <c r="N132" s="20">
        <f t="shared" si="38"/>
        <v>65</v>
      </c>
      <c r="O132" s="20">
        <v>0</v>
      </c>
      <c r="P132" s="69">
        <v>0</v>
      </c>
      <c r="Q132" s="20">
        <v>0</v>
      </c>
      <c r="R132" s="20">
        <v>65</v>
      </c>
      <c r="S132" s="20"/>
      <c r="T132" s="20"/>
      <c r="U132" s="20"/>
      <c r="V132" s="74"/>
    </row>
    <row r="133" s="101" customFormat="1" ht="33" customHeight="1" spans="1:22">
      <c r="A133" s="25">
        <v>123</v>
      </c>
      <c r="B133" s="56" t="s">
        <v>132</v>
      </c>
      <c r="C133" s="20" t="s">
        <v>39</v>
      </c>
      <c r="D133" s="57" t="s">
        <v>166</v>
      </c>
      <c r="E133" s="57">
        <v>9850</v>
      </c>
      <c r="F133" s="57">
        <v>82</v>
      </c>
      <c r="G133" s="57">
        <v>324</v>
      </c>
      <c r="H133" s="57">
        <v>2020</v>
      </c>
      <c r="I133" s="57">
        <v>2020</v>
      </c>
      <c r="J133" s="20">
        <f t="shared" si="37"/>
        <v>116</v>
      </c>
      <c r="K133" s="20">
        <v>0</v>
      </c>
      <c r="L133" s="69">
        <v>0</v>
      </c>
      <c r="M133" s="124">
        <v>116</v>
      </c>
      <c r="N133" s="20">
        <f t="shared" si="38"/>
        <v>116</v>
      </c>
      <c r="O133" s="20">
        <v>0</v>
      </c>
      <c r="P133" s="69">
        <v>116</v>
      </c>
      <c r="Q133" s="20">
        <v>0</v>
      </c>
      <c r="R133" s="20">
        <v>0</v>
      </c>
      <c r="S133" s="20"/>
      <c r="T133" s="20"/>
      <c r="U133" s="20"/>
      <c r="V133" s="74"/>
    </row>
    <row r="134" s="8" customFormat="1" ht="33" customHeight="1" spans="1:22">
      <c r="A134" s="25">
        <v>124</v>
      </c>
      <c r="B134" s="54" t="s">
        <v>167</v>
      </c>
      <c r="C134" s="21" t="s">
        <v>82</v>
      </c>
      <c r="D134" s="55" t="s">
        <v>99</v>
      </c>
      <c r="E134" s="55">
        <v>22</v>
      </c>
      <c r="F134" s="55">
        <v>147</v>
      </c>
      <c r="G134" s="55">
        <v>621</v>
      </c>
      <c r="H134" s="55">
        <v>2020</v>
      </c>
      <c r="I134" s="55">
        <v>2020</v>
      </c>
      <c r="J134" s="67">
        <f t="shared" si="37"/>
        <v>113.16</v>
      </c>
      <c r="K134" s="21">
        <f t="shared" ref="K134:R134" si="40">K135+K136+K137+K138</f>
        <v>0</v>
      </c>
      <c r="L134" s="21">
        <f t="shared" si="40"/>
        <v>0</v>
      </c>
      <c r="M134" s="120">
        <f t="shared" si="40"/>
        <v>113.16</v>
      </c>
      <c r="N134" s="67">
        <f t="shared" si="38"/>
        <v>113.16</v>
      </c>
      <c r="O134" s="21">
        <f t="shared" si="40"/>
        <v>0</v>
      </c>
      <c r="P134" s="21">
        <f t="shared" si="40"/>
        <v>20.16</v>
      </c>
      <c r="Q134" s="21">
        <f t="shared" si="40"/>
        <v>0</v>
      </c>
      <c r="R134" s="21">
        <f t="shared" si="40"/>
        <v>93</v>
      </c>
      <c r="S134" s="55" t="s">
        <v>40</v>
      </c>
      <c r="T134" s="55" t="s">
        <v>41</v>
      </c>
      <c r="U134" s="21" t="s">
        <v>123</v>
      </c>
      <c r="V134" s="73"/>
    </row>
    <row r="135" s="101" customFormat="1" ht="33" customHeight="1" spans="1:22">
      <c r="A135" s="25">
        <v>125</v>
      </c>
      <c r="B135" s="56" t="s">
        <v>126</v>
      </c>
      <c r="C135" s="20" t="s">
        <v>82</v>
      </c>
      <c r="D135" s="57" t="s">
        <v>99</v>
      </c>
      <c r="E135" s="57">
        <v>6</v>
      </c>
      <c r="F135" s="57">
        <v>63</v>
      </c>
      <c r="G135" s="57">
        <v>282</v>
      </c>
      <c r="H135" s="57">
        <v>2020</v>
      </c>
      <c r="I135" s="57">
        <v>2020</v>
      </c>
      <c r="J135" s="20">
        <f t="shared" si="37"/>
        <v>30</v>
      </c>
      <c r="K135" s="20">
        <v>0</v>
      </c>
      <c r="L135" s="69">
        <v>0</v>
      </c>
      <c r="M135" s="124">
        <v>30</v>
      </c>
      <c r="N135" s="20">
        <f t="shared" si="38"/>
        <v>30</v>
      </c>
      <c r="O135" s="20">
        <v>0</v>
      </c>
      <c r="P135" s="69">
        <v>0</v>
      </c>
      <c r="Q135" s="20">
        <v>0</v>
      </c>
      <c r="R135" s="20">
        <v>30</v>
      </c>
      <c r="S135" s="20"/>
      <c r="T135" s="20"/>
      <c r="U135" s="20"/>
      <c r="V135" s="74"/>
    </row>
    <row r="136" s="102" customFormat="1" ht="33" customHeight="1" spans="1:22">
      <c r="A136" s="25">
        <v>126</v>
      </c>
      <c r="B136" s="142" t="s">
        <v>127</v>
      </c>
      <c r="C136" s="20" t="s">
        <v>82</v>
      </c>
      <c r="D136" s="69" t="s">
        <v>99</v>
      </c>
      <c r="E136" s="69">
        <v>9</v>
      </c>
      <c r="F136" s="69">
        <v>1</v>
      </c>
      <c r="G136" s="69">
        <v>4</v>
      </c>
      <c r="H136" s="69">
        <v>2020</v>
      </c>
      <c r="I136" s="69">
        <v>2020</v>
      </c>
      <c r="J136" s="20">
        <f t="shared" si="37"/>
        <v>60</v>
      </c>
      <c r="K136" s="20">
        <v>0</v>
      </c>
      <c r="L136" s="69">
        <v>0</v>
      </c>
      <c r="M136" s="124">
        <v>60</v>
      </c>
      <c r="N136" s="20">
        <f t="shared" si="38"/>
        <v>60</v>
      </c>
      <c r="O136" s="20">
        <v>0</v>
      </c>
      <c r="P136" s="69">
        <v>0</v>
      </c>
      <c r="Q136" s="20">
        <v>0</v>
      </c>
      <c r="R136" s="20">
        <v>60</v>
      </c>
      <c r="S136" s="20"/>
      <c r="T136" s="20"/>
      <c r="U136" s="20"/>
      <c r="V136" s="74"/>
    </row>
    <row r="137" s="101" customFormat="1" ht="33" customHeight="1" spans="1:22">
      <c r="A137" s="25">
        <v>127</v>
      </c>
      <c r="B137" s="56" t="s">
        <v>132</v>
      </c>
      <c r="C137" s="20" t="s">
        <v>82</v>
      </c>
      <c r="D137" s="57" t="s">
        <v>99</v>
      </c>
      <c r="E137" s="57">
        <v>6</v>
      </c>
      <c r="F137" s="57">
        <v>51</v>
      </c>
      <c r="G137" s="57">
        <v>203</v>
      </c>
      <c r="H137" s="57">
        <v>2020</v>
      </c>
      <c r="I137" s="57">
        <v>2020</v>
      </c>
      <c r="J137" s="20">
        <f t="shared" si="37"/>
        <v>20.16</v>
      </c>
      <c r="K137" s="20">
        <v>0</v>
      </c>
      <c r="L137" s="69">
        <v>0</v>
      </c>
      <c r="M137" s="124">
        <v>20.16</v>
      </c>
      <c r="N137" s="20">
        <f t="shared" si="38"/>
        <v>20.16</v>
      </c>
      <c r="O137" s="20">
        <v>0</v>
      </c>
      <c r="P137" s="69">
        <v>20.16</v>
      </c>
      <c r="Q137" s="20">
        <v>0</v>
      </c>
      <c r="R137" s="20">
        <v>0</v>
      </c>
      <c r="S137" s="20"/>
      <c r="T137" s="20"/>
      <c r="U137" s="20"/>
      <c r="V137" s="74"/>
    </row>
    <row r="138" s="101" customFormat="1" ht="33" customHeight="1" spans="1:22">
      <c r="A138" s="25">
        <v>128</v>
      </c>
      <c r="B138" s="56" t="s">
        <v>128</v>
      </c>
      <c r="C138" s="20" t="s">
        <v>82</v>
      </c>
      <c r="D138" s="57" t="s">
        <v>99</v>
      </c>
      <c r="E138" s="57">
        <v>1</v>
      </c>
      <c r="F138" s="57">
        <v>32</v>
      </c>
      <c r="G138" s="57">
        <v>132</v>
      </c>
      <c r="H138" s="57">
        <v>2020</v>
      </c>
      <c r="I138" s="57">
        <v>2020</v>
      </c>
      <c r="J138" s="20">
        <f t="shared" si="37"/>
        <v>3</v>
      </c>
      <c r="K138" s="20">
        <v>0</v>
      </c>
      <c r="L138" s="69">
        <v>0</v>
      </c>
      <c r="M138" s="124">
        <v>3</v>
      </c>
      <c r="N138" s="20">
        <f t="shared" si="38"/>
        <v>3</v>
      </c>
      <c r="O138" s="20">
        <v>0</v>
      </c>
      <c r="P138" s="69">
        <v>0</v>
      </c>
      <c r="Q138" s="20">
        <v>0</v>
      </c>
      <c r="R138" s="20">
        <v>3</v>
      </c>
      <c r="S138" s="20"/>
      <c r="T138" s="20"/>
      <c r="U138" s="20"/>
      <c r="V138" s="74"/>
    </row>
    <row r="139" s="8" customFormat="1" ht="33" customHeight="1" spans="1:22">
      <c r="A139" s="25">
        <v>129</v>
      </c>
      <c r="B139" s="54" t="s">
        <v>168</v>
      </c>
      <c r="C139" s="21" t="s">
        <v>82</v>
      </c>
      <c r="D139" s="55" t="s">
        <v>169</v>
      </c>
      <c r="E139" s="55">
        <v>4</v>
      </c>
      <c r="F139" s="21">
        <v>92</v>
      </c>
      <c r="G139" s="21">
        <v>373</v>
      </c>
      <c r="H139" s="55">
        <v>2020</v>
      </c>
      <c r="I139" s="55">
        <v>2020</v>
      </c>
      <c r="J139" s="67">
        <f t="shared" si="37"/>
        <v>72</v>
      </c>
      <c r="K139" s="21">
        <v>0</v>
      </c>
      <c r="L139" s="68">
        <v>0</v>
      </c>
      <c r="M139" s="120">
        <f t="shared" ref="M139:P139" si="41">M140+M141+M142</f>
        <v>72</v>
      </c>
      <c r="N139" s="67">
        <f t="shared" si="38"/>
        <v>72</v>
      </c>
      <c r="O139" s="21">
        <f t="shared" si="41"/>
        <v>0</v>
      </c>
      <c r="P139" s="21">
        <f t="shared" si="41"/>
        <v>26</v>
      </c>
      <c r="Q139" s="21">
        <v>0</v>
      </c>
      <c r="R139" s="21">
        <f>R140+R141+R142</f>
        <v>46</v>
      </c>
      <c r="S139" s="55" t="s">
        <v>40</v>
      </c>
      <c r="T139" s="55" t="s">
        <v>41</v>
      </c>
      <c r="U139" s="21" t="s">
        <v>123</v>
      </c>
      <c r="V139" s="73"/>
    </row>
    <row r="140" s="101" customFormat="1" ht="33" customHeight="1" spans="1:22">
      <c r="A140" s="25">
        <v>130</v>
      </c>
      <c r="B140" s="56" t="s">
        <v>126</v>
      </c>
      <c r="C140" s="20" t="s">
        <v>82</v>
      </c>
      <c r="D140" s="57" t="s">
        <v>169</v>
      </c>
      <c r="E140" s="57">
        <v>2</v>
      </c>
      <c r="F140" s="20">
        <v>67</v>
      </c>
      <c r="G140" s="20">
        <v>295</v>
      </c>
      <c r="H140" s="57">
        <v>2020</v>
      </c>
      <c r="I140" s="57">
        <v>2020</v>
      </c>
      <c r="J140" s="20">
        <f t="shared" si="37"/>
        <v>16</v>
      </c>
      <c r="K140" s="20">
        <v>0</v>
      </c>
      <c r="L140" s="69">
        <v>0</v>
      </c>
      <c r="M140" s="124">
        <v>16</v>
      </c>
      <c r="N140" s="20">
        <f t="shared" si="38"/>
        <v>16</v>
      </c>
      <c r="O140" s="20">
        <v>0</v>
      </c>
      <c r="P140" s="69">
        <v>0</v>
      </c>
      <c r="Q140" s="20">
        <v>0</v>
      </c>
      <c r="R140" s="20">
        <v>16</v>
      </c>
      <c r="S140" s="20"/>
      <c r="T140" s="20"/>
      <c r="U140" s="20"/>
      <c r="V140" s="74"/>
    </row>
    <row r="141" s="101" customFormat="1" ht="33" customHeight="1" spans="1:22">
      <c r="A141" s="25">
        <v>131</v>
      </c>
      <c r="B141" s="56" t="s">
        <v>136</v>
      </c>
      <c r="C141" s="20" t="s">
        <v>82</v>
      </c>
      <c r="D141" s="57" t="s">
        <v>169</v>
      </c>
      <c r="E141" s="57">
        <v>1</v>
      </c>
      <c r="F141" s="20">
        <v>19</v>
      </c>
      <c r="G141" s="20">
        <v>61</v>
      </c>
      <c r="H141" s="57">
        <v>2020</v>
      </c>
      <c r="I141" s="57">
        <v>2020</v>
      </c>
      <c r="J141" s="20">
        <f t="shared" si="37"/>
        <v>30</v>
      </c>
      <c r="K141" s="20">
        <v>0</v>
      </c>
      <c r="L141" s="69">
        <v>0</v>
      </c>
      <c r="M141" s="124">
        <v>30</v>
      </c>
      <c r="N141" s="20">
        <f t="shared" si="38"/>
        <v>30</v>
      </c>
      <c r="O141" s="20">
        <v>0</v>
      </c>
      <c r="P141" s="69">
        <v>0</v>
      </c>
      <c r="Q141" s="20">
        <v>0</v>
      </c>
      <c r="R141" s="20">
        <v>30</v>
      </c>
      <c r="S141" s="20"/>
      <c r="T141" s="20"/>
      <c r="U141" s="20"/>
      <c r="V141" s="74"/>
    </row>
    <row r="142" s="101" customFormat="1" ht="33" customHeight="1" spans="1:22">
      <c r="A142" s="25">
        <v>132</v>
      </c>
      <c r="B142" s="56" t="s">
        <v>132</v>
      </c>
      <c r="C142" s="20" t="s">
        <v>82</v>
      </c>
      <c r="D142" s="57" t="s">
        <v>169</v>
      </c>
      <c r="E142" s="57">
        <v>2</v>
      </c>
      <c r="F142" s="20">
        <v>6</v>
      </c>
      <c r="G142" s="20">
        <v>17</v>
      </c>
      <c r="H142" s="57">
        <v>2020</v>
      </c>
      <c r="I142" s="57">
        <v>2020</v>
      </c>
      <c r="J142" s="20">
        <f t="shared" si="37"/>
        <v>26</v>
      </c>
      <c r="K142" s="20">
        <v>0</v>
      </c>
      <c r="L142" s="69">
        <v>0</v>
      </c>
      <c r="M142" s="124">
        <v>26</v>
      </c>
      <c r="N142" s="20">
        <f t="shared" si="38"/>
        <v>26</v>
      </c>
      <c r="O142" s="20">
        <v>0</v>
      </c>
      <c r="P142" s="69">
        <v>26</v>
      </c>
      <c r="Q142" s="20">
        <v>0</v>
      </c>
      <c r="R142" s="20">
        <v>0</v>
      </c>
      <c r="S142" s="20"/>
      <c r="T142" s="20"/>
      <c r="U142" s="20"/>
      <c r="V142" s="74"/>
    </row>
    <row r="143" s="8" customFormat="1" ht="33" customHeight="1" spans="1:22">
      <c r="A143" s="25">
        <v>133</v>
      </c>
      <c r="B143" s="54" t="s">
        <v>170</v>
      </c>
      <c r="C143" s="21" t="s">
        <v>82</v>
      </c>
      <c r="D143" s="57" t="s">
        <v>135</v>
      </c>
      <c r="E143" s="55">
        <v>1</v>
      </c>
      <c r="F143" s="58">
        <v>475</v>
      </c>
      <c r="G143" s="58">
        <v>1365</v>
      </c>
      <c r="H143" s="55">
        <v>2020</v>
      </c>
      <c r="I143" s="55">
        <v>2020</v>
      </c>
      <c r="J143" s="67">
        <f t="shared" si="37"/>
        <v>152.2</v>
      </c>
      <c r="K143" s="21">
        <f>K144+K145+K146+K147+K148</f>
        <v>0</v>
      </c>
      <c r="L143" s="21">
        <f>L144+L145+L146+L147+L148</f>
        <v>0</v>
      </c>
      <c r="M143" s="120">
        <f t="shared" ref="M143:R143" si="42">M144+M145+M146+M147+M148</f>
        <v>152.2</v>
      </c>
      <c r="N143" s="67">
        <f t="shared" si="38"/>
        <v>152.2</v>
      </c>
      <c r="O143" s="21">
        <f t="shared" si="42"/>
        <v>0</v>
      </c>
      <c r="P143" s="21">
        <f t="shared" si="42"/>
        <v>27.9</v>
      </c>
      <c r="Q143" s="21">
        <f t="shared" si="42"/>
        <v>0</v>
      </c>
      <c r="R143" s="21">
        <f t="shared" si="42"/>
        <v>124.3</v>
      </c>
      <c r="S143" s="55" t="s">
        <v>40</v>
      </c>
      <c r="T143" s="55" t="s">
        <v>41</v>
      </c>
      <c r="U143" s="21" t="s">
        <v>123</v>
      </c>
      <c r="V143" s="73"/>
    </row>
    <row r="144" s="101" customFormat="1" ht="33" customHeight="1" spans="1:22">
      <c r="A144" s="25">
        <v>134</v>
      </c>
      <c r="B144" s="56" t="s">
        <v>126</v>
      </c>
      <c r="C144" s="20" t="s">
        <v>82</v>
      </c>
      <c r="D144" s="57" t="s">
        <v>135</v>
      </c>
      <c r="E144" s="57">
        <v>1</v>
      </c>
      <c r="F144" s="34">
        <v>67</v>
      </c>
      <c r="G144" s="34">
        <v>296</v>
      </c>
      <c r="H144" s="57">
        <v>2020</v>
      </c>
      <c r="I144" s="57">
        <v>2020</v>
      </c>
      <c r="J144" s="20">
        <f t="shared" si="37"/>
        <v>50</v>
      </c>
      <c r="K144" s="20">
        <v>0</v>
      </c>
      <c r="L144" s="69">
        <v>0</v>
      </c>
      <c r="M144" s="124">
        <v>50</v>
      </c>
      <c r="N144" s="20">
        <f t="shared" si="38"/>
        <v>50</v>
      </c>
      <c r="O144" s="20">
        <v>0</v>
      </c>
      <c r="P144" s="69">
        <v>0</v>
      </c>
      <c r="Q144" s="20">
        <v>0</v>
      </c>
      <c r="R144" s="20">
        <v>50</v>
      </c>
      <c r="S144" s="20"/>
      <c r="T144" s="20"/>
      <c r="U144" s="20"/>
      <c r="V144" s="74"/>
    </row>
    <row r="145" s="101" customFormat="1" ht="33" customHeight="1" spans="1:22">
      <c r="A145" s="25">
        <v>135</v>
      </c>
      <c r="B145" s="56" t="s">
        <v>136</v>
      </c>
      <c r="C145" s="20" t="s">
        <v>82</v>
      </c>
      <c r="D145" s="57" t="s">
        <v>135</v>
      </c>
      <c r="E145" s="57">
        <v>2</v>
      </c>
      <c r="F145" s="34">
        <v>19</v>
      </c>
      <c r="G145" s="34">
        <v>61</v>
      </c>
      <c r="H145" s="57">
        <v>2020</v>
      </c>
      <c r="I145" s="57">
        <v>2020</v>
      </c>
      <c r="J145" s="20">
        <f t="shared" si="37"/>
        <v>38.25</v>
      </c>
      <c r="K145" s="20">
        <v>0</v>
      </c>
      <c r="L145" s="69">
        <v>0</v>
      </c>
      <c r="M145" s="124">
        <v>38.25</v>
      </c>
      <c r="N145" s="20">
        <f t="shared" si="38"/>
        <v>38.25</v>
      </c>
      <c r="O145" s="20">
        <v>0</v>
      </c>
      <c r="P145" s="69">
        <v>0</v>
      </c>
      <c r="Q145" s="20">
        <v>0</v>
      </c>
      <c r="R145" s="20">
        <v>38.25</v>
      </c>
      <c r="S145" s="20"/>
      <c r="T145" s="20"/>
      <c r="U145" s="20"/>
      <c r="V145" s="74"/>
    </row>
    <row r="146" s="101" customFormat="1" ht="33" customHeight="1" spans="1:22">
      <c r="A146" s="25">
        <v>136</v>
      </c>
      <c r="B146" s="56" t="s">
        <v>128</v>
      </c>
      <c r="C146" s="20" t="s">
        <v>82</v>
      </c>
      <c r="D146" s="57" t="s">
        <v>135</v>
      </c>
      <c r="E146" s="57">
        <v>1</v>
      </c>
      <c r="F146" s="34">
        <v>139</v>
      </c>
      <c r="G146" s="34">
        <v>32</v>
      </c>
      <c r="H146" s="57">
        <v>2020</v>
      </c>
      <c r="I146" s="57">
        <v>2020</v>
      </c>
      <c r="J146" s="20">
        <f t="shared" si="37"/>
        <v>3.5</v>
      </c>
      <c r="K146" s="20">
        <v>0</v>
      </c>
      <c r="L146" s="69">
        <v>0</v>
      </c>
      <c r="M146" s="124">
        <v>3.5</v>
      </c>
      <c r="N146" s="20">
        <f t="shared" si="38"/>
        <v>3.5</v>
      </c>
      <c r="O146" s="20">
        <v>0</v>
      </c>
      <c r="P146" s="69">
        <v>0</v>
      </c>
      <c r="Q146" s="20">
        <v>0</v>
      </c>
      <c r="R146" s="20">
        <v>3.5</v>
      </c>
      <c r="S146" s="20"/>
      <c r="T146" s="20"/>
      <c r="U146" s="20"/>
      <c r="V146" s="74"/>
    </row>
    <row r="147" s="101" customFormat="1" ht="33" customHeight="1" spans="1:22">
      <c r="A147" s="25">
        <v>137</v>
      </c>
      <c r="B147" s="56" t="s">
        <v>133</v>
      </c>
      <c r="C147" s="20" t="s">
        <v>82</v>
      </c>
      <c r="D147" s="57" t="s">
        <v>135</v>
      </c>
      <c r="E147" s="57">
        <v>1</v>
      </c>
      <c r="F147" s="34">
        <v>199</v>
      </c>
      <c r="G147" s="34">
        <v>766</v>
      </c>
      <c r="H147" s="57">
        <v>2020</v>
      </c>
      <c r="I147" s="57">
        <v>2020</v>
      </c>
      <c r="J147" s="20">
        <f t="shared" si="37"/>
        <v>32.55</v>
      </c>
      <c r="K147" s="20">
        <v>0</v>
      </c>
      <c r="L147" s="69">
        <v>0</v>
      </c>
      <c r="M147" s="124">
        <v>32.55</v>
      </c>
      <c r="N147" s="20">
        <f t="shared" si="38"/>
        <v>32.55</v>
      </c>
      <c r="O147" s="20">
        <v>0</v>
      </c>
      <c r="P147" s="69">
        <v>0</v>
      </c>
      <c r="Q147" s="20">
        <v>0</v>
      </c>
      <c r="R147" s="20">
        <v>32.55</v>
      </c>
      <c r="S147" s="20"/>
      <c r="T147" s="20"/>
      <c r="U147" s="20"/>
      <c r="V147" s="74"/>
    </row>
    <row r="148" s="101" customFormat="1" ht="33" customHeight="1" spans="1:22">
      <c r="A148" s="25">
        <v>138</v>
      </c>
      <c r="B148" s="56" t="s">
        <v>132</v>
      </c>
      <c r="C148" s="20" t="s">
        <v>82</v>
      </c>
      <c r="D148" s="57" t="s">
        <v>135</v>
      </c>
      <c r="E148" s="57">
        <v>5</v>
      </c>
      <c r="F148" s="34">
        <v>51</v>
      </c>
      <c r="G148" s="34">
        <v>210</v>
      </c>
      <c r="H148" s="57">
        <v>2020</v>
      </c>
      <c r="I148" s="57">
        <v>2020</v>
      </c>
      <c r="J148" s="20">
        <f t="shared" si="37"/>
        <v>27.9</v>
      </c>
      <c r="K148" s="20">
        <v>0</v>
      </c>
      <c r="L148" s="69">
        <v>0</v>
      </c>
      <c r="M148" s="124">
        <v>27.9</v>
      </c>
      <c r="N148" s="20">
        <f t="shared" si="38"/>
        <v>27.9</v>
      </c>
      <c r="O148" s="20">
        <v>0</v>
      </c>
      <c r="P148" s="69">
        <v>27.9</v>
      </c>
      <c r="Q148" s="20">
        <v>0</v>
      </c>
      <c r="R148" s="20">
        <v>0</v>
      </c>
      <c r="S148" s="20"/>
      <c r="T148" s="20"/>
      <c r="U148" s="20"/>
      <c r="V148" s="74"/>
    </row>
    <row r="149" s="8" customFormat="1" ht="33" customHeight="1" spans="1:22">
      <c r="A149" s="25">
        <v>139</v>
      </c>
      <c r="B149" s="54" t="s">
        <v>171</v>
      </c>
      <c r="C149" s="21" t="s">
        <v>82</v>
      </c>
      <c r="D149" s="55" t="s">
        <v>135</v>
      </c>
      <c r="E149" s="55">
        <v>3</v>
      </c>
      <c r="F149" s="58">
        <v>218</v>
      </c>
      <c r="G149" s="58">
        <v>827</v>
      </c>
      <c r="H149" s="55">
        <v>2020</v>
      </c>
      <c r="I149" s="55">
        <v>2020</v>
      </c>
      <c r="J149" s="67">
        <f t="shared" si="37"/>
        <v>70</v>
      </c>
      <c r="K149" s="21">
        <v>0</v>
      </c>
      <c r="L149" s="68">
        <v>0</v>
      </c>
      <c r="M149" s="120">
        <f>M150+M151</f>
        <v>70</v>
      </c>
      <c r="N149" s="67">
        <f t="shared" si="38"/>
        <v>70</v>
      </c>
      <c r="O149" s="21">
        <v>0</v>
      </c>
      <c r="P149" s="68">
        <v>0</v>
      </c>
      <c r="Q149" s="21">
        <v>0</v>
      </c>
      <c r="R149" s="21">
        <f>R150+R151</f>
        <v>70</v>
      </c>
      <c r="S149" s="21" t="s">
        <v>172</v>
      </c>
      <c r="T149" s="21" t="s">
        <v>36</v>
      </c>
      <c r="U149" s="21" t="s">
        <v>123</v>
      </c>
      <c r="V149" s="73"/>
    </row>
    <row r="150" s="101" customFormat="1" ht="33" customHeight="1" spans="1:22">
      <c r="A150" s="25">
        <v>140</v>
      </c>
      <c r="B150" s="56" t="s">
        <v>136</v>
      </c>
      <c r="C150" s="20" t="s">
        <v>82</v>
      </c>
      <c r="D150" s="57" t="s">
        <v>135</v>
      </c>
      <c r="E150" s="57">
        <v>3</v>
      </c>
      <c r="F150" s="34">
        <v>19</v>
      </c>
      <c r="G150" s="34">
        <v>61</v>
      </c>
      <c r="H150" s="57">
        <v>2020</v>
      </c>
      <c r="I150" s="57">
        <v>2020</v>
      </c>
      <c r="J150" s="20">
        <f t="shared" si="37"/>
        <v>38</v>
      </c>
      <c r="K150" s="20">
        <v>0</v>
      </c>
      <c r="L150" s="69">
        <v>0</v>
      </c>
      <c r="M150" s="124">
        <v>38</v>
      </c>
      <c r="N150" s="20">
        <f t="shared" si="38"/>
        <v>38</v>
      </c>
      <c r="O150" s="20">
        <v>0</v>
      </c>
      <c r="P150" s="69">
        <v>0</v>
      </c>
      <c r="Q150" s="20">
        <v>0</v>
      </c>
      <c r="R150" s="20">
        <v>38</v>
      </c>
      <c r="S150" s="20"/>
      <c r="T150" s="20"/>
      <c r="U150" s="20"/>
      <c r="V150" s="74"/>
    </row>
    <row r="151" s="101" customFormat="1" ht="33" customHeight="1" spans="1:22">
      <c r="A151" s="25">
        <v>141</v>
      </c>
      <c r="B151" s="56" t="s">
        <v>133</v>
      </c>
      <c r="C151" s="20" t="s">
        <v>82</v>
      </c>
      <c r="D151" s="57" t="s">
        <v>135</v>
      </c>
      <c r="E151" s="57">
        <v>1</v>
      </c>
      <c r="F151" s="34">
        <v>199</v>
      </c>
      <c r="G151" s="34">
        <v>766</v>
      </c>
      <c r="H151" s="57">
        <v>2020</v>
      </c>
      <c r="I151" s="57">
        <v>2020</v>
      </c>
      <c r="J151" s="20">
        <f t="shared" si="37"/>
        <v>32</v>
      </c>
      <c r="K151" s="20">
        <v>0</v>
      </c>
      <c r="L151" s="69">
        <v>0</v>
      </c>
      <c r="M151" s="124">
        <v>32</v>
      </c>
      <c r="N151" s="20">
        <f t="shared" si="38"/>
        <v>32</v>
      </c>
      <c r="O151" s="20">
        <v>0</v>
      </c>
      <c r="P151" s="69">
        <v>0</v>
      </c>
      <c r="Q151" s="20">
        <v>0</v>
      </c>
      <c r="R151" s="20">
        <v>32</v>
      </c>
      <c r="S151" s="20"/>
      <c r="T151" s="20"/>
      <c r="U151" s="20"/>
      <c r="V151" s="74"/>
    </row>
    <row r="152" s="8" customFormat="1" ht="37" customHeight="1" spans="1:22">
      <c r="A152" s="25">
        <v>142</v>
      </c>
      <c r="B152" s="54" t="s">
        <v>173</v>
      </c>
      <c r="C152" s="21" t="s">
        <v>39</v>
      </c>
      <c r="D152" s="55" t="s">
        <v>84</v>
      </c>
      <c r="E152" s="55">
        <v>200</v>
      </c>
      <c r="F152" s="55">
        <v>19</v>
      </c>
      <c r="G152" s="55">
        <v>61</v>
      </c>
      <c r="H152" s="55">
        <v>2018</v>
      </c>
      <c r="I152" s="55">
        <v>2018</v>
      </c>
      <c r="J152" s="67">
        <f t="shared" si="37"/>
        <v>200</v>
      </c>
      <c r="K152" s="68">
        <v>200</v>
      </c>
      <c r="L152" s="21">
        <v>0</v>
      </c>
      <c r="M152" s="120">
        <v>0</v>
      </c>
      <c r="N152" s="67">
        <f t="shared" si="38"/>
        <v>200</v>
      </c>
      <c r="O152" s="21">
        <v>0</v>
      </c>
      <c r="P152" s="21">
        <v>0</v>
      </c>
      <c r="Q152" s="21">
        <v>0</v>
      </c>
      <c r="R152" s="55">
        <v>200</v>
      </c>
      <c r="S152" s="21" t="s">
        <v>174</v>
      </c>
      <c r="T152" s="21" t="s">
        <v>41</v>
      </c>
      <c r="U152" s="21" t="s">
        <v>123</v>
      </c>
      <c r="V152" s="73"/>
    </row>
    <row r="153" s="8" customFormat="1" ht="37" customHeight="1" spans="1:22">
      <c r="A153" s="25">
        <v>143</v>
      </c>
      <c r="B153" s="54" t="s">
        <v>175</v>
      </c>
      <c r="C153" s="21" t="s">
        <v>39</v>
      </c>
      <c r="D153" s="55" t="s">
        <v>84</v>
      </c>
      <c r="E153" s="55">
        <v>750</v>
      </c>
      <c r="F153" s="55">
        <v>19</v>
      </c>
      <c r="G153" s="55">
        <v>61</v>
      </c>
      <c r="H153" s="55">
        <v>2019</v>
      </c>
      <c r="I153" s="55">
        <v>2020</v>
      </c>
      <c r="J153" s="67">
        <f t="shared" si="37"/>
        <v>750</v>
      </c>
      <c r="K153" s="21">
        <v>0</v>
      </c>
      <c r="L153" s="68">
        <v>750</v>
      </c>
      <c r="M153" s="120">
        <v>0</v>
      </c>
      <c r="N153" s="67">
        <f t="shared" si="38"/>
        <v>750</v>
      </c>
      <c r="O153" s="21">
        <v>0</v>
      </c>
      <c r="P153" s="21">
        <v>0</v>
      </c>
      <c r="Q153" s="21">
        <v>0</v>
      </c>
      <c r="R153" s="21">
        <v>750</v>
      </c>
      <c r="S153" s="21" t="s">
        <v>80</v>
      </c>
      <c r="T153" s="21" t="s">
        <v>156</v>
      </c>
      <c r="U153" s="21" t="s">
        <v>176</v>
      </c>
      <c r="V153" s="73"/>
    </row>
    <row r="154" s="103" customFormat="1" ht="37" customHeight="1" spans="1:22">
      <c r="A154" s="25">
        <v>144</v>
      </c>
      <c r="B154" s="54" t="s">
        <v>177</v>
      </c>
      <c r="C154" s="21" t="s">
        <v>82</v>
      </c>
      <c r="D154" s="55" t="s">
        <v>84</v>
      </c>
      <c r="E154" s="55">
        <v>113</v>
      </c>
      <c r="F154" s="55">
        <v>19</v>
      </c>
      <c r="G154" s="55">
        <v>61</v>
      </c>
      <c r="H154" s="55">
        <v>2019</v>
      </c>
      <c r="I154" s="21" t="s">
        <v>31</v>
      </c>
      <c r="J154" s="67">
        <f t="shared" si="37"/>
        <v>113</v>
      </c>
      <c r="K154" s="21">
        <v>0</v>
      </c>
      <c r="L154" s="21">
        <v>0</v>
      </c>
      <c r="M154" s="143">
        <v>113</v>
      </c>
      <c r="N154" s="67">
        <f t="shared" si="38"/>
        <v>113</v>
      </c>
      <c r="O154" s="21">
        <v>0</v>
      </c>
      <c r="P154" s="21">
        <v>0</v>
      </c>
      <c r="Q154" s="21">
        <v>0</v>
      </c>
      <c r="R154" s="55">
        <v>113</v>
      </c>
      <c r="S154" s="55" t="s">
        <v>40</v>
      </c>
      <c r="T154" s="55" t="s">
        <v>41</v>
      </c>
      <c r="U154" s="21" t="s">
        <v>123</v>
      </c>
      <c r="V154" s="76"/>
    </row>
    <row r="155" s="8" customFormat="1" ht="37" customHeight="1" spans="1:22">
      <c r="A155" s="25">
        <v>145</v>
      </c>
      <c r="B155" s="54" t="s">
        <v>178</v>
      </c>
      <c r="C155" s="21" t="s">
        <v>82</v>
      </c>
      <c r="D155" s="55" t="s">
        <v>179</v>
      </c>
      <c r="E155" s="55">
        <v>300</v>
      </c>
      <c r="F155" s="55">
        <v>62</v>
      </c>
      <c r="G155" s="55">
        <v>285</v>
      </c>
      <c r="H155" s="55">
        <v>2018</v>
      </c>
      <c r="I155" s="21" t="s">
        <v>31</v>
      </c>
      <c r="J155" s="67">
        <f t="shared" si="37"/>
        <v>6</v>
      </c>
      <c r="K155" s="68">
        <v>6</v>
      </c>
      <c r="L155" s="21">
        <v>0</v>
      </c>
      <c r="M155" s="120">
        <v>0</v>
      </c>
      <c r="N155" s="67">
        <f t="shared" si="38"/>
        <v>6</v>
      </c>
      <c r="O155" s="21">
        <v>0</v>
      </c>
      <c r="P155" s="21">
        <v>0</v>
      </c>
      <c r="Q155" s="21">
        <v>0</v>
      </c>
      <c r="R155" s="55">
        <v>6</v>
      </c>
      <c r="S155" s="21" t="s">
        <v>180</v>
      </c>
      <c r="T155" s="21" t="s">
        <v>41</v>
      </c>
      <c r="U155" s="21" t="s">
        <v>176</v>
      </c>
      <c r="V155" s="73"/>
    </row>
    <row r="156" s="8" customFormat="1" ht="37" customHeight="1" spans="1:22">
      <c r="A156" s="25">
        <v>146</v>
      </c>
      <c r="B156" s="54" t="s">
        <v>181</v>
      </c>
      <c r="C156" s="21" t="s">
        <v>39</v>
      </c>
      <c r="D156" s="55" t="s">
        <v>182</v>
      </c>
      <c r="E156" s="55">
        <v>1</v>
      </c>
      <c r="F156" s="55">
        <v>40</v>
      </c>
      <c r="G156" s="55">
        <v>167</v>
      </c>
      <c r="H156" s="55">
        <v>2019</v>
      </c>
      <c r="I156" s="21" t="s">
        <v>31</v>
      </c>
      <c r="J156" s="67">
        <f t="shared" si="37"/>
        <v>20</v>
      </c>
      <c r="K156" s="21">
        <v>0</v>
      </c>
      <c r="L156" s="21">
        <v>0</v>
      </c>
      <c r="M156" s="120">
        <v>20</v>
      </c>
      <c r="N156" s="67">
        <f t="shared" si="38"/>
        <v>20</v>
      </c>
      <c r="O156" s="21">
        <v>0</v>
      </c>
      <c r="P156" s="21">
        <v>0</v>
      </c>
      <c r="Q156" s="21">
        <v>0</v>
      </c>
      <c r="R156" s="21">
        <v>20</v>
      </c>
      <c r="S156" s="21" t="s">
        <v>183</v>
      </c>
      <c r="T156" s="21" t="s">
        <v>41</v>
      </c>
      <c r="U156" s="21" t="s">
        <v>123</v>
      </c>
      <c r="V156" s="73"/>
    </row>
    <row r="157" s="104" customFormat="1" ht="37" customHeight="1" spans="1:22">
      <c r="A157" s="25">
        <v>147</v>
      </c>
      <c r="B157" s="75" t="s">
        <v>184</v>
      </c>
      <c r="C157" s="55" t="s">
        <v>89</v>
      </c>
      <c r="D157" s="55" t="s">
        <v>185</v>
      </c>
      <c r="E157" s="55">
        <v>180</v>
      </c>
      <c r="F157" s="21" t="s">
        <v>31</v>
      </c>
      <c r="G157" s="21" t="s">
        <v>31</v>
      </c>
      <c r="H157" s="55">
        <v>2020</v>
      </c>
      <c r="I157" s="55">
        <v>2020</v>
      </c>
      <c r="J157" s="67">
        <f t="shared" si="37"/>
        <v>180</v>
      </c>
      <c r="K157" s="21">
        <v>0</v>
      </c>
      <c r="L157" s="21">
        <v>0</v>
      </c>
      <c r="M157" s="143">
        <v>180</v>
      </c>
      <c r="N157" s="67">
        <f t="shared" si="38"/>
        <v>180</v>
      </c>
      <c r="O157" s="21">
        <v>0</v>
      </c>
      <c r="P157" s="21">
        <v>0</v>
      </c>
      <c r="Q157" s="21">
        <v>0</v>
      </c>
      <c r="R157" s="55">
        <v>180</v>
      </c>
      <c r="S157" s="55"/>
      <c r="T157" s="55"/>
      <c r="U157" s="55"/>
      <c r="V157" s="55"/>
    </row>
    <row r="158" s="5" customFormat="1" ht="37" customHeight="1" spans="1:22">
      <c r="A158" s="25">
        <v>148</v>
      </c>
      <c r="B158" s="75" t="s">
        <v>186</v>
      </c>
      <c r="C158" s="58" t="s">
        <v>39</v>
      </c>
      <c r="D158" s="58" t="s">
        <v>135</v>
      </c>
      <c r="E158" s="58">
        <v>3</v>
      </c>
      <c r="F158" s="58">
        <v>31</v>
      </c>
      <c r="G158" s="58">
        <v>137</v>
      </c>
      <c r="H158" s="58">
        <v>2020</v>
      </c>
      <c r="I158" s="58">
        <v>2020</v>
      </c>
      <c r="J158" s="67">
        <f t="shared" si="37"/>
        <v>1200</v>
      </c>
      <c r="K158" s="21">
        <v>0</v>
      </c>
      <c r="L158" s="21">
        <v>0</v>
      </c>
      <c r="M158" s="144">
        <v>1200</v>
      </c>
      <c r="N158" s="67">
        <f t="shared" si="38"/>
        <v>1200</v>
      </c>
      <c r="O158" s="21">
        <v>0</v>
      </c>
      <c r="P158" s="58">
        <v>1200</v>
      </c>
      <c r="Q158" s="21">
        <v>0</v>
      </c>
      <c r="R158" s="21">
        <v>0</v>
      </c>
      <c r="S158" s="75"/>
      <c r="T158" s="75"/>
      <c r="U158" s="75"/>
      <c r="V158" s="77"/>
    </row>
    <row r="159" s="5" customFormat="1" ht="37" customHeight="1" spans="1:22">
      <c r="A159" s="25">
        <v>149</v>
      </c>
      <c r="B159" s="75" t="s">
        <v>187</v>
      </c>
      <c r="C159" s="58" t="s">
        <v>39</v>
      </c>
      <c r="D159" s="58" t="s">
        <v>99</v>
      </c>
      <c r="E159" s="58">
        <v>1</v>
      </c>
      <c r="F159" s="58">
        <v>21</v>
      </c>
      <c r="G159" s="58">
        <v>79</v>
      </c>
      <c r="H159" s="58">
        <v>2020</v>
      </c>
      <c r="I159" s="58">
        <v>2020</v>
      </c>
      <c r="J159" s="67">
        <f t="shared" si="37"/>
        <v>80</v>
      </c>
      <c r="K159" s="21">
        <v>0</v>
      </c>
      <c r="L159" s="21">
        <v>0</v>
      </c>
      <c r="M159" s="144">
        <v>80</v>
      </c>
      <c r="N159" s="67">
        <f t="shared" si="38"/>
        <v>80</v>
      </c>
      <c r="O159" s="21">
        <v>0</v>
      </c>
      <c r="P159" s="58">
        <v>80</v>
      </c>
      <c r="Q159" s="21">
        <v>0</v>
      </c>
      <c r="R159" s="21">
        <v>0</v>
      </c>
      <c r="S159" s="75"/>
      <c r="T159" s="75"/>
      <c r="U159" s="75"/>
      <c r="V159" s="77"/>
    </row>
    <row r="160" s="5" customFormat="1" ht="37" customHeight="1" spans="1:22">
      <c r="A160" s="25">
        <v>150</v>
      </c>
      <c r="B160" s="75" t="s">
        <v>188</v>
      </c>
      <c r="C160" s="58" t="s">
        <v>39</v>
      </c>
      <c r="D160" s="58" t="s">
        <v>189</v>
      </c>
      <c r="E160" s="58">
        <v>600</v>
      </c>
      <c r="F160" s="58">
        <v>3</v>
      </c>
      <c r="G160" s="58">
        <v>7</v>
      </c>
      <c r="H160" s="58">
        <v>2020</v>
      </c>
      <c r="I160" s="58">
        <v>2020</v>
      </c>
      <c r="J160" s="67">
        <f t="shared" si="37"/>
        <v>30</v>
      </c>
      <c r="K160" s="21">
        <v>0</v>
      </c>
      <c r="L160" s="21">
        <v>0</v>
      </c>
      <c r="M160" s="144">
        <v>30</v>
      </c>
      <c r="N160" s="67">
        <f t="shared" si="38"/>
        <v>30</v>
      </c>
      <c r="O160" s="21">
        <v>0</v>
      </c>
      <c r="P160" s="58">
        <v>30</v>
      </c>
      <c r="Q160" s="21">
        <v>0</v>
      </c>
      <c r="R160" s="21">
        <v>0</v>
      </c>
      <c r="S160" s="75"/>
      <c r="T160" s="75"/>
      <c r="U160" s="75"/>
      <c r="V160" s="77"/>
    </row>
    <row r="161" s="8" customFormat="1" ht="37" customHeight="1" spans="1:22">
      <c r="A161" s="25">
        <v>151</v>
      </c>
      <c r="B161" s="54" t="s">
        <v>190</v>
      </c>
      <c r="C161" s="55" t="s">
        <v>39</v>
      </c>
      <c r="D161" s="55" t="s">
        <v>166</v>
      </c>
      <c r="E161" s="55">
        <v>40</v>
      </c>
      <c r="F161" s="55">
        <v>22</v>
      </c>
      <c r="G161" s="55">
        <v>80</v>
      </c>
      <c r="H161" s="55">
        <v>2020</v>
      </c>
      <c r="I161" s="55">
        <v>2020</v>
      </c>
      <c r="J161" s="67">
        <f t="shared" si="37"/>
        <v>1</v>
      </c>
      <c r="K161" s="68">
        <v>0</v>
      </c>
      <c r="L161" s="68">
        <v>0</v>
      </c>
      <c r="M161" s="143">
        <v>1</v>
      </c>
      <c r="N161" s="67">
        <f t="shared" si="38"/>
        <v>1</v>
      </c>
      <c r="O161" s="55">
        <v>0</v>
      </c>
      <c r="P161" s="55">
        <v>1</v>
      </c>
      <c r="Q161" s="55">
        <v>0</v>
      </c>
      <c r="R161" s="55">
        <v>0</v>
      </c>
      <c r="S161" s="55"/>
      <c r="T161" s="55"/>
      <c r="U161" s="55"/>
      <c r="V161" s="78"/>
    </row>
  </sheetData>
  <autoFilter ref="A7:V161"/>
  <mergeCells count="16">
    <mergeCell ref="A1:B1"/>
    <mergeCell ref="A2:V2"/>
    <mergeCell ref="A3:V3"/>
    <mergeCell ref="F4:G4"/>
    <mergeCell ref="H4:I4"/>
    <mergeCell ref="J4:M4"/>
    <mergeCell ref="N4:R4"/>
    <mergeCell ref="A4:A6"/>
    <mergeCell ref="B4:B6"/>
    <mergeCell ref="C4:C6"/>
    <mergeCell ref="D4:D5"/>
    <mergeCell ref="E4:E5"/>
    <mergeCell ref="S4:S5"/>
    <mergeCell ref="T4:T5"/>
    <mergeCell ref="U4:U5"/>
    <mergeCell ref="V4:V5"/>
  </mergeCells>
  <dataValidations count="1">
    <dataValidation allowBlank="1" showInputMessage="1" showErrorMessage="1" sqref="A2"/>
  </dataValidations>
  <pageMargins left="0.55" right="0.55" top="0.707638888888889" bottom="0.707638888888889" header="0.511805555555556" footer="0.511805555555556"/>
  <pageSetup paperSize="8" scale="8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94"/>
  <sheetViews>
    <sheetView zoomScale="85" zoomScaleNormal="85" workbookViewId="0">
      <pane ySplit="8" topLeftCell="A65" activePane="bottomLeft" state="frozen"/>
      <selection/>
      <selection pane="bottomLeft" activeCell="F72" sqref="F72"/>
    </sheetView>
  </sheetViews>
  <sheetFormatPr defaultColWidth="9" defaultRowHeight="13.5"/>
  <cols>
    <col min="2" max="2" width="24.1083333333333" style="9" customWidth="1"/>
    <col min="4" max="10" width="12.3083333333333" customWidth="1"/>
    <col min="11" max="19" width="12.6666666666667" customWidth="1"/>
  </cols>
  <sheetData>
    <row r="1" customFormat="1" spans="1:19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customFormat="1" ht="25.5" spans="1:19">
      <c r="A2" s="12" t="s">
        <v>191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customFormat="1" ht="14.25" spans="1:19">
      <c r="A3" s="13" t="s">
        <v>2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3"/>
    </row>
    <row r="4" customFormat="1" ht="22.5" spans="1:19">
      <c r="A4" s="15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7" t="s">
        <v>8</v>
      </c>
      <c r="G4" s="17"/>
      <c r="H4" s="16" t="s">
        <v>9</v>
      </c>
      <c r="I4" s="16"/>
      <c r="J4" s="36" t="s">
        <v>10</v>
      </c>
      <c r="K4" s="37" t="s">
        <v>10</v>
      </c>
      <c r="L4" s="37"/>
      <c r="M4" s="37"/>
      <c r="N4" s="37"/>
      <c r="O4" s="37"/>
      <c r="P4" s="36" t="s">
        <v>11</v>
      </c>
      <c r="Q4" s="36" t="s">
        <v>12</v>
      </c>
      <c r="R4" s="36" t="s">
        <v>13</v>
      </c>
      <c r="S4" s="22" t="s">
        <v>14</v>
      </c>
    </row>
    <row r="5" customFormat="1" ht="24" spans="1:19">
      <c r="A5" s="18"/>
      <c r="B5" s="18"/>
      <c r="C5" s="16"/>
      <c r="D5" s="17"/>
      <c r="E5" s="16"/>
      <c r="F5" s="16" t="s">
        <v>15</v>
      </c>
      <c r="G5" s="16" t="s">
        <v>16</v>
      </c>
      <c r="H5" s="16" t="s">
        <v>17</v>
      </c>
      <c r="I5" s="16" t="s">
        <v>18</v>
      </c>
      <c r="J5" s="16" t="s">
        <v>20</v>
      </c>
      <c r="K5" s="37" t="s">
        <v>19</v>
      </c>
      <c r="L5" s="37" t="s">
        <v>23</v>
      </c>
      <c r="M5" s="37" t="s">
        <v>24</v>
      </c>
      <c r="N5" s="37" t="s">
        <v>25</v>
      </c>
      <c r="O5" s="37" t="s">
        <v>26</v>
      </c>
      <c r="P5" s="36"/>
      <c r="Q5" s="36"/>
      <c r="R5" s="36"/>
      <c r="S5" s="22"/>
    </row>
    <row r="6" customFormat="1" spans="1:19">
      <c r="A6" s="19"/>
      <c r="B6" s="19"/>
      <c r="C6" s="16"/>
      <c r="D6" s="16">
        <v>1</v>
      </c>
      <c r="E6" s="16">
        <v>2</v>
      </c>
      <c r="F6" s="16">
        <v>3</v>
      </c>
      <c r="G6" s="16">
        <v>4</v>
      </c>
      <c r="H6" s="16">
        <v>5</v>
      </c>
      <c r="I6" s="16">
        <v>6</v>
      </c>
      <c r="J6" s="16">
        <v>7</v>
      </c>
      <c r="K6" s="16" t="s">
        <v>192</v>
      </c>
      <c r="L6" s="16">
        <v>9</v>
      </c>
      <c r="M6" s="16">
        <v>10</v>
      </c>
      <c r="N6" s="16">
        <v>11</v>
      </c>
      <c r="O6" s="16">
        <v>12</v>
      </c>
      <c r="P6" s="16"/>
      <c r="Q6" s="16"/>
      <c r="R6" s="16"/>
      <c r="S6" s="16"/>
    </row>
    <row r="7" customFormat="1" ht="37" customHeight="1" spans="1:19">
      <c r="A7" s="20" t="s">
        <v>29</v>
      </c>
      <c r="B7" s="21" t="s">
        <v>30</v>
      </c>
      <c r="C7" s="21" t="s">
        <v>31</v>
      </c>
      <c r="D7" s="21" t="s">
        <v>31</v>
      </c>
      <c r="E7" s="21" t="s">
        <v>31</v>
      </c>
      <c r="F7" s="21">
        <v>125</v>
      </c>
      <c r="G7" s="21">
        <v>447</v>
      </c>
      <c r="H7" s="21">
        <v>2018</v>
      </c>
      <c r="I7" s="25" t="s">
        <v>31</v>
      </c>
      <c r="J7" s="38">
        <f>J9+J15+J22+J28+J41+J49+J54+J63</f>
        <v>3300.5351</v>
      </c>
      <c r="K7" s="39">
        <f>L7+M7+N7+O7</f>
        <v>3300.5351</v>
      </c>
      <c r="L7" s="38">
        <f t="shared" ref="L7:O7" si="0">L9+L15+L22+L28+L41+L49+L54+L63</f>
        <v>0</v>
      </c>
      <c r="M7" s="38">
        <f t="shared" si="0"/>
        <v>1261.3051</v>
      </c>
      <c r="N7" s="38">
        <f t="shared" si="0"/>
        <v>0</v>
      </c>
      <c r="O7" s="38">
        <f t="shared" si="0"/>
        <v>2039.23</v>
      </c>
      <c r="P7" s="21" t="s">
        <v>31</v>
      </c>
      <c r="Q7" s="21" t="s">
        <v>31</v>
      </c>
      <c r="R7" s="21" t="s">
        <v>31</v>
      </c>
      <c r="S7" s="38"/>
    </row>
    <row r="8" customFormat="1" ht="22.5" customHeight="1" spans="1:19">
      <c r="A8" s="22"/>
      <c r="B8" s="23"/>
      <c r="C8" s="24" t="s">
        <v>32</v>
      </c>
      <c r="D8" s="23" t="s">
        <v>33</v>
      </c>
      <c r="E8" s="23" t="s">
        <v>34</v>
      </c>
      <c r="F8" s="23" t="s">
        <v>34</v>
      </c>
      <c r="G8" s="23" t="s">
        <v>34</v>
      </c>
      <c r="H8" s="23">
        <v>2018</v>
      </c>
      <c r="I8" s="23">
        <v>2020</v>
      </c>
      <c r="J8" s="40" t="s">
        <v>34</v>
      </c>
      <c r="K8" s="40" t="s">
        <v>34</v>
      </c>
      <c r="L8" s="23" t="s">
        <v>34</v>
      </c>
      <c r="M8" s="23" t="s">
        <v>34</v>
      </c>
      <c r="N8" s="23" t="s">
        <v>34</v>
      </c>
      <c r="O8" s="23" t="s">
        <v>34</v>
      </c>
      <c r="P8" s="23" t="s">
        <v>35</v>
      </c>
      <c r="Q8" s="23" t="s">
        <v>36</v>
      </c>
      <c r="R8" s="23" t="s">
        <v>37</v>
      </c>
      <c r="S8" s="23"/>
    </row>
    <row r="9" customFormat="1" ht="22.5" customHeight="1" spans="1:19">
      <c r="A9" s="25">
        <v>1</v>
      </c>
      <c r="B9" s="26" t="s">
        <v>38</v>
      </c>
      <c r="C9" s="21" t="s">
        <v>39</v>
      </c>
      <c r="D9" s="21" t="s">
        <v>15</v>
      </c>
      <c r="E9" s="21">
        <v>204</v>
      </c>
      <c r="F9" s="21">
        <v>13</v>
      </c>
      <c r="G9" s="21">
        <v>56</v>
      </c>
      <c r="H9" s="21">
        <v>2018</v>
      </c>
      <c r="I9" s="25" t="s">
        <v>31</v>
      </c>
      <c r="J9" s="25">
        <f>J11+J14</f>
        <v>408.5</v>
      </c>
      <c r="K9" s="25">
        <f>L9+M9+N9+O9</f>
        <v>408.5</v>
      </c>
      <c r="L9" s="25">
        <v>0</v>
      </c>
      <c r="M9" s="25">
        <v>0</v>
      </c>
      <c r="N9" s="25">
        <v>0</v>
      </c>
      <c r="O9" s="25">
        <f>O11+O14</f>
        <v>408.5</v>
      </c>
      <c r="P9" s="25" t="s">
        <v>40</v>
      </c>
      <c r="Q9" s="25" t="s">
        <v>41</v>
      </c>
      <c r="R9" s="25" t="s">
        <v>42</v>
      </c>
      <c r="S9" s="31"/>
    </row>
    <row r="10" customFormat="1" ht="22.5" customHeight="1" spans="1:19">
      <c r="A10" s="25">
        <v>2</v>
      </c>
      <c r="B10" s="27" t="s">
        <v>43</v>
      </c>
      <c r="C10" s="20" t="s">
        <v>39</v>
      </c>
      <c r="D10" s="21" t="s">
        <v>31</v>
      </c>
      <c r="E10" s="21" t="s">
        <v>31</v>
      </c>
      <c r="F10" s="21" t="s">
        <v>31</v>
      </c>
      <c r="G10" s="21" t="s">
        <v>31</v>
      </c>
      <c r="H10" s="21" t="s">
        <v>31</v>
      </c>
      <c r="I10" s="28" t="s">
        <v>31</v>
      </c>
      <c r="J10" s="28" t="s">
        <v>31</v>
      </c>
      <c r="K10" s="28" t="s">
        <v>31</v>
      </c>
      <c r="L10" s="28" t="s">
        <v>31</v>
      </c>
      <c r="M10" s="28" t="s">
        <v>31</v>
      </c>
      <c r="N10" s="28" t="s">
        <v>31</v>
      </c>
      <c r="O10" s="28" t="s">
        <v>31</v>
      </c>
      <c r="P10" s="28" t="s">
        <v>31</v>
      </c>
      <c r="Q10" s="28" t="s">
        <v>31</v>
      </c>
      <c r="R10" s="28" t="s">
        <v>31</v>
      </c>
      <c r="S10" s="28"/>
    </row>
    <row r="11" customFormat="1" ht="22.5" customHeight="1" spans="1:19">
      <c r="A11" s="25">
        <v>3</v>
      </c>
      <c r="B11" s="27" t="s">
        <v>44</v>
      </c>
      <c r="C11" s="20" t="s">
        <v>39</v>
      </c>
      <c r="D11" s="20" t="s">
        <v>15</v>
      </c>
      <c r="E11" s="20">
        <v>30</v>
      </c>
      <c r="F11" s="20">
        <v>13</v>
      </c>
      <c r="G11" s="20">
        <v>56</v>
      </c>
      <c r="H11" s="20">
        <v>2018</v>
      </c>
      <c r="I11" s="28" t="s">
        <v>31</v>
      </c>
      <c r="J11" s="41">
        <f>J12+J13</f>
        <v>95.5</v>
      </c>
      <c r="K11" s="41">
        <f>O11</f>
        <v>95.5</v>
      </c>
      <c r="L11" s="28" t="s">
        <v>31</v>
      </c>
      <c r="M11" s="28" t="s">
        <v>31</v>
      </c>
      <c r="N11" s="28" t="s">
        <v>31</v>
      </c>
      <c r="O11" s="41">
        <f>O12+O13</f>
        <v>95.5</v>
      </c>
      <c r="P11" s="28" t="s">
        <v>31</v>
      </c>
      <c r="Q11" s="28" t="s">
        <v>31</v>
      </c>
      <c r="R11" s="28" t="s">
        <v>31</v>
      </c>
      <c r="S11" s="28"/>
    </row>
    <row r="12" customFormat="1" ht="22.5" customHeight="1" spans="1:19">
      <c r="A12" s="25">
        <v>4</v>
      </c>
      <c r="B12" s="29" t="s">
        <v>45</v>
      </c>
      <c r="C12" s="20" t="s">
        <v>39</v>
      </c>
      <c r="D12" s="20" t="s">
        <v>15</v>
      </c>
      <c r="E12" s="20">
        <v>14</v>
      </c>
      <c r="F12" s="20">
        <v>7</v>
      </c>
      <c r="G12" s="20">
        <v>31</v>
      </c>
      <c r="H12" s="20">
        <v>2018</v>
      </c>
      <c r="I12" s="21" t="s">
        <v>31</v>
      </c>
      <c r="J12" s="66">
        <v>51</v>
      </c>
      <c r="K12" s="38">
        <f t="shared" ref="K11:K13" si="1">O12</f>
        <v>51</v>
      </c>
      <c r="L12" s="21" t="s">
        <v>31</v>
      </c>
      <c r="M12" s="21" t="s">
        <v>31</v>
      </c>
      <c r="N12" s="21" t="s">
        <v>31</v>
      </c>
      <c r="O12" s="38">
        <v>51</v>
      </c>
      <c r="P12" s="21" t="s">
        <v>31</v>
      </c>
      <c r="Q12" s="21" t="s">
        <v>31</v>
      </c>
      <c r="R12" s="21" t="s">
        <v>31</v>
      </c>
      <c r="S12" s="38"/>
    </row>
    <row r="13" customFormat="1" ht="22.5" customHeight="1" spans="1:19">
      <c r="A13" s="25">
        <v>5</v>
      </c>
      <c r="B13" s="29" t="s">
        <v>46</v>
      </c>
      <c r="C13" s="20" t="s">
        <v>39</v>
      </c>
      <c r="D13" s="20" t="s">
        <v>15</v>
      </c>
      <c r="E13" s="20">
        <v>16</v>
      </c>
      <c r="F13" s="20">
        <v>6</v>
      </c>
      <c r="G13" s="20">
        <v>25</v>
      </c>
      <c r="H13" s="20">
        <v>2018</v>
      </c>
      <c r="I13" s="21" t="s">
        <v>31</v>
      </c>
      <c r="J13" s="38">
        <v>44.5</v>
      </c>
      <c r="K13" s="38">
        <v>44.5</v>
      </c>
      <c r="L13" s="21" t="s">
        <v>31</v>
      </c>
      <c r="M13" s="21" t="s">
        <v>31</v>
      </c>
      <c r="N13" s="21" t="s">
        <v>31</v>
      </c>
      <c r="O13" s="38">
        <v>44.5</v>
      </c>
      <c r="P13" s="21" t="s">
        <v>31</v>
      </c>
      <c r="Q13" s="21" t="s">
        <v>31</v>
      </c>
      <c r="R13" s="21" t="s">
        <v>31</v>
      </c>
      <c r="S13" s="38"/>
    </row>
    <row r="14" customFormat="1" ht="27" spans="1:19">
      <c r="A14" s="25">
        <v>6</v>
      </c>
      <c r="B14" s="27" t="s">
        <v>47</v>
      </c>
      <c r="C14" s="20" t="s">
        <v>39</v>
      </c>
      <c r="D14" s="20" t="s">
        <v>15</v>
      </c>
      <c r="E14" s="20">
        <v>127</v>
      </c>
      <c r="F14" s="21" t="s">
        <v>31</v>
      </c>
      <c r="G14" s="21" t="s">
        <v>31</v>
      </c>
      <c r="H14" s="20">
        <v>2018</v>
      </c>
      <c r="I14" s="28" t="s">
        <v>31</v>
      </c>
      <c r="J14" s="67">
        <v>313</v>
      </c>
      <c r="K14" s="67">
        <v>313</v>
      </c>
      <c r="L14" s="28" t="s">
        <v>31</v>
      </c>
      <c r="M14" s="28" t="s">
        <v>31</v>
      </c>
      <c r="N14" s="28" t="s">
        <v>31</v>
      </c>
      <c r="O14" s="41">
        <v>313</v>
      </c>
      <c r="P14" s="28" t="s">
        <v>31</v>
      </c>
      <c r="Q14" s="28" t="s">
        <v>31</v>
      </c>
      <c r="R14" s="28" t="s">
        <v>31</v>
      </c>
      <c r="S14" s="28"/>
    </row>
    <row r="15" customFormat="1" ht="22.5" customHeight="1" spans="1:19">
      <c r="A15" s="25">
        <v>7</v>
      </c>
      <c r="B15" s="30" t="s">
        <v>48</v>
      </c>
      <c r="C15" s="21" t="s">
        <v>31</v>
      </c>
      <c r="D15" s="21" t="s">
        <v>31</v>
      </c>
      <c r="E15" s="21">
        <v>345</v>
      </c>
      <c r="F15" s="21" t="s">
        <v>31</v>
      </c>
      <c r="G15" s="21" t="s">
        <v>31</v>
      </c>
      <c r="H15" s="21" t="s">
        <v>31</v>
      </c>
      <c r="I15" s="25" t="s">
        <v>31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 t="s">
        <v>49</v>
      </c>
      <c r="Q15" s="25" t="s">
        <v>41</v>
      </c>
      <c r="R15" s="25" t="s">
        <v>42</v>
      </c>
      <c r="S15" s="25"/>
    </row>
    <row r="16" customFormat="1" ht="43" customHeight="1" spans="1:19">
      <c r="A16" s="25">
        <v>8</v>
      </c>
      <c r="B16" s="27" t="s">
        <v>193</v>
      </c>
      <c r="C16" s="21" t="s">
        <v>31</v>
      </c>
      <c r="D16" s="20" t="s">
        <v>16</v>
      </c>
      <c r="E16" s="20">
        <v>303</v>
      </c>
      <c r="F16" s="21" t="s">
        <v>31</v>
      </c>
      <c r="G16" s="20">
        <v>303</v>
      </c>
      <c r="H16" s="21" t="s">
        <v>31</v>
      </c>
      <c r="I16" s="28" t="s">
        <v>31</v>
      </c>
      <c r="J16" s="28" t="s">
        <v>31</v>
      </c>
      <c r="K16" s="28" t="s">
        <v>31</v>
      </c>
      <c r="L16" s="28" t="s">
        <v>31</v>
      </c>
      <c r="M16" s="28" t="s">
        <v>31</v>
      </c>
      <c r="N16" s="28" t="s">
        <v>31</v>
      </c>
      <c r="O16" s="28" t="s">
        <v>31</v>
      </c>
      <c r="P16" s="28" t="s">
        <v>31</v>
      </c>
      <c r="Q16" s="28" t="s">
        <v>31</v>
      </c>
      <c r="R16" s="28" t="s">
        <v>31</v>
      </c>
      <c r="S16" s="28"/>
    </row>
    <row r="17" customFormat="1" ht="22.5" customHeight="1" spans="1:19">
      <c r="A17" s="25">
        <v>9</v>
      </c>
      <c r="B17" s="27" t="s">
        <v>194</v>
      </c>
      <c r="C17" s="21" t="s">
        <v>31</v>
      </c>
      <c r="D17" s="20" t="s">
        <v>16</v>
      </c>
      <c r="E17" s="20">
        <v>42</v>
      </c>
      <c r="F17" s="21" t="s">
        <v>31</v>
      </c>
      <c r="G17" s="20">
        <v>42</v>
      </c>
      <c r="H17" s="21" t="s">
        <v>31</v>
      </c>
      <c r="I17" s="28" t="s">
        <v>31</v>
      </c>
      <c r="J17" s="28" t="s">
        <v>31</v>
      </c>
      <c r="K17" s="28" t="s">
        <v>31</v>
      </c>
      <c r="L17" s="28" t="s">
        <v>31</v>
      </c>
      <c r="M17" s="28" t="s">
        <v>31</v>
      </c>
      <c r="N17" s="28" t="s">
        <v>31</v>
      </c>
      <c r="O17" s="28" t="s">
        <v>31</v>
      </c>
      <c r="P17" s="28" t="s">
        <v>31</v>
      </c>
      <c r="Q17" s="28" t="s">
        <v>31</v>
      </c>
      <c r="R17" s="28" t="s">
        <v>31</v>
      </c>
      <c r="S17" s="28"/>
    </row>
    <row r="18" customFormat="1" ht="22.5" customHeight="1" spans="1:19">
      <c r="A18" s="25">
        <v>10</v>
      </c>
      <c r="B18" s="27" t="s">
        <v>195</v>
      </c>
      <c r="C18" s="21" t="s">
        <v>31</v>
      </c>
      <c r="D18" s="20" t="s">
        <v>16</v>
      </c>
      <c r="E18" s="21" t="s">
        <v>31</v>
      </c>
      <c r="F18" s="21" t="s">
        <v>31</v>
      </c>
      <c r="G18" s="21" t="s">
        <v>31</v>
      </c>
      <c r="H18" s="21" t="s">
        <v>31</v>
      </c>
      <c r="I18" s="28" t="s">
        <v>31</v>
      </c>
      <c r="J18" s="28" t="s">
        <v>31</v>
      </c>
      <c r="K18" s="28" t="s">
        <v>31</v>
      </c>
      <c r="L18" s="28" t="s">
        <v>31</v>
      </c>
      <c r="M18" s="28" t="s">
        <v>31</v>
      </c>
      <c r="N18" s="28" t="s">
        <v>31</v>
      </c>
      <c r="O18" s="28" t="s">
        <v>31</v>
      </c>
      <c r="P18" s="28" t="s">
        <v>31</v>
      </c>
      <c r="Q18" s="28" t="s">
        <v>31</v>
      </c>
      <c r="R18" s="28" t="s">
        <v>31</v>
      </c>
      <c r="S18" s="28"/>
    </row>
    <row r="19" customFormat="1" ht="22.5" customHeight="1" spans="1:19">
      <c r="A19" s="25">
        <v>11</v>
      </c>
      <c r="B19" s="27" t="s">
        <v>196</v>
      </c>
      <c r="C19" s="21" t="s">
        <v>31</v>
      </c>
      <c r="D19" s="20" t="s">
        <v>16</v>
      </c>
      <c r="E19" s="21" t="s">
        <v>31</v>
      </c>
      <c r="F19" s="21" t="s">
        <v>31</v>
      </c>
      <c r="G19" s="21" t="s">
        <v>31</v>
      </c>
      <c r="H19" s="21" t="s">
        <v>31</v>
      </c>
      <c r="I19" s="28" t="s">
        <v>31</v>
      </c>
      <c r="J19" s="28" t="s">
        <v>31</v>
      </c>
      <c r="K19" s="28" t="s">
        <v>31</v>
      </c>
      <c r="L19" s="28" t="s">
        <v>31</v>
      </c>
      <c r="M19" s="28" t="s">
        <v>31</v>
      </c>
      <c r="N19" s="28" t="s">
        <v>31</v>
      </c>
      <c r="O19" s="28" t="s">
        <v>31</v>
      </c>
      <c r="P19" s="28" t="s">
        <v>31</v>
      </c>
      <c r="Q19" s="28" t="s">
        <v>31</v>
      </c>
      <c r="R19" s="28" t="s">
        <v>31</v>
      </c>
      <c r="S19" s="28"/>
    </row>
    <row r="20" customFormat="1" ht="22.5" customHeight="1" spans="1:19">
      <c r="A20" s="25">
        <v>12</v>
      </c>
      <c r="B20" s="27" t="s">
        <v>197</v>
      </c>
      <c r="C20" s="21" t="s">
        <v>31</v>
      </c>
      <c r="D20" s="20" t="s">
        <v>16</v>
      </c>
      <c r="E20" s="21" t="s">
        <v>31</v>
      </c>
      <c r="F20" s="21" t="s">
        <v>31</v>
      </c>
      <c r="G20" s="21" t="s">
        <v>31</v>
      </c>
      <c r="H20" s="21" t="s">
        <v>31</v>
      </c>
      <c r="I20" s="28" t="s">
        <v>31</v>
      </c>
      <c r="J20" s="28" t="s">
        <v>31</v>
      </c>
      <c r="K20" s="28" t="s">
        <v>31</v>
      </c>
      <c r="L20" s="28" t="s">
        <v>31</v>
      </c>
      <c r="M20" s="28" t="s">
        <v>31</v>
      </c>
      <c r="N20" s="28" t="s">
        <v>31</v>
      </c>
      <c r="O20" s="28" t="s">
        <v>31</v>
      </c>
      <c r="P20" s="28" t="s">
        <v>31</v>
      </c>
      <c r="Q20" s="28" t="s">
        <v>31</v>
      </c>
      <c r="R20" s="28" t="s">
        <v>31</v>
      </c>
      <c r="S20" s="28"/>
    </row>
    <row r="21" customFormat="1" ht="22.5" customHeight="1" spans="1:19">
      <c r="A21" s="25">
        <v>13</v>
      </c>
      <c r="B21" s="27" t="s">
        <v>198</v>
      </c>
      <c r="C21" s="21" t="s">
        <v>31</v>
      </c>
      <c r="D21" s="20" t="s">
        <v>16</v>
      </c>
      <c r="E21" s="21" t="s">
        <v>31</v>
      </c>
      <c r="F21" s="21" t="s">
        <v>31</v>
      </c>
      <c r="G21" s="21" t="s">
        <v>31</v>
      </c>
      <c r="H21" s="21" t="s">
        <v>31</v>
      </c>
      <c r="I21" s="28" t="s">
        <v>31</v>
      </c>
      <c r="J21" s="28" t="s">
        <v>31</v>
      </c>
      <c r="K21" s="28" t="s">
        <v>31</v>
      </c>
      <c r="L21" s="28" t="s">
        <v>31</v>
      </c>
      <c r="M21" s="28" t="s">
        <v>31</v>
      </c>
      <c r="N21" s="28" t="s">
        <v>31</v>
      </c>
      <c r="O21" s="28" t="s">
        <v>31</v>
      </c>
      <c r="P21" s="28" t="s">
        <v>31</v>
      </c>
      <c r="Q21" s="28" t="s">
        <v>31</v>
      </c>
      <c r="R21" s="28" t="s">
        <v>31</v>
      </c>
      <c r="S21" s="28"/>
    </row>
    <row r="22" customFormat="1" ht="22.5" customHeight="1" spans="1:19">
      <c r="A22" s="25">
        <v>14</v>
      </c>
      <c r="B22" s="30" t="s">
        <v>57</v>
      </c>
      <c r="C22" s="21" t="s">
        <v>31</v>
      </c>
      <c r="D22" s="21" t="s">
        <v>31</v>
      </c>
      <c r="E22" s="21">
        <v>2193</v>
      </c>
      <c r="F22" s="21">
        <v>569</v>
      </c>
      <c r="G22" s="21">
        <v>2193</v>
      </c>
      <c r="H22" s="21" t="s">
        <v>31</v>
      </c>
      <c r="I22" s="25" t="s">
        <v>31</v>
      </c>
      <c r="J22" s="25">
        <v>0</v>
      </c>
      <c r="K22" s="25">
        <v>0</v>
      </c>
      <c r="L22" s="25">
        <v>0</v>
      </c>
      <c r="M22" s="25">
        <v>0</v>
      </c>
      <c r="N22" s="25">
        <v>0</v>
      </c>
      <c r="O22" s="25">
        <v>0</v>
      </c>
      <c r="P22" s="31" t="s">
        <v>59</v>
      </c>
      <c r="Q22" s="31" t="s">
        <v>41</v>
      </c>
      <c r="R22" s="25" t="s">
        <v>42</v>
      </c>
      <c r="S22" s="31"/>
    </row>
    <row r="23" customFormat="1" ht="22.5" customHeight="1" spans="1:19">
      <c r="A23" s="25">
        <v>15</v>
      </c>
      <c r="B23" s="27" t="s">
        <v>60</v>
      </c>
      <c r="C23" s="21" t="s">
        <v>31</v>
      </c>
      <c r="D23" s="20" t="s">
        <v>58</v>
      </c>
      <c r="E23" s="20">
        <v>2193</v>
      </c>
      <c r="F23" s="20">
        <v>569</v>
      </c>
      <c r="G23" s="20">
        <v>2193</v>
      </c>
      <c r="H23" s="21" t="s">
        <v>31</v>
      </c>
      <c r="I23" s="28" t="s">
        <v>31</v>
      </c>
      <c r="J23" s="28" t="s">
        <v>31</v>
      </c>
      <c r="K23" s="28" t="s">
        <v>31</v>
      </c>
      <c r="L23" s="28" t="s">
        <v>31</v>
      </c>
      <c r="M23" s="28" t="s">
        <v>31</v>
      </c>
      <c r="N23" s="28" t="s">
        <v>31</v>
      </c>
      <c r="O23" s="28" t="s">
        <v>31</v>
      </c>
      <c r="P23" s="28" t="s">
        <v>31</v>
      </c>
      <c r="Q23" s="28" t="s">
        <v>31</v>
      </c>
      <c r="R23" s="28" t="s">
        <v>31</v>
      </c>
      <c r="S23" s="28"/>
    </row>
    <row r="24" customFormat="1" ht="22.5" customHeight="1" spans="1:19">
      <c r="A24" s="25">
        <v>16</v>
      </c>
      <c r="B24" s="27" t="s">
        <v>61</v>
      </c>
      <c r="C24" s="21" t="s">
        <v>31</v>
      </c>
      <c r="D24" s="20" t="s">
        <v>58</v>
      </c>
      <c r="E24" s="20">
        <v>2193</v>
      </c>
      <c r="F24" s="20">
        <v>569</v>
      </c>
      <c r="G24" s="20">
        <v>2193</v>
      </c>
      <c r="H24" s="21" t="s">
        <v>31</v>
      </c>
      <c r="I24" s="28" t="s">
        <v>31</v>
      </c>
      <c r="J24" s="28" t="s">
        <v>31</v>
      </c>
      <c r="K24" s="28" t="s">
        <v>31</v>
      </c>
      <c r="L24" s="28" t="s">
        <v>31</v>
      </c>
      <c r="M24" s="28" t="s">
        <v>31</v>
      </c>
      <c r="N24" s="28" t="s">
        <v>31</v>
      </c>
      <c r="O24" s="28" t="s">
        <v>31</v>
      </c>
      <c r="P24" s="28" t="s">
        <v>31</v>
      </c>
      <c r="Q24" s="28" t="s">
        <v>31</v>
      </c>
      <c r="R24" s="28" t="s">
        <v>31</v>
      </c>
      <c r="S24" s="28"/>
    </row>
    <row r="25" customFormat="1" ht="22.5" customHeight="1" spans="1:19">
      <c r="A25" s="25">
        <v>17</v>
      </c>
      <c r="B25" s="27" t="s">
        <v>62</v>
      </c>
      <c r="C25" s="21" t="s">
        <v>31</v>
      </c>
      <c r="D25" s="20" t="s">
        <v>58</v>
      </c>
      <c r="E25" s="20">
        <v>163</v>
      </c>
      <c r="F25" s="21">
        <v>163</v>
      </c>
      <c r="G25" s="21">
        <v>163</v>
      </c>
      <c r="H25" s="21" t="s">
        <v>31</v>
      </c>
      <c r="I25" s="28" t="s">
        <v>31</v>
      </c>
      <c r="J25" s="28" t="s">
        <v>31</v>
      </c>
      <c r="K25" s="28" t="s">
        <v>31</v>
      </c>
      <c r="L25" s="28" t="s">
        <v>31</v>
      </c>
      <c r="M25" s="28" t="s">
        <v>31</v>
      </c>
      <c r="N25" s="28" t="s">
        <v>31</v>
      </c>
      <c r="O25" s="28" t="s">
        <v>31</v>
      </c>
      <c r="P25" s="28" t="s">
        <v>31</v>
      </c>
      <c r="Q25" s="28" t="s">
        <v>31</v>
      </c>
      <c r="R25" s="28" t="s">
        <v>31</v>
      </c>
      <c r="S25" s="28"/>
    </row>
    <row r="26" customFormat="1" ht="22.5" customHeight="1" spans="1:19">
      <c r="A26" s="25">
        <v>18</v>
      </c>
      <c r="B26" s="27" t="s">
        <v>63</v>
      </c>
      <c r="C26" s="21" t="s">
        <v>31</v>
      </c>
      <c r="D26" s="20" t="s">
        <v>58</v>
      </c>
      <c r="E26" s="20">
        <v>28</v>
      </c>
      <c r="F26" s="20">
        <v>28</v>
      </c>
      <c r="G26" s="20">
        <v>28</v>
      </c>
      <c r="H26" s="21" t="s">
        <v>31</v>
      </c>
      <c r="I26" s="28" t="s">
        <v>31</v>
      </c>
      <c r="J26" s="28" t="s">
        <v>31</v>
      </c>
      <c r="K26" s="28" t="s">
        <v>31</v>
      </c>
      <c r="L26" s="28" t="s">
        <v>31</v>
      </c>
      <c r="M26" s="28" t="s">
        <v>31</v>
      </c>
      <c r="N26" s="28" t="s">
        <v>31</v>
      </c>
      <c r="O26" s="28" t="s">
        <v>31</v>
      </c>
      <c r="P26" s="28" t="s">
        <v>31</v>
      </c>
      <c r="Q26" s="28" t="s">
        <v>31</v>
      </c>
      <c r="R26" s="28" t="s">
        <v>31</v>
      </c>
      <c r="S26" s="28"/>
    </row>
    <row r="27" customFormat="1" ht="22.5" customHeight="1" spans="1:19">
      <c r="A27" s="25">
        <v>19</v>
      </c>
      <c r="B27" s="27" t="s">
        <v>64</v>
      </c>
      <c r="C27" s="21" t="s">
        <v>31</v>
      </c>
      <c r="D27" s="20" t="s">
        <v>58</v>
      </c>
      <c r="E27" s="21">
        <v>253</v>
      </c>
      <c r="F27" s="21">
        <v>253</v>
      </c>
      <c r="G27" s="21">
        <v>253</v>
      </c>
      <c r="H27" s="21" t="s">
        <v>31</v>
      </c>
      <c r="I27" s="28" t="s">
        <v>31</v>
      </c>
      <c r="J27" s="28" t="s">
        <v>31</v>
      </c>
      <c r="K27" s="28" t="s">
        <v>31</v>
      </c>
      <c r="L27" s="28" t="s">
        <v>31</v>
      </c>
      <c r="M27" s="28" t="s">
        <v>31</v>
      </c>
      <c r="N27" s="28" t="s">
        <v>31</v>
      </c>
      <c r="O27" s="28" t="s">
        <v>31</v>
      </c>
      <c r="P27" s="28" t="s">
        <v>31</v>
      </c>
      <c r="Q27" s="28" t="s">
        <v>31</v>
      </c>
      <c r="R27" s="28" t="s">
        <v>31</v>
      </c>
      <c r="S27" s="28"/>
    </row>
    <row r="28" customFormat="1" ht="22.5" customHeight="1" spans="1:19">
      <c r="A28" s="25">
        <v>20</v>
      </c>
      <c r="B28" s="30" t="s">
        <v>65</v>
      </c>
      <c r="C28" s="21" t="s">
        <v>31</v>
      </c>
      <c r="D28" s="21" t="s">
        <v>58</v>
      </c>
      <c r="E28" s="21">
        <v>1338</v>
      </c>
      <c r="F28" s="21" t="s">
        <v>31</v>
      </c>
      <c r="G28" s="21">
        <v>1338</v>
      </c>
      <c r="H28" s="21">
        <v>2019</v>
      </c>
      <c r="I28" s="25">
        <v>2020</v>
      </c>
      <c r="J28" s="25">
        <v>0</v>
      </c>
      <c r="K28" s="42">
        <v>0</v>
      </c>
      <c r="L28" s="25">
        <v>0</v>
      </c>
      <c r="M28" s="25">
        <v>0</v>
      </c>
      <c r="N28" s="25">
        <v>0</v>
      </c>
      <c r="O28" s="42">
        <v>0</v>
      </c>
      <c r="P28" s="42" t="s">
        <v>66</v>
      </c>
      <c r="Q28" s="42" t="s">
        <v>41</v>
      </c>
      <c r="R28" s="25" t="s">
        <v>42</v>
      </c>
      <c r="S28" s="42"/>
    </row>
    <row r="29" customFormat="1" ht="22.5" customHeight="1" spans="1:19">
      <c r="A29" s="25">
        <v>21</v>
      </c>
      <c r="B29" s="27" t="s">
        <v>67</v>
      </c>
      <c r="C29" s="21" t="s">
        <v>31</v>
      </c>
      <c r="D29" s="20" t="s">
        <v>58</v>
      </c>
      <c r="E29" s="21" t="s">
        <v>31</v>
      </c>
      <c r="F29" s="21" t="s">
        <v>31</v>
      </c>
      <c r="G29" s="21" t="s">
        <v>31</v>
      </c>
      <c r="H29" s="21" t="s">
        <v>31</v>
      </c>
      <c r="I29" s="28" t="s">
        <v>31</v>
      </c>
      <c r="J29" s="28" t="s">
        <v>31</v>
      </c>
      <c r="K29" s="28" t="s">
        <v>31</v>
      </c>
      <c r="L29" s="28" t="s">
        <v>31</v>
      </c>
      <c r="M29" s="28" t="s">
        <v>31</v>
      </c>
      <c r="N29" s="28" t="s">
        <v>31</v>
      </c>
      <c r="O29" s="28" t="s">
        <v>31</v>
      </c>
      <c r="P29" s="28" t="s">
        <v>31</v>
      </c>
      <c r="Q29" s="28" t="s">
        <v>31</v>
      </c>
      <c r="R29" s="28" t="s">
        <v>31</v>
      </c>
      <c r="S29" s="28"/>
    </row>
    <row r="30" customFormat="1" ht="22.5" customHeight="1" spans="1:19">
      <c r="A30" s="25">
        <v>22</v>
      </c>
      <c r="B30" s="29" t="s">
        <v>68</v>
      </c>
      <c r="C30" s="21" t="s">
        <v>31</v>
      </c>
      <c r="D30" s="20" t="s">
        <v>58</v>
      </c>
      <c r="E30" s="21" t="s">
        <v>31</v>
      </c>
      <c r="F30" s="21" t="s">
        <v>31</v>
      </c>
      <c r="G30" s="21" t="s">
        <v>31</v>
      </c>
      <c r="H30" s="21" t="s">
        <v>31</v>
      </c>
      <c r="I30" s="21" t="s">
        <v>31</v>
      </c>
      <c r="J30" s="21" t="s">
        <v>31</v>
      </c>
      <c r="K30" s="21" t="s">
        <v>31</v>
      </c>
      <c r="L30" s="21" t="s">
        <v>31</v>
      </c>
      <c r="M30" s="21" t="s">
        <v>31</v>
      </c>
      <c r="N30" s="21" t="s">
        <v>31</v>
      </c>
      <c r="O30" s="21" t="s">
        <v>31</v>
      </c>
      <c r="P30" s="21" t="s">
        <v>31</v>
      </c>
      <c r="Q30" s="21" t="s">
        <v>31</v>
      </c>
      <c r="R30" s="21" t="s">
        <v>31</v>
      </c>
      <c r="S30" s="21"/>
    </row>
    <row r="31" customFormat="1" ht="22.5" customHeight="1" spans="1:19">
      <c r="A31" s="25">
        <v>23</v>
      </c>
      <c r="B31" s="29" t="s">
        <v>69</v>
      </c>
      <c r="C31" s="21" t="s">
        <v>31</v>
      </c>
      <c r="D31" s="20" t="s">
        <v>58</v>
      </c>
      <c r="E31" s="21" t="s">
        <v>31</v>
      </c>
      <c r="F31" s="21" t="s">
        <v>31</v>
      </c>
      <c r="G31" s="21" t="s">
        <v>31</v>
      </c>
      <c r="H31" s="21" t="s">
        <v>31</v>
      </c>
      <c r="I31" s="21" t="s">
        <v>31</v>
      </c>
      <c r="J31" s="21" t="s">
        <v>31</v>
      </c>
      <c r="K31" s="21" t="s">
        <v>31</v>
      </c>
      <c r="L31" s="21" t="s">
        <v>31</v>
      </c>
      <c r="M31" s="21" t="s">
        <v>31</v>
      </c>
      <c r="N31" s="21" t="s">
        <v>31</v>
      </c>
      <c r="O31" s="21" t="s">
        <v>31</v>
      </c>
      <c r="P31" s="21" t="s">
        <v>31</v>
      </c>
      <c r="Q31" s="21" t="s">
        <v>31</v>
      </c>
      <c r="R31" s="21" t="s">
        <v>31</v>
      </c>
      <c r="S31" s="21"/>
    </row>
    <row r="32" customFormat="1" ht="22.5" customHeight="1" spans="1:19">
      <c r="A32" s="25">
        <v>24</v>
      </c>
      <c r="B32" s="29" t="s">
        <v>70</v>
      </c>
      <c r="C32" s="21" t="s">
        <v>31</v>
      </c>
      <c r="D32" s="20" t="s">
        <v>58</v>
      </c>
      <c r="E32" s="21" t="s">
        <v>31</v>
      </c>
      <c r="F32" s="21" t="s">
        <v>31</v>
      </c>
      <c r="G32" s="21" t="s">
        <v>31</v>
      </c>
      <c r="H32" s="21" t="s">
        <v>31</v>
      </c>
      <c r="I32" s="21" t="s">
        <v>31</v>
      </c>
      <c r="J32" s="21" t="s">
        <v>31</v>
      </c>
      <c r="K32" s="21" t="s">
        <v>31</v>
      </c>
      <c r="L32" s="21" t="s">
        <v>31</v>
      </c>
      <c r="M32" s="21" t="s">
        <v>31</v>
      </c>
      <c r="N32" s="21" t="s">
        <v>31</v>
      </c>
      <c r="O32" s="21" t="s">
        <v>31</v>
      </c>
      <c r="P32" s="21" t="s">
        <v>31</v>
      </c>
      <c r="Q32" s="21" t="s">
        <v>31</v>
      </c>
      <c r="R32" s="21" t="s">
        <v>31</v>
      </c>
      <c r="S32" s="21"/>
    </row>
    <row r="33" customFormat="1" ht="22.5" customHeight="1" spans="1:19">
      <c r="A33" s="25">
        <v>25</v>
      </c>
      <c r="B33" s="29" t="s">
        <v>71</v>
      </c>
      <c r="C33" s="21" t="s">
        <v>31</v>
      </c>
      <c r="D33" s="20" t="s">
        <v>58</v>
      </c>
      <c r="E33" s="21" t="s">
        <v>31</v>
      </c>
      <c r="F33" s="21" t="s">
        <v>31</v>
      </c>
      <c r="G33" s="21" t="s">
        <v>31</v>
      </c>
      <c r="H33" s="21" t="s">
        <v>31</v>
      </c>
      <c r="I33" s="21" t="s">
        <v>31</v>
      </c>
      <c r="J33" s="21" t="s">
        <v>31</v>
      </c>
      <c r="K33" s="21" t="s">
        <v>31</v>
      </c>
      <c r="L33" s="21" t="s">
        <v>31</v>
      </c>
      <c r="M33" s="21" t="s">
        <v>31</v>
      </c>
      <c r="N33" s="21" t="s">
        <v>31</v>
      </c>
      <c r="O33" s="21" t="s">
        <v>31</v>
      </c>
      <c r="P33" s="21" t="s">
        <v>31</v>
      </c>
      <c r="Q33" s="21" t="s">
        <v>31</v>
      </c>
      <c r="R33" s="21" t="s">
        <v>31</v>
      </c>
      <c r="S33" s="21"/>
    </row>
    <row r="34" customFormat="1" ht="22.5" customHeight="1" spans="1:19">
      <c r="A34" s="25">
        <v>26</v>
      </c>
      <c r="B34" s="27" t="s">
        <v>72</v>
      </c>
      <c r="C34" s="20" t="s">
        <v>39</v>
      </c>
      <c r="D34" s="20" t="s">
        <v>58</v>
      </c>
      <c r="E34" s="20">
        <v>1338</v>
      </c>
      <c r="F34" s="21" t="s">
        <v>31</v>
      </c>
      <c r="G34" s="20">
        <v>1338</v>
      </c>
      <c r="H34" s="20">
        <v>2019</v>
      </c>
      <c r="I34" s="28">
        <v>2020</v>
      </c>
      <c r="J34" s="28" t="s">
        <v>31</v>
      </c>
      <c r="K34" s="43">
        <v>0</v>
      </c>
      <c r="L34" s="28" t="s">
        <v>31</v>
      </c>
      <c r="M34" s="28" t="s">
        <v>31</v>
      </c>
      <c r="N34" s="28" t="s">
        <v>31</v>
      </c>
      <c r="O34" s="43">
        <v>0</v>
      </c>
      <c r="P34" s="28" t="s">
        <v>31</v>
      </c>
      <c r="Q34" s="28" t="s">
        <v>31</v>
      </c>
      <c r="R34" s="28" t="s">
        <v>31</v>
      </c>
      <c r="S34" s="43"/>
    </row>
    <row r="35" customFormat="1" ht="22.5" customHeight="1" spans="1:19">
      <c r="A35" s="25">
        <v>27</v>
      </c>
      <c r="B35" s="27" t="s">
        <v>73</v>
      </c>
      <c r="C35" s="21" t="s">
        <v>31</v>
      </c>
      <c r="D35" s="20" t="s">
        <v>16</v>
      </c>
      <c r="E35" s="21" t="s">
        <v>31</v>
      </c>
      <c r="F35" s="21" t="s">
        <v>31</v>
      </c>
      <c r="G35" s="21" t="s">
        <v>31</v>
      </c>
      <c r="H35" s="21" t="s">
        <v>31</v>
      </c>
      <c r="I35" s="28" t="s">
        <v>31</v>
      </c>
      <c r="J35" s="28" t="s">
        <v>31</v>
      </c>
      <c r="K35" s="28" t="s">
        <v>31</v>
      </c>
      <c r="L35" s="28" t="s">
        <v>31</v>
      </c>
      <c r="M35" s="28" t="s">
        <v>31</v>
      </c>
      <c r="N35" s="28" t="s">
        <v>31</v>
      </c>
      <c r="O35" s="28" t="s">
        <v>31</v>
      </c>
      <c r="P35" s="28" t="s">
        <v>31</v>
      </c>
      <c r="Q35" s="28" t="s">
        <v>31</v>
      </c>
      <c r="R35" s="28" t="s">
        <v>31</v>
      </c>
      <c r="S35" s="28"/>
    </row>
    <row r="36" customFormat="1" ht="22.5" customHeight="1" spans="1:19">
      <c r="A36" s="25">
        <v>28</v>
      </c>
      <c r="B36" s="29" t="s">
        <v>74</v>
      </c>
      <c r="C36" s="21" t="s">
        <v>31</v>
      </c>
      <c r="D36" s="20" t="s">
        <v>16</v>
      </c>
      <c r="E36" s="21" t="s">
        <v>31</v>
      </c>
      <c r="F36" s="21" t="s">
        <v>31</v>
      </c>
      <c r="G36" s="21" t="s">
        <v>31</v>
      </c>
      <c r="H36" s="21" t="s">
        <v>31</v>
      </c>
      <c r="I36" s="21" t="s">
        <v>31</v>
      </c>
      <c r="J36" s="21" t="s">
        <v>31</v>
      </c>
      <c r="K36" s="21" t="s">
        <v>31</v>
      </c>
      <c r="L36" s="21" t="s">
        <v>31</v>
      </c>
      <c r="M36" s="21" t="s">
        <v>31</v>
      </c>
      <c r="N36" s="21" t="s">
        <v>31</v>
      </c>
      <c r="O36" s="21" t="s">
        <v>31</v>
      </c>
      <c r="P36" s="21" t="s">
        <v>31</v>
      </c>
      <c r="Q36" s="21" t="s">
        <v>31</v>
      </c>
      <c r="R36" s="21" t="s">
        <v>31</v>
      </c>
      <c r="S36" s="21"/>
    </row>
    <row r="37" customFormat="1" ht="22.5" customHeight="1" spans="1:19">
      <c r="A37" s="25">
        <v>29</v>
      </c>
      <c r="B37" s="29" t="s">
        <v>75</v>
      </c>
      <c r="C37" s="21" t="s">
        <v>31</v>
      </c>
      <c r="D37" s="20" t="s">
        <v>16</v>
      </c>
      <c r="E37" s="21" t="s">
        <v>31</v>
      </c>
      <c r="F37" s="21" t="s">
        <v>31</v>
      </c>
      <c r="G37" s="21" t="s">
        <v>31</v>
      </c>
      <c r="H37" s="21" t="s">
        <v>31</v>
      </c>
      <c r="I37" s="21" t="s">
        <v>31</v>
      </c>
      <c r="J37" s="21" t="s">
        <v>31</v>
      </c>
      <c r="K37" s="21" t="s">
        <v>31</v>
      </c>
      <c r="L37" s="21" t="s">
        <v>31</v>
      </c>
      <c r="M37" s="21" t="s">
        <v>31</v>
      </c>
      <c r="N37" s="21" t="s">
        <v>31</v>
      </c>
      <c r="O37" s="21" t="s">
        <v>31</v>
      </c>
      <c r="P37" s="21" t="s">
        <v>31</v>
      </c>
      <c r="Q37" s="21" t="s">
        <v>31</v>
      </c>
      <c r="R37" s="21" t="s">
        <v>31</v>
      </c>
      <c r="S37" s="21"/>
    </row>
    <row r="38" customFormat="1" ht="22.5" customHeight="1" spans="1:19">
      <c r="A38" s="25">
        <v>30</v>
      </c>
      <c r="B38" s="29" t="s">
        <v>76</v>
      </c>
      <c r="C38" s="21" t="s">
        <v>31</v>
      </c>
      <c r="D38" s="20" t="s">
        <v>16</v>
      </c>
      <c r="E38" s="21" t="s">
        <v>31</v>
      </c>
      <c r="F38" s="21" t="s">
        <v>31</v>
      </c>
      <c r="G38" s="21" t="s">
        <v>31</v>
      </c>
      <c r="H38" s="21" t="s">
        <v>31</v>
      </c>
      <c r="I38" s="21" t="s">
        <v>31</v>
      </c>
      <c r="J38" s="21" t="s">
        <v>31</v>
      </c>
      <c r="K38" s="21" t="s">
        <v>31</v>
      </c>
      <c r="L38" s="21" t="s">
        <v>31</v>
      </c>
      <c r="M38" s="21" t="s">
        <v>31</v>
      </c>
      <c r="N38" s="21" t="s">
        <v>31</v>
      </c>
      <c r="O38" s="21" t="s">
        <v>31</v>
      </c>
      <c r="P38" s="21" t="s">
        <v>31</v>
      </c>
      <c r="Q38" s="21" t="s">
        <v>31</v>
      </c>
      <c r="R38" s="21" t="s">
        <v>31</v>
      </c>
      <c r="S38" s="21"/>
    </row>
    <row r="39" customFormat="1" ht="22.5" customHeight="1" spans="1:19">
      <c r="A39" s="25">
        <v>31</v>
      </c>
      <c r="B39" s="29" t="s">
        <v>77</v>
      </c>
      <c r="C39" s="21" t="s">
        <v>31</v>
      </c>
      <c r="D39" s="20" t="s">
        <v>16</v>
      </c>
      <c r="E39" s="21" t="s">
        <v>31</v>
      </c>
      <c r="F39" s="21" t="s">
        <v>31</v>
      </c>
      <c r="G39" s="21" t="s">
        <v>31</v>
      </c>
      <c r="H39" s="21" t="s">
        <v>31</v>
      </c>
      <c r="I39" s="21" t="s">
        <v>31</v>
      </c>
      <c r="J39" s="21" t="s">
        <v>31</v>
      </c>
      <c r="K39" s="21" t="s">
        <v>31</v>
      </c>
      <c r="L39" s="21" t="s">
        <v>31</v>
      </c>
      <c r="M39" s="21" t="s">
        <v>31</v>
      </c>
      <c r="N39" s="21" t="s">
        <v>31</v>
      </c>
      <c r="O39" s="21" t="s">
        <v>31</v>
      </c>
      <c r="P39" s="21" t="s">
        <v>31</v>
      </c>
      <c r="Q39" s="21" t="s">
        <v>31</v>
      </c>
      <c r="R39" s="21" t="s">
        <v>31</v>
      </c>
      <c r="S39" s="21"/>
    </row>
    <row r="40" customFormat="1" ht="22.5" customHeight="1" spans="1:19">
      <c r="A40" s="25">
        <v>32</v>
      </c>
      <c r="B40" s="29" t="s">
        <v>78</v>
      </c>
      <c r="C40" s="21" t="s">
        <v>31</v>
      </c>
      <c r="D40" s="20" t="s">
        <v>16</v>
      </c>
      <c r="E40" s="21" t="s">
        <v>31</v>
      </c>
      <c r="F40" s="21" t="s">
        <v>31</v>
      </c>
      <c r="G40" s="21" t="s">
        <v>31</v>
      </c>
      <c r="H40" s="21" t="s">
        <v>31</v>
      </c>
      <c r="I40" s="21" t="s">
        <v>31</v>
      </c>
      <c r="J40" s="21" t="s">
        <v>31</v>
      </c>
      <c r="K40" s="21" t="s">
        <v>31</v>
      </c>
      <c r="L40" s="21" t="s">
        <v>31</v>
      </c>
      <c r="M40" s="21" t="s">
        <v>31</v>
      </c>
      <c r="N40" s="21" t="s">
        <v>31</v>
      </c>
      <c r="O40" s="21" t="s">
        <v>31</v>
      </c>
      <c r="P40" s="21" t="s">
        <v>31</v>
      </c>
      <c r="Q40" s="21" t="s">
        <v>31</v>
      </c>
      <c r="R40" s="21" t="s">
        <v>31</v>
      </c>
      <c r="S40" s="21"/>
    </row>
    <row r="41" customFormat="1" ht="22.5" customHeight="1" spans="1:19">
      <c r="A41" s="25">
        <v>33</v>
      </c>
      <c r="B41" s="30" t="s">
        <v>79</v>
      </c>
      <c r="C41" s="21" t="s">
        <v>31</v>
      </c>
      <c r="D41" s="21" t="s">
        <v>31</v>
      </c>
      <c r="E41" s="38">
        <v>203.07</v>
      </c>
      <c r="F41" s="21">
        <v>569</v>
      </c>
      <c r="G41" s="21">
        <v>2193</v>
      </c>
      <c r="H41" s="21">
        <v>2018</v>
      </c>
      <c r="I41" s="25">
        <v>2019</v>
      </c>
      <c r="J41" s="31">
        <f>J42+J44+J46</f>
        <v>92.52</v>
      </c>
      <c r="K41" s="25">
        <f>L41+M41+N41+O41</f>
        <v>92.52</v>
      </c>
      <c r="L41" s="25">
        <v>0</v>
      </c>
      <c r="M41" s="25">
        <f>M42+M44+M46+M48</f>
        <v>92.52</v>
      </c>
      <c r="N41" s="25">
        <v>0</v>
      </c>
      <c r="O41" s="25">
        <v>0</v>
      </c>
      <c r="P41" s="25" t="s">
        <v>80</v>
      </c>
      <c r="Q41" s="25" t="s">
        <v>41</v>
      </c>
      <c r="R41" s="25" t="s">
        <v>31</v>
      </c>
      <c r="S41" s="25"/>
    </row>
    <row r="42" customFormat="1" ht="30" customHeight="1" spans="1:19">
      <c r="A42" s="25">
        <v>34</v>
      </c>
      <c r="B42" s="27" t="s">
        <v>81</v>
      </c>
      <c r="C42" s="20" t="s">
        <v>82</v>
      </c>
      <c r="D42" s="21" t="s">
        <v>31</v>
      </c>
      <c r="E42" s="21" t="s">
        <v>31</v>
      </c>
      <c r="F42" s="21" t="s">
        <v>31</v>
      </c>
      <c r="G42" s="21" t="s">
        <v>31</v>
      </c>
      <c r="H42" s="21" t="s">
        <v>31</v>
      </c>
      <c r="I42" s="28" t="s">
        <v>31</v>
      </c>
      <c r="J42" s="28">
        <v>28.694</v>
      </c>
      <c r="K42" s="28" t="s">
        <v>31</v>
      </c>
      <c r="L42" s="28" t="s">
        <v>31</v>
      </c>
      <c r="M42" s="28">
        <v>28.694</v>
      </c>
      <c r="N42" s="28" t="s">
        <v>31</v>
      </c>
      <c r="O42" s="28" t="s">
        <v>31</v>
      </c>
      <c r="P42" s="28" t="s">
        <v>31</v>
      </c>
      <c r="Q42" s="28" t="s">
        <v>31</v>
      </c>
      <c r="R42" s="28" t="s">
        <v>31</v>
      </c>
      <c r="S42" s="28"/>
    </row>
    <row r="43" customFormat="1" ht="30" customHeight="1" spans="1:19">
      <c r="A43" s="25">
        <v>35</v>
      </c>
      <c r="B43" s="32" t="s">
        <v>83</v>
      </c>
      <c r="C43" s="20" t="s">
        <v>82</v>
      </c>
      <c r="D43" s="20" t="s">
        <v>84</v>
      </c>
      <c r="E43" s="20">
        <v>28.694</v>
      </c>
      <c r="F43" s="20">
        <v>101</v>
      </c>
      <c r="G43" s="20">
        <v>408</v>
      </c>
      <c r="H43" s="20">
        <v>2018</v>
      </c>
      <c r="I43" s="20">
        <v>2018</v>
      </c>
      <c r="J43" s="20">
        <v>28.694</v>
      </c>
      <c r="K43" s="21" t="s">
        <v>31</v>
      </c>
      <c r="L43" s="21" t="s">
        <v>31</v>
      </c>
      <c r="M43" s="20">
        <v>28.694</v>
      </c>
      <c r="N43" s="21" t="s">
        <v>31</v>
      </c>
      <c r="O43" s="21" t="s">
        <v>31</v>
      </c>
      <c r="P43" s="20" t="s">
        <v>80</v>
      </c>
      <c r="Q43" s="20" t="s">
        <v>41</v>
      </c>
      <c r="R43" s="20" t="s">
        <v>85</v>
      </c>
      <c r="S43" s="21"/>
    </row>
    <row r="44" customFormat="1" ht="30" customHeight="1" spans="1:19">
      <c r="A44" s="25">
        <v>36</v>
      </c>
      <c r="B44" s="27" t="s">
        <v>91</v>
      </c>
      <c r="C44" s="20" t="s">
        <v>82</v>
      </c>
      <c r="D44" s="21" t="s">
        <v>31</v>
      </c>
      <c r="E44" s="21" t="s">
        <v>31</v>
      </c>
      <c r="F44" s="21" t="s">
        <v>31</v>
      </c>
      <c r="G44" s="21" t="s">
        <v>31</v>
      </c>
      <c r="H44" s="21" t="s">
        <v>31</v>
      </c>
      <c r="I44" s="28" t="s">
        <v>31</v>
      </c>
      <c r="J44" s="28">
        <v>51.436</v>
      </c>
      <c r="K44" s="28" t="s">
        <v>31</v>
      </c>
      <c r="L44" s="28" t="s">
        <v>31</v>
      </c>
      <c r="M44" s="28">
        <v>51.436</v>
      </c>
      <c r="N44" s="28" t="s">
        <v>31</v>
      </c>
      <c r="O44" s="28" t="s">
        <v>31</v>
      </c>
      <c r="P44" s="28" t="s">
        <v>31</v>
      </c>
      <c r="Q44" s="28" t="s">
        <v>31</v>
      </c>
      <c r="R44" s="28" t="s">
        <v>31</v>
      </c>
      <c r="S44" s="28"/>
    </row>
    <row r="45" customFormat="1" ht="30" customHeight="1" spans="1:19">
      <c r="A45" s="25">
        <v>37</v>
      </c>
      <c r="B45" s="32" t="s">
        <v>92</v>
      </c>
      <c r="C45" s="20" t="s">
        <v>82</v>
      </c>
      <c r="D45" s="20" t="s">
        <v>84</v>
      </c>
      <c r="E45" s="20">
        <v>51.436</v>
      </c>
      <c r="F45" s="20">
        <v>177</v>
      </c>
      <c r="G45" s="20">
        <v>707</v>
      </c>
      <c r="H45" s="20">
        <v>2018</v>
      </c>
      <c r="I45" s="20">
        <v>2018</v>
      </c>
      <c r="J45" s="20">
        <v>51.436</v>
      </c>
      <c r="K45" s="21" t="s">
        <v>31</v>
      </c>
      <c r="L45" s="21" t="s">
        <v>31</v>
      </c>
      <c r="M45" s="20">
        <v>51.436</v>
      </c>
      <c r="N45" s="21" t="s">
        <v>31</v>
      </c>
      <c r="O45" s="21" t="s">
        <v>31</v>
      </c>
      <c r="P45" s="20" t="s">
        <v>80</v>
      </c>
      <c r="Q45" s="20" t="s">
        <v>41</v>
      </c>
      <c r="R45" s="20" t="s">
        <v>85</v>
      </c>
      <c r="S45" s="21"/>
    </row>
    <row r="46" customFormat="1" ht="54" spans="1:19">
      <c r="A46" s="25">
        <v>38</v>
      </c>
      <c r="B46" s="27" t="s">
        <v>95</v>
      </c>
      <c r="C46" s="20" t="s">
        <v>39</v>
      </c>
      <c r="D46" s="21" t="s">
        <v>31</v>
      </c>
      <c r="E46" s="21" t="s">
        <v>31</v>
      </c>
      <c r="F46" s="21" t="s">
        <v>31</v>
      </c>
      <c r="G46" s="21" t="s">
        <v>31</v>
      </c>
      <c r="H46" s="21" t="s">
        <v>31</v>
      </c>
      <c r="I46" s="28" t="s">
        <v>31</v>
      </c>
      <c r="J46" s="28">
        <v>12.39</v>
      </c>
      <c r="K46" s="28" t="s">
        <v>31</v>
      </c>
      <c r="L46" s="28" t="s">
        <v>31</v>
      </c>
      <c r="M46" s="28">
        <v>12.39</v>
      </c>
      <c r="N46" s="28" t="s">
        <v>31</v>
      </c>
      <c r="O46" s="28" t="s">
        <v>31</v>
      </c>
      <c r="P46" s="28" t="s">
        <v>80</v>
      </c>
      <c r="Q46" s="28" t="s">
        <v>41</v>
      </c>
      <c r="R46" s="28" t="s">
        <v>96</v>
      </c>
      <c r="S46" s="28"/>
    </row>
    <row r="47" s="4" customFormat="1" ht="32" customHeight="1" spans="1:19">
      <c r="A47" s="25">
        <v>39</v>
      </c>
      <c r="B47" s="32" t="s">
        <v>97</v>
      </c>
      <c r="C47" s="20" t="s">
        <v>39</v>
      </c>
      <c r="D47" s="20" t="s">
        <v>15</v>
      </c>
      <c r="E47" s="20">
        <v>569</v>
      </c>
      <c r="F47" s="20">
        <v>569</v>
      </c>
      <c r="G47" s="20">
        <v>2193</v>
      </c>
      <c r="H47" s="20">
        <v>2018</v>
      </c>
      <c r="I47" s="20" t="s">
        <v>31</v>
      </c>
      <c r="J47" s="20">
        <v>12.39</v>
      </c>
      <c r="K47" s="20" t="s">
        <v>31</v>
      </c>
      <c r="L47" s="20" t="s">
        <v>31</v>
      </c>
      <c r="M47" s="20">
        <v>12.39</v>
      </c>
      <c r="N47" s="20" t="s">
        <v>31</v>
      </c>
      <c r="O47" s="20" t="s">
        <v>31</v>
      </c>
      <c r="P47" s="20" t="s">
        <v>80</v>
      </c>
      <c r="Q47" s="20" t="s">
        <v>41</v>
      </c>
      <c r="R47" s="20" t="s">
        <v>96</v>
      </c>
      <c r="S47" s="20"/>
    </row>
    <row r="48" customFormat="1" ht="27" spans="1:19">
      <c r="A48" s="25">
        <v>40</v>
      </c>
      <c r="B48" s="35" t="s">
        <v>98</v>
      </c>
      <c r="C48" s="20" t="s">
        <v>39</v>
      </c>
      <c r="D48" s="20" t="s">
        <v>99</v>
      </c>
      <c r="E48" s="20" t="s">
        <v>31</v>
      </c>
      <c r="F48" s="20" t="s">
        <v>31</v>
      </c>
      <c r="G48" s="21" t="s">
        <v>31</v>
      </c>
      <c r="H48" s="21" t="s">
        <v>31</v>
      </c>
      <c r="I48" s="28" t="s">
        <v>31</v>
      </c>
      <c r="J48" s="28">
        <v>0</v>
      </c>
      <c r="K48" s="28" t="s">
        <v>31</v>
      </c>
      <c r="L48" s="28" t="s">
        <v>31</v>
      </c>
      <c r="M48" s="28">
        <v>0</v>
      </c>
      <c r="N48" s="28" t="s">
        <v>31</v>
      </c>
      <c r="O48" s="28" t="s">
        <v>31</v>
      </c>
      <c r="P48" s="28" t="s">
        <v>31</v>
      </c>
      <c r="Q48" s="28" t="s">
        <v>31</v>
      </c>
      <c r="R48" s="28" t="s">
        <v>31</v>
      </c>
      <c r="S48" s="43"/>
    </row>
    <row r="49" s="5" customFormat="1" ht="22.5" customHeight="1" spans="1:19">
      <c r="A49" s="25">
        <v>41</v>
      </c>
      <c r="B49" s="30" t="s">
        <v>101</v>
      </c>
      <c r="C49" s="21" t="s">
        <v>31</v>
      </c>
      <c r="D49" s="21" t="s">
        <v>31</v>
      </c>
      <c r="E49" s="21" t="s">
        <v>31</v>
      </c>
      <c r="F49" s="21">
        <v>20</v>
      </c>
      <c r="G49" s="21" t="s">
        <v>31</v>
      </c>
      <c r="H49" s="21">
        <v>2018</v>
      </c>
      <c r="I49" s="25" t="s">
        <v>31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  <c r="P49" s="31" t="s">
        <v>102</v>
      </c>
      <c r="Q49" s="31" t="s">
        <v>41</v>
      </c>
      <c r="R49" s="31" t="s">
        <v>103</v>
      </c>
      <c r="S49" s="31"/>
    </row>
    <row r="50" customFormat="1" ht="22.5" customHeight="1" spans="1:19">
      <c r="A50" s="25">
        <v>42</v>
      </c>
      <c r="B50" s="27" t="s">
        <v>104</v>
      </c>
      <c r="C50" s="21" t="s">
        <v>31</v>
      </c>
      <c r="D50" s="20" t="s">
        <v>87</v>
      </c>
      <c r="E50" s="20">
        <v>36.71</v>
      </c>
      <c r="F50" s="20">
        <v>10</v>
      </c>
      <c r="G50" s="20">
        <v>24</v>
      </c>
      <c r="H50" s="20">
        <v>2018</v>
      </c>
      <c r="I50" s="28" t="s">
        <v>31</v>
      </c>
      <c r="J50" s="28" t="s">
        <v>31</v>
      </c>
      <c r="K50" s="28" t="s">
        <v>31</v>
      </c>
      <c r="L50" s="28" t="s">
        <v>31</v>
      </c>
      <c r="M50" s="28" t="s">
        <v>31</v>
      </c>
      <c r="N50" s="28" t="s">
        <v>31</v>
      </c>
      <c r="O50" s="28" t="s">
        <v>31</v>
      </c>
      <c r="P50" s="28" t="s">
        <v>31</v>
      </c>
      <c r="Q50" s="28" t="s">
        <v>31</v>
      </c>
      <c r="R50" s="28" t="s">
        <v>31</v>
      </c>
      <c r="S50" s="28"/>
    </row>
    <row r="51" customFormat="1" ht="22.5" customHeight="1" spans="1:19">
      <c r="A51" s="25">
        <v>43</v>
      </c>
      <c r="B51" s="35" t="s">
        <v>105</v>
      </c>
      <c r="C51" s="21" t="s">
        <v>31</v>
      </c>
      <c r="D51" s="20" t="s">
        <v>16</v>
      </c>
      <c r="E51" s="20">
        <v>10</v>
      </c>
      <c r="F51" s="20" t="s">
        <v>31</v>
      </c>
      <c r="G51" s="20">
        <v>10</v>
      </c>
      <c r="H51" s="20">
        <v>2018</v>
      </c>
      <c r="I51" s="28" t="s">
        <v>31</v>
      </c>
      <c r="J51" s="28" t="s">
        <v>31</v>
      </c>
      <c r="K51" s="28" t="s">
        <v>31</v>
      </c>
      <c r="L51" s="28" t="s">
        <v>31</v>
      </c>
      <c r="M51" s="28" t="s">
        <v>31</v>
      </c>
      <c r="N51" s="28" t="s">
        <v>31</v>
      </c>
      <c r="O51" s="28" t="s">
        <v>31</v>
      </c>
      <c r="P51" s="28" t="s">
        <v>31</v>
      </c>
      <c r="Q51" s="28" t="s">
        <v>31</v>
      </c>
      <c r="R51" s="28" t="s">
        <v>31</v>
      </c>
      <c r="S51" s="28"/>
    </row>
    <row r="52" customFormat="1" ht="22.5" customHeight="1" spans="1:19">
      <c r="A52" s="25">
        <v>44</v>
      </c>
      <c r="B52" s="35" t="s">
        <v>106</v>
      </c>
      <c r="C52" s="21" t="s">
        <v>31</v>
      </c>
      <c r="D52" s="20" t="s">
        <v>16</v>
      </c>
      <c r="E52" s="20" t="s">
        <v>31</v>
      </c>
      <c r="F52" s="20" t="s">
        <v>31</v>
      </c>
      <c r="G52" s="20" t="s">
        <v>31</v>
      </c>
      <c r="H52" s="20" t="s">
        <v>31</v>
      </c>
      <c r="I52" s="28" t="s">
        <v>31</v>
      </c>
      <c r="J52" s="28" t="s">
        <v>31</v>
      </c>
      <c r="K52" s="28" t="s">
        <v>31</v>
      </c>
      <c r="L52" s="28" t="s">
        <v>31</v>
      </c>
      <c r="M52" s="28" t="s">
        <v>31</v>
      </c>
      <c r="N52" s="28" t="s">
        <v>31</v>
      </c>
      <c r="O52" s="28" t="s">
        <v>31</v>
      </c>
      <c r="P52" s="28" t="s">
        <v>31</v>
      </c>
      <c r="Q52" s="28" t="s">
        <v>31</v>
      </c>
      <c r="R52" s="28" t="s">
        <v>31</v>
      </c>
      <c r="S52" s="28"/>
    </row>
    <row r="53" customFormat="1" ht="22.5" customHeight="1" spans="1:19">
      <c r="A53" s="25">
        <v>45</v>
      </c>
      <c r="B53" s="27" t="s">
        <v>107</v>
      </c>
      <c r="C53" s="20" t="s">
        <v>39</v>
      </c>
      <c r="D53" s="20" t="s">
        <v>99</v>
      </c>
      <c r="E53" s="20" t="s">
        <v>31</v>
      </c>
      <c r="F53" s="20" t="s">
        <v>31</v>
      </c>
      <c r="G53" s="20" t="s">
        <v>31</v>
      </c>
      <c r="H53" s="20" t="s">
        <v>31</v>
      </c>
      <c r="I53" s="28" t="s">
        <v>31</v>
      </c>
      <c r="J53" s="28" t="s">
        <v>31</v>
      </c>
      <c r="K53" s="28" t="s">
        <v>31</v>
      </c>
      <c r="L53" s="28" t="s">
        <v>31</v>
      </c>
      <c r="M53" s="28" t="s">
        <v>31</v>
      </c>
      <c r="N53" s="28" t="s">
        <v>31</v>
      </c>
      <c r="O53" s="28" t="s">
        <v>31</v>
      </c>
      <c r="P53" s="28" t="s">
        <v>31</v>
      </c>
      <c r="Q53" s="28" t="s">
        <v>31</v>
      </c>
      <c r="R53" s="28" t="s">
        <v>31</v>
      </c>
      <c r="S53" s="41"/>
    </row>
    <row r="54" s="5" customFormat="1" ht="22.5" customHeight="1" spans="1:19">
      <c r="A54" s="25">
        <v>46</v>
      </c>
      <c r="B54" s="30" t="s">
        <v>108</v>
      </c>
      <c r="C54" s="21" t="s">
        <v>31</v>
      </c>
      <c r="D54" s="21" t="s">
        <v>58</v>
      </c>
      <c r="E54" s="21">
        <v>254</v>
      </c>
      <c r="F54" s="21">
        <v>481</v>
      </c>
      <c r="G54" s="21">
        <v>1637</v>
      </c>
      <c r="H54" s="21">
        <v>2018</v>
      </c>
      <c r="I54" s="25" t="s">
        <v>31</v>
      </c>
      <c r="J54" s="25">
        <v>0</v>
      </c>
      <c r="K54" s="25">
        <v>0</v>
      </c>
      <c r="L54" s="25">
        <v>0</v>
      </c>
      <c r="M54" s="25">
        <v>0</v>
      </c>
      <c r="N54" s="25">
        <v>0</v>
      </c>
      <c r="O54" s="25">
        <v>0</v>
      </c>
      <c r="P54" s="25" t="s">
        <v>31</v>
      </c>
      <c r="Q54" s="25" t="s">
        <v>41</v>
      </c>
      <c r="R54" s="25" t="s">
        <v>42</v>
      </c>
      <c r="S54" s="25"/>
    </row>
    <row r="55" customFormat="1" ht="22.5" customHeight="1" spans="1:19">
      <c r="A55" s="25">
        <v>47</v>
      </c>
      <c r="B55" s="27" t="s">
        <v>109</v>
      </c>
      <c r="C55" s="21" t="s">
        <v>31</v>
      </c>
      <c r="D55" s="20" t="s">
        <v>16</v>
      </c>
      <c r="E55" s="20">
        <v>189</v>
      </c>
      <c r="F55" s="21" t="s">
        <v>31</v>
      </c>
      <c r="G55" s="20">
        <v>189</v>
      </c>
      <c r="H55" s="20">
        <v>2018</v>
      </c>
      <c r="I55" s="28" t="s">
        <v>31</v>
      </c>
      <c r="J55" s="28" t="s">
        <v>31</v>
      </c>
      <c r="K55" s="28" t="s">
        <v>31</v>
      </c>
      <c r="L55" s="28" t="s">
        <v>31</v>
      </c>
      <c r="M55" s="28" t="s">
        <v>31</v>
      </c>
      <c r="N55" s="28" t="s">
        <v>31</v>
      </c>
      <c r="O55" s="28" t="s">
        <v>31</v>
      </c>
      <c r="P55" s="28" t="s">
        <v>110</v>
      </c>
      <c r="Q55" s="28" t="s">
        <v>31</v>
      </c>
      <c r="R55" s="28" t="s">
        <v>31</v>
      </c>
      <c r="S55" s="28"/>
    </row>
    <row r="56" customFormat="1" ht="22.5" customHeight="1" spans="1:19">
      <c r="A56" s="25">
        <v>48</v>
      </c>
      <c r="B56" s="27" t="s">
        <v>111</v>
      </c>
      <c r="C56" s="21" t="s">
        <v>31</v>
      </c>
      <c r="D56" s="20" t="s">
        <v>16</v>
      </c>
      <c r="E56" s="20">
        <v>3</v>
      </c>
      <c r="F56" s="20">
        <v>3</v>
      </c>
      <c r="G56" s="20">
        <v>3</v>
      </c>
      <c r="H56" s="20">
        <v>2018</v>
      </c>
      <c r="I56" s="28" t="s">
        <v>31</v>
      </c>
      <c r="J56" s="28" t="s">
        <v>31</v>
      </c>
      <c r="K56" s="28" t="s">
        <v>31</v>
      </c>
      <c r="L56" s="28" t="s">
        <v>31</v>
      </c>
      <c r="M56" s="28" t="s">
        <v>31</v>
      </c>
      <c r="N56" s="28" t="s">
        <v>31</v>
      </c>
      <c r="O56" s="28" t="s">
        <v>31</v>
      </c>
      <c r="P56" s="28" t="s">
        <v>110</v>
      </c>
      <c r="Q56" s="28" t="s">
        <v>31</v>
      </c>
      <c r="R56" s="28" t="s">
        <v>31</v>
      </c>
      <c r="S56" s="28"/>
    </row>
    <row r="57" customFormat="1" ht="22.5" customHeight="1" spans="1:19">
      <c r="A57" s="25">
        <v>49</v>
      </c>
      <c r="B57" s="29" t="s">
        <v>112</v>
      </c>
      <c r="C57" s="21" t="s">
        <v>31</v>
      </c>
      <c r="D57" s="20" t="s">
        <v>16</v>
      </c>
      <c r="E57" s="20">
        <v>3</v>
      </c>
      <c r="F57" s="20">
        <v>3</v>
      </c>
      <c r="G57" s="20">
        <v>3</v>
      </c>
      <c r="H57" s="20">
        <v>2018</v>
      </c>
      <c r="I57" s="21" t="s">
        <v>31</v>
      </c>
      <c r="J57" s="21" t="s">
        <v>31</v>
      </c>
      <c r="K57" s="21" t="s">
        <v>31</v>
      </c>
      <c r="L57" s="21" t="s">
        <v>31</v>
      </c>
      <c r="M57" s="21" t="s">
        <v>31</v>
      </c>
      <c r="N57" s="21" t="s">
        <v>31</v>
      </c>
      <c r="O57" s="21" t="s">
        <v>31</v>
      </c>
      <c r="P57" s="21" t="s">
        <v>31</v>
      </c>
      <c r="Q57" s="21" t="s">
        <v>31</v>
      </c>
      <c r="R57" s="21" t="s">
        <v>31</v>
      </c>
      <c r="S57" s="21"/>
    </row>
    <row r="58" customFormat="1" ht="22.5" customHeight="1" spans="1:19">
      <c r="A58" s="25">
        <v>50</v>
      </c>
      <c r="B58" s="29" t="s">
        <v>113</v>
      </c>
      <c r="C58" s="21" t="s">
        <v>31</v>
      </c>
      <c r="D58" s="20" t="s">
        <v>16</v>
      </c>
      <c r="E58" s="20" t="s">
        <v>31</v>
      </c>
      <c r="F58" s="20" t="s">
        <v>31</v>
      </c>
      <c r="G58" s="20" t="s">
        <v>31</v>
      </c>
      <c r="H58" s="20" t="s">
        <v>31</v>
      </c>
      <c r="I58" s="21" t="s">
        <v>31</v>
      </c>
      <c r="J58" s="21" t="s">
        <v>31</v>
      </c>
      <c r="K58" s="21" t="s">
        <v>31</v>
      </c>
      <c r="L58" s="21" t="s">
        <v>31</v>
      </c>
      <c r="M58" s="21" t="s">
        <v>31</v>
      </c>
      <c r="N58" s="21" t="s">
        <v>31</v>
      </c>
      <c r="O58" s="21" t="s">
        <v>31</v>
      </c>
      <c r="P58" s="21" t="s">
        <v>31</v>
      </c>
      <c r="Q58" s="21" t="s">
        <v>31</v>
      </c>
      <c r="R58" s="21" t="s">
        <v>31</v>
      </c>
      <c r="S58" s="21"/>
    </row>
    <row r="59" customFormat="1" ht="22.5" customHeight="1" spans="1:19">
      <c r="A59" s="25">
        <v>51</v>
      </c>
      <c r="B59" s="27" t="s">
        <v>114</v>
      </c>
      <c r="C59" s="21" t="s">
        <v>31</v>
      </c>
      <c r="D59" s="20" t="s">
        <v>16</v>
      </c>
      <c r="E59" s="20">
        <v>62</v>
      </c>
      <c r="F59" s="20" t="s">
        <v>31</v>
      </c>
      <c r="G59" s="20">
        <v>62</v>
      </c>
      <c r="H59" s="20">
        <v>2018</v>
      </c>
      <c r="I59" s="28" t="s">
        <v>31</v>
      </c>
      <c r="J59" s="28" t="s">
        <v>31</v>
      </c>
      <c r="K59" s="28" t="s">
        <v>31</v>
      </c>
      <c r="L59" s="28" t="s">
        <v>31</v>
      </c>
      <c r="M59" s="28" t="s">
        <v>31</v>
      </c>
      <c r="N59" s="28" t="s">
        <v>31</v>
      </c>
      <c r="O59" s="28" t="s">
        <v>31</v>
      </c>
      <c r="P59" s="28" t="s">
        <v>110</v>
      </c>
      <c r="Q59" s="28" t="s">
        <v>31</v>
      </c>
      <c r="R59" s="28" t="s">
        <v>31</v>
      </c>
      <c r="S59" s="28"/>
    </row>
    <row r="60" customFormat="1" ht="22.5" customHeight="1" spans="1:19">
      <c r="A60" s="25">
        <v>52</v>
      </c>
      <c r="B60" s="27" t="s">
        <v>115</v>
      </c>
      <c r="C60" s="21" t="s">
        <v>31</v>
      </c>
      <c r="D60" s="20"/>
      <c r="E60" s="20" t="s">
        <v>31</v>
      </c>
      <c r="F60" s="20">
        <v>475</v>
      </c>
      <c r="G60" s="20">
        <v>1445</v>
      </c>
      <c r="H60" s="20" t="s">
        <v>31</v>
      </c>
      <c r="I60" s="28" t="s">
        <v>31</v>
      </c>
      <c r="J60" s="28" t="s">
        <v>31</v>
      </c>
      <c r="K60" s="28" t="s">
        <v>31</v>
      </c>
      <c r="L60" s="28" t="s">
        <v>31</v>
      </c>
      <c r="M60" s="28" t="s">
        <v>31</v>
      </c>
      <c r="N60" s="28" t="s">
        <v>31</v>
      </c>
      <c r="O60" s="28" t="s">
        <v>31</v>
      </c>
      <c r="P60" s="28" t="s">
        <v>116</v>
      </c>
      <c r="Q60" s="28" t="s">
        <v>31</v>
      </c>
      <c r="R60" s="28" t="s">
        <v>31</v>
      </c>
      <c r="S60" s="28"/>
    </row>
    <row r="61" customFormat="1" ht="22.5" customHeight="1" spans="1:19">
      <c r="A61" s="25">
        <v>53</v>
      </c>
      <c r="B61" s="29" t="s">
        <v>117</v>
      </c>
      <c r="C61" s="21" t="s">
        <v>31</v>
      </c>
      <c r="D61" s="20" t="s">
        <v>16</v>
      </c>
      <c r="E61" s="20" t="s">
        <v>31</v>
      </c>
      <c r="F61" s="20" t="s">
        <v>31</v>
      </c>
      <c r="G61" s="20" t="s">
        <v>31</v>
      </c>
      <c r="H61" s="20" t="s">
        <v>31</v>
      </c>
      <c r="I61" s="21" t="s">
        <v>31</v>
      </c>
      <c r="J61" s="21" t="s">
        <v>31</v>
      </c>
      <c r="K61" s="21" t="s">
        <v>31</v>
      </c>
      <c r="L61" s="21" t="s">
        <v>31</v>
      </c>
      <c r="M61" s="21" t="s">
        <v>31</v>
      </c>
      <c r="N61" s="21" t="s">
        <v>31</v>
      </c>
      <c r="O61" s="21" t="s">
        <v>31</v>
      </c>
      <c r="P61" s="21" t="s">
        <v>31</v>
      </c>
      <c r="Q61" s="21" t="s">
        <v>31</v>
      </c>
      <c r="R61" s="21" t="s">
        <v>31</v>
      </c>
      <c r="S61" s="21"/>
    </row>
    <row r="62" customFormat="1" ht="22.5" customHeight="1" spans="1:19">
      <c r="A62" s="25">
        <v>54</v>
      </c>
      <c r="B62" s="29" t="s">
        <v>118</v>
      </c>
      <c r="C62" s="21" t="s">
        <v>31</v>
      </c>
      <c r="D62" s="20" t="s">
        <v>16</v>
      </c>
      <c r="E62" s="20" t="s">
        <v>31</v>
      </c>
      <c r="F62" s="20" t="s">
        <v>31</v>
      </c>
      <c r="G62" s="20" t="s">
        <v>31</v>
      </c>
      <c r="H62" s="20" t="s">
        <v>31</v>
      </c>
      <c r="I62" s="21" t="s">
        <v>31</v>
      </c>
      <c r="J62" s="21" t="s">
        <v>31</v>
      </c>
      <c r="K62" s="21" t="s">
        <v>31</v>
      </c>
      <c r="L62" s="21" t="s">
        <v>31</v>
      </c>
      <c r="M62" s="21" t="s">
        <v>31</v>
      </c>
      <c r="N62" s="21" t="s">
        <v>31</v>
      </c>
      <c r="O62" s="21" t="s">
        <v>31</v>
      </c>
      <c r="P62" s="21" t="s">
        <v>31</v>
      </c>
      <c r="Q62" s="21" t="s">
        <v>31</v>
      </c>
      <c r="R62" s="21" t="s">
        <v>31</v>
      </c>
      <c r="S62" s="21"/>
    </row>
    <row r="63" customFormat="1" ht="45" customHeight="1" spans="1:19">
      <c r="A63" s="25">
        <v>55</v>
      </c>
      <c r="B63" s="49" t="s">
        <v>119</v>
      </c>
      <c r="C63" s="25" t="s">
        <v>31</v>
      </c>
      <c r="D63" s="25" t="s">
        <v>31</v>
      </c>
      <c r="E63" s="25" t="s">
        <v>31</v>
      </c>
      <c r="F63" s="25">
        <v>565</v>
      </c>
      <c r="G63" s="25">
        <v>2187</v>
      </c>
      <c r="H63" s="25">
        <v>2018</v>
      </c>
      <c r="I63" s="25" t="s">
        <v>31</v>
      </c>
      <c r="J63" s="31">
        <f>J65+J81+J83+J86+J91</f>
        <v>2799.5151</v>
      </c>
      <c r="K63" s="31">
        <f t="shared" ref="K63:K68" si="2">L63+M63+N63+O63</f>
        <v>2799.5151</v>
      </c>
      <c r="L63" s="25">
        <v>0</v>
      </c>
      <c r="M63" s="31">
        <f>M65+M81+O83+M86+M90+M91</f>
        <v>1168.7851</v>
      </c>
      <c r="N63" s="31">
        <f>N65+N81+N83+N86+N90+N91</f>
        <v>0</v>
      </c>
      <c r="O63" s="31">
        <f>O65+O81+O86+O90+O91</f>
        <v>1630.73</v>
      </c>
      <c r="P63" s="25" t="s">
        <v>31</v>
      </c>
      <c r="Q63" s="25" t="s">
        <v>31</v>
      </c>
      <c r="R63" s="25" t="s">
        <v>31</v>
      </c>
      <c r="S63" s="31"/>
    </row>
    <row r="64" customFormat="1" ht="45" customHeight="1" spans="1:19">
      <c r="A64" s="25">
        <v>56</v>
      </c>
      <c r="B64" s="50" t="s">
        <v>120</v>
      </c>
      <c r="C64" s="28" t="s">
        <v>31</v>
      </c>
      <c r="D64" s="28" t="s">
        <v>31</v>
      </c>
      <c r="E64" s="28" t="s">
        <v>31</v>
      </c>
      <c r="F64" s="28">
        <v>25</v>
      </c>
      <c r="G64" s="28">
        <v>60</v>
      </c>
      <c r="H64" s="28" t="s">
        <v>31</v>
      </c>
      <c r="I64" s="28" t="s">
        <v>31</v>
      </c>
      <c r="J64" s="28" t="s">
        <v>31</v>
      </c>
      <c r="K64" s="28" t="s">
        <v>31</v>
      </c>
      <c r="L64" s="28" t="s">
        <v>31</v>
      </c>
      <c r="M64" s="28" t="s">
        <v>31</v>
      </c>
      <c r="N64" s="28" t="s">
        <v>31</v>
      </c>
      <c r="O64" s="28" t="s">
        <v>31</v>
      </c>
      <c r="P64" s="28" t="s">
        <v>31</v>
      </c>
      <c r="Q64" s="28" t="s">
        <v>31</v>
      </c>
      <c r="R64" s="28" t="s">
        <v>31</v>
      </c>
      <c r="S64" s="28"/>
    </row>
    <row r="65" customFormat="1" ht="30" customHeight="1" spans="1:19">
      <c r="A65" s="25">
        <v>57</v>
      </c>
      <c r="B65" s="50" t="s">
        <v>121</v>
      </c>
      <c r="C65" s="28" t="s">
        <v>31</v>
      </c>
      <c r="D65" s="28" t="s">
        <v>122</v>
      </c>
      <c r="E65" s="28">
        <v>5</v>
      </c>
      <c r="F65" s="28">
        <v>28</v>
      </c>
      <c r="G65" s="28">
        <v>87</v>
      </c>
      <c r="H65" s="28">
        <v>2018</v>
      </c>
      <c r="I65" s="28">
        <v>2020</v>
      </c>
      <c r="J65" s="41">
        <f>J66+J72+J70</f>
        <v>2408.5151</v>
      </c>
      <c r="K65" s="41">
        <f t="shared" si="2"/>
        <v>2408.5151</v>
      </c>
      <c r="L65" s="41">
        <f>L66+L72</f>
        <v>0</v>
      </c>
      <c r="M65" s="41">
        <f>M66+M70+M72</f>
        <v>991.7851</v>
      </c>
      <c r="N65" s="41">
        <f>N66+N70+N72</f>
        <v>0</v>
      </c>
      <c r="O65" s="41">
        <f>O66+O72</f>
        <v>1416.73</v>
      </c>
      <c r="P65" s="28" t="s">
        <v>31</v>
      </c>
      <c r="Q65" s="28" t="s">
        <v>31</v>
      </c>
      <c r="R65" s="41" t="s">
        <v>123</v>
      </c>
      <c r="S65" s="41"/>
    </row>
    <row r="66" customFormat="1" ht="30" customHeight="1" spans="1:19">
      <c r="A66" s="25">
        <v>58</v>
      </c>
      <c r="B66" s="51" t="s">
        <v>124</v>
      </c>
      <c r="C66" s="21" t="s">
        <v>82</v>
      </c>
      <c r="D66" s="21" t="s">
        <v>122</v>
      </c>
      <c r="E66" s="21">
        <f>E67+E68+E69</f>
        <v>3</v>
      </c>
      <c r="F66" s="20" t="s">
        <v>31</v>
      </c>
      <c r="G66" s="20" t="s">
        <v>31</v>
      </c>
      <c r="H66" s="21">
        <v>2018</v>
      </c>
      <c r="I66" s="21">
        <v>2019</v>
      </c>
      <c r="J66" s="60">
        <f>J67+J68+J69</f>
        <v>1842.7851</v>
      </c>
      <c r="K66" s="38">
        <f t="shared" si="2"/>
        <v>1842.7851</v>
      </c>
      <c r="L66" s="59">
        <f t="shared" ref="J66:O66" si="3">L67+L68</f>
        <v>0</v>
      </c>
      <c r="M66" s="59">
        <f>M67+M68+M69</f>
        <v>485.4051</v>
      </c>
      <c r="N66" s="59">
        <f t="shared" si="3"/>
        <v>0</v>
      </c>
      <c r="O66" s="59">
        <f t="shared" si="3"/>
        <v>1357.38</v>
      </c>
      <c r="P66" s="21" t="s">
        <v>125</v>
      </c>
      <c r="Q66" s="21" t="s">
        <v>41</v>
      </c>
      <c r="R66" s="21" t="s">
        <v>31</v>
      </c>
      <c r="S66" s="21"/>
    </row>
    <row r="67" customFormat="1" ht="30" customHeight="1" spans="1:19">
      <c r="A67" s="25">
        <v>59</v>
      </c>
      <c r="B67" s="52" t="s">
        <v>128</v>
      </c>
      <c r="C67" s="20" t="s">
        <v>82</v>
      </c>
      <c r="D67" s="20" t="s">
        <v>122</v>
      </c>
      <c r="E67" s="20">
        <v>1</v>
      </c>
      <c r="F67" s="20" t="s">
        <v>31</v>
      </c>
      <c r="G67" s="20" t="s">
        <v>31</v>
      </c>
      <c r="H67" s="20">
        <v>2018</v>
      </c>
      <c r="I67" s="20">
        <v>2019</v>
      </c>
      <c r="J67" s="61">
        <v>1357.38</v>
      </c>
      <c r="K67" s="61">
        <f t="shared" si="2"/>
        <v>1357.38</v>
      </c>
      <c r="L67" s="62">
        <v>0</v>
      </c>
      <c r="M67" s="20">
        <v>0</v>
      </c>
      <c r="N67" s="20">
        <v>0</v>
      </c>
      <c r="O67" s="61">
        <v>1357.38</v>
      </c>
      <c r="P67" s="20"/>
      <c r="Q67" s="20"/>
      <c r="R67" s="20"/>
      <c r="S67" s="20"/>
    </row>
    <row r="68" customFormat="1" ht="31" customHeight="1" spans="1:19">
      <c r="A68" s="25">
        <v>60</v>
      </c>
      <c r="B68" s="52" t="s">
        <v>131</v>
      </c>
      <c r="C68" s="20" t="s">
        <v>82</v>
      </c>
      <c r="D68" s="20" t="s">
        <v>122</v>
      </c>
      <c r="E68" s="20">
        <v>1</v>
      </c>
      <c r="F68" s="20" t="s">
        <v>31</v>
      </c>
      <c r="G68" s="20" t="s">
        <v>31</v>
      </c>
      <c r="H68" s="20">
        <v>2018</v>
      </c>
      <c r="I68" s="20">
        <v>2020</v>
      </c>
      <c r="J68" s="63">
        <v>312</v>
      </c>
      <c r="K68" s="61">
        <f t="shared" si="2"/>
        <v>312</v>
      </c>
      <c r="L68" s="62">
        <v>0</v>
      </c>
      <c r="M68" s="20">
        <v>312</v>
      </c>
      <c r="N68" s="20">
        <v>0</v>
      </c>
      <c r="O68" s="65">
        <v>0</v>
      </c>
      <c r="P68" s="20"/>
      <c r="Q68" s="20"/>
      <c r="R68" s="20"/>
      <c r="S68" s="20"/>
    </row>
    <row r="69" customFormat="1" ht="31" customHeight="1" spans="1:19">
      <c r="A69" s="25">
        <v>61</v>
      </c>
      <c r="B69" s="52" t="s">
        <v>133</v>
      </c>
      <c r="C69" s="20" t="s">
        <v>82</v>
      </c>
      <c r="D69" s="20" t="s">
        <v>122</v>
      </c>
      <c r="E69" s="20">
        <v>1</v>
      </c>
      <c r="F69" s="20">
        <v>27</v>
      </c>
      <c r="G69" s="20">
        <v>110</v>
      </c>
      <c r="H69" s="20">
        <v>2018</v>
      </c>
      <c r="I69" s="20">
        <v>2019</v>
      </c>
      <c r="J69" s="82">
        <f>K69+L69</f>
        <v>173.4051</v>
      </c>
      <c r="K69" s="83">
        <v>173.4051</v>
      </c>
      <c r="L69" s="62"/>
      <c r="M69" s="83">
        <v>173.4051</v>
      </c>
      <c r="N69" s="20"/>
      <c r="O69" s="65"/>
      <c r="P69" s="20"/>
      <c r="Q69" s="20"/>
      <c r="R69" s="20"/>
      <c r="S69" s="20"/>
    </row>
    <row r="70" customFormat="1" ht="31" customHeight="1" spans="1:19">
      <c r="A70" s="25">
        <v>62</v>
      </c>
      <c r="B70" s="53" t="s">
        <v>134</v>
      </c>
      <c r="C70" s="21" t="s">
        <v>82</v>
      </c>
      <c r="D70" s="21" t="s">
        <v>135</v>
      </c>
      <c r="E70" s="21">
        <v>2</v>
      </c>
      <c r="F70" s="21">
        <v>1</v>
      </c>
      <c r="G70" s="21">
        <v>4</v>
      </c>
      <c r="H70" s="21">
        <v>2018</v>
      </c>
      <c r="I70" s="21">
        <v>2019</v>
      </c>
      <c r="J70" s="28">
        <f t="shared" ref="J70:N70" si="4">J71</f>
        <v>423</v>
      </c>
      <c r="K70" s="28">
        <f>M70+N70</f>
        <v>423</v>
      </c>
      <c r="L70" s="28" t="s">
        <v>31</v>
      </c>
      <c r="M70" s="28">
        <f t="shared" si="4"/>
        <v>423</v>
      </c>
      <c r="N70" s="28">
        <f t="shared" si="4"/>
        <v>0</v>
      </c>
      <c r="O70" s="28" t="s">
        <v>31</v>
      </c>
      <c r="P70" s="21" t="s">
        <v>40</v>
      </c>
      <c r="Q70" s="21" t="s">
        <v>41</v>
      </c>
      <c r="R70" s="21" t="s">
        <v>31</v>
      </c>
      <c r="S70" s="21"/>
    </row>
    <row r="71" customFormat="1" ht="31" customHeight="1" spans="1:19">
      <c r="A71" s="25">
        <v>63</v>
      </c>
      <c r="B71" s="52" t="s">
        <v>127</v>
      </c>
      <c r="C71" s="20" t="s">
        <v>82</v>
      </c>
      <c r="D71" s="20" t="s">
        <v>135</v>
      </c>
      <c r="E71" s="20">
        <v>2</v>
      </c>
      <c r="F71" s="20">
        <v>1</v>
      </c>
      <c r="G71" s="20">
        <v>4</v>
      </c>
      <c r="H71" s="20">
        <v>2018</v>
      </c>
      <c r="I71" s="20">
        <v>2020</v>
      </c>
      <c r="J71" s="62">
        <v>423</v>
      </c>
      <c r="K71" s="63">
        <v>423</v>
      </c>
      <c r="L71" s="63">
        <v>0</v>
      </c>
      <c r="M71" s="20">
        <v>423</v>
      </c>
      <c r="N71" s="61">
        <v>0</v>
      </c>
      <c r="O71" s="20">
        <v>0</v>
      </c>
      <c r="P71" s="20"/>
      <c r="Q71" s="20"/>
      <c r="R71" s="61"/>
      <c r="S71" s="20"/>
    </row>
    <row r="72" customFormat="1" ht="31" customHeight="1" spans="1:19">
      <c r="A72" s="25">
        <v>64</v>
      </c>
      <c r="B72" s="53" t="s">
        <v>137</v>
      </c>
      <c r="C72" s="21" t="s">
        <v>82</v>
      </c>
      <c r="D72" s="21" t="s">
        <v>122</v>
      </c>
      <c r="E72" s="21">
        <v>2</v>
      </c>
      <c r="F72" s="21">
        <v>19</v>
      </c>
      <c r="G72" s="21">
        <v>61</v>
      </c>
      <c r="H72" s="21">
        <v>2018</v>
      </c>
      <c r="I72" s="21">
        <v>2020</v>
      </c>
      <c r="J72" s="38">
        <f>J73+J74</f>
        <v>142.73</v>
      </c>
      <c r="K72" s="38">
        <f>L72+M72+N72+O72</f>
        <v>142.73</v>
      </c>
      <c r="L72" s="21">
        <v>0</v>
      </c>
      <c r="M72" s="21">
        <f>M74</f>
        <v>83.38</v>
      </c>
      <c r="N72" s="21">
        <v>0</v>
      </c>
      <c r="O72" s="38">
        <f>O73</f>
        <v>59.35</v>
      </c>
      <c r="P72" s="21" t="s">
        <v>125</v>
      </c>
      <c r="Q72" s="38" t="s">
        <v>41</v>
      </c>
      <c r="R72" s="21" t="s">
        <v>31</v>
      </c>
      <c r="S72" s="38"/>
    </row>
    <row r="73" customFormat="1" ht="31" customHeight="1" spans="1:19">
      <c r="A73" s="25">
        <v>65</v>
      </c>
      <c r="B73" s="52" t="s">
        <v>136</v>
      </c>
      <c r="C73" s="20" t="s">
        <v>82</v>
      </c>
      <c r="D73" s="20" t="s">
        <v>122</v>
      </c>
      <c r="E73" s="20">
        <v>1</v>
      </c>
      <c r="F73" s="20">
        <v>19</v>
      </c>
      <c r="G73" s="20">
        <v>61</v>
      </c>
      <c r="H73" s="20">
        <v>2018</v>
      </c>
      <c r="I73" s="20">
        <v>2018</v>
      </c>
      <c r="J73" s="61">
        <v>59.35</v>
      </c>
      <c r="K73" s="61">
        <f>L73+M73+N73+O73</f>
        <v>59.35</v>
      </c>
      <c r="L73" s="20">
        <v>0</v>
      </c>
      <c r="M73" s="20">
        <v>0</v>
      </c>
      <c r="N73" s="20">
        <v>0</v>
      </c>
      <c r="O73" s="61">
        <v>59.35</v>
      </c>
      <c r="P73" s="20"/>
      <c r="Q73" s="61"/>
      <c r="R73" s="20"/>
      <c r="S73" s="61"/>
    </row>
    <row r="74" customFormat="1" ht="31" customHeight="1" spans="1:19">
      <c r="A74" s="25">
        <v>66</v>
      </c>
      <c r="B74" s="52" t="s">
        <v>132</v>
      </c>
      <c r="C74" s="20" t="s">
        <v>82</v>
      </c>
      <c r="D74" s="20" t="s">
        <v>122</v>
      </c>
      <c r="E74" s="20">
        <v>1</v>
      </c>
      <c r="F74" s="20">
        <v>82</v>
      </c>
      <c r="G74" s="20">
        <v>2383</v>
      </c>
      <c r="H74" s="20">
        <v>2018</v>
      </c>
      <c r="I74" s="20">
        <v>2020</v>
      </c>
      <c r="J74" s="62">
        <v>83.38</v>
      </c>
      <c r="K74" s="84">
        <v>83.38</v>
      </c>
      <c r="L74" s="62"/>
      <c r="M74" s="84">
        <v>83.38</v>
      </c>
      <c r="N74" s="20"/>
      <c r="O74" s="65"/>
      <c r="P74" s="20"/>
      <c r="Q74" s="20"/>
      <c r="R74" s="20"/>
      <c r="S74" s="20"/>
    </row>
    <row r="75" customFormat="1" ht="31" customHeight="1" spans="1:19">
      <c r="A75" s="25">
        <v>67</v>
      </c>
      <c r="B75" s="50" t="s">
        <v>139</v>
      </c>
      <c r="C75" s="28" t="s">
        <v>82</v>
      </c>
      <c r="D75" s="28" t="s">
        <v>135</v>
      </c>
      <c r="E75" s="28" t="s">
        <v>31</v>
      </c>
      <c r="F75" s="28" t="s">
        <v>31</v>
      </c>
      <c r="G75" s="28" t="s">
        <v>31</v>
      </c>
      <c r="H75" s="28" t="s">
        <v>31</v>
      </c>
      <c r="I75" s="28" t="s">
        <v>31</v>
      </c>
      <c r="J75" s="28" t="s">
        <v>31</v>
      </c>
      <c r="K75" s="28" t="s">
        <v>31</v>
      </c>
      <c r="L75" s="28" t="s">
        <v>31</v>
      </c>
      <c r="M75" s="28" t="s">
        <v>31</v>
      </c>
      <c r="N75" s="28" t="s">
        <v>31</v>
      </c>
      <c r="O75" s="28" t="s">
        <v>31</v>
      </c>
      <c r="P75" s="28" t="s">
        <v>31</v>
      </c>
      <c r="Q75" s="28" t="s">
        <v>31</v>
      </c>
      <c r="R75" s="28" t="s">
        <v>31</v>
      </c>
      <c r="S75" s="71"/>
    </row>
    <row r="76" customFormat="1" ht="30" customHeight="1" spans="1:19">
      <c r="A76" s="25">
        <v>68</v>
      </c>
      <c r="B76" s="50" t="s">
        <v>140</v>
      </c>
      <c r="C76" s="28" t="s">
        <v>82</v>
      </c>
      <c r="D76" s="28" t="s">
        <v>15</v>
      </c>
      <c r="E76" s="28" t="s">
        <v>31</v>
      </c>
      <c r="F76" s="28" t="s">
        <v>31</v>
      </c>
      <c r="G76" s="28" t="s">
        <v>31</v>
      </c>
      <c r="H76" s="28" t="s">
        <v>31</v>
      </c>
      <c r="I76" s="28" t="s">
        <v>31</v>
      </c>
      <c r="J76" s="28" t="s">
        <v>31</v>
      </c>
      <c r="K76" s="28" t="s">
        <v>31</v>
      </c>
      <c r="L76" s="28" t="s">
        <v>31</v>
      </c>
      <c r="M76" s="28" t="s">
        <v>31</v>
      </c>
      <c r="N76" s="28" t="s">
        <v>31</v>
      </c>
      <c r="O76" s="28" t="s">
        <v>31</v>
      </c>
      <c r="P76" s="28" t="s">
        <v>31</v>
      </c>
      <c r="Q76" s="28" t="s">
        <v>31</v>
      </c>
      <c r="R76" s="28" t="s">
        <v>31</v>
      </c>
      <c r="S76" s="71"/>
    </row>
    <row r="77" customFormat="1" ht="30" customHeight="1" spans="1:19">
      <c r="A77" s="25">
        <v>69</v>
      </c>
      <c r="B77" s="50" t="s">
        <v>141</v>
      </c>
      <c r="C77" s="28" t="s">
        <v>31</v>
      </c>
      <c r="D77" s="28" t="s">
        <v>31</v>
      </c>
      <c r="E77" s="28" t="s">
        <v>31</v>
      </c>
      <c r="F77" s="28" t="s">
        <v>31</v>
      </c>
      <c r="G77" s="28" t="s">
        <v>31</v>
      </c>
      <c r="H77" s="28" t="s">
        <v>31</v>
      </c>
      <c r="I77" s="28" t="s">
        <v>31</v>
      </c>
      <c r="J77" s="28" t="s">
        <v>31</v>
      </c>
      <c r="K77" s="28" t="s">
        <v>31</v>
      </c>
      <c r="L77" s="28" t="s">
        <v>31</v>
      </c>
      <c r="M77" s="28" t="s">
        <v>31</v>
      </c>
      <c r="N77" s="28" t="s">
        <v>31</v>
      </c>
      <c r="O77" s="28" t="s">
        <v>31</v>
      </c>
      <c r="P77" s="28" t="s">
        <v>31</v>
      </c>
      <c r="Q77" s="28" t="s">
        <v>31</v>
      </c>
      <c r="R77" s="28" t="s">
        <v>31</v>
      </c>
      <c r="S77" s="72"/>
    </row>
    <row r="78" customFormat="1" ht="30" customHeight="1" spans="1:19">
      <c r="A78" s="25">
        <v>70</v>
      </c>
      <c r="B78" s="53" t="s">
        <v>142</v>
      </c>
      <c r="C78" s="21" t="s">
        <v>82</v>
      </c>
      <c r="D78" s="21" t="s">
        <v>135</v>
      </c>
      <c r="E78" s="21" t="s">
        <v>31</v>
      </c>
      <c r="F78" s="21" t="s">
        <v>31</v>
      </c>
      <c r="G78" s="21" t="s">
        <v>31</v>
      </c>
      <c r="H78" s="21" t="s">
        <v>31</v>
      </c>
      <c r="I78" s="21" t="s">
        <v>31</v>
      </c>
      <c r="J78" s="21" t="s">
        <v>31</v>
      </c>
      <c r="K78" s="21" t="s">
        <v>31</v>
      </c>
      <c r="L78" s="21" t="s">
        <v>31</v>
      </c>
      <c r="M78" s="21" t="s">
        <v>31</v>
      </c>
      <c r="N78" s="21" t="s">
        <v>31</v>
      </c>
      <c r="O78" s="21" t="s">
        <v>31</v>
      </c>
      <c r="P78" s="21" t="s">
        <v>31</v>
      </c>
      <c r="Q78" s="21" t="s">
        <v>31</v>
      </c>
      <c r="R78" s="21" t="s">
        <v>31</v>
      </c>
      <c r="S78" s="73"/>
    </row>
    <row r="79" customFormat="1" ht="30" customHeight="1" spans="1:19">
      <c r="A79" s="25">
        <v>71</v>
      </c>
      <c r="B79" s="53" t="s">
        <v>143</v>
      </c>
      <c r="C79" s="21" t="s">
        <v>82</v>
      </c>
      <c r="D79" s="21" t="s">
        <v>135</v>
      </c>
      <c r="E79" s="21" t="s">
        <v>31</v>
      </c>
      <c r="F79" s="21" t="s">
        <v>31</v>
      </c>
      <c r="G79" s="21" t="s">
        <v>31</v>
      </c>
      <c r="H79" s="21" t="s">
        <v>31</v>
      </c>
      <c r="I79" s="21" t="s">
        <v>31</v>
      </c>
      <c r="J79" s="21" t="s">
        <v>31</v>
      </c>
      <c r="K79" s="21" t="s">
        <v>31</v>
      </c>
      <c r="L79" s="21" t="s">
        <v>31</v>
      </c>
      <c r="M79" s="21" t="s">
        <v>31</v>
      </c>
      <c r="N79" s="21" t="s">
        <v>31</v>
      </c>
      <c r="O79" s="21" t="s">
        <v>31</v>
      </c>
      <c r="P79" s="21" t="s">
        <v>31</v>
      </c>
      <c r="Q79" s="21" t="s">
        <v>31</v>
      </c>
      <c r="R79" s="21" t="s">
        <v>31</v>
      </c>
      <c r="S79" s="73"/>
    </row>
    <row r="80" customFormat="1" ht="30" customHeight="1" spans="1:19">
      <c r="A80" s="25">
        <v>72</v>
      </c>
      <c r="B80" s="53" t="s">
        <v>144</v>
      </c>
      <c r="C80" s="21" t="s">
        <v>82</v>
      </c>
      <c r="D80" s="21" t="s">
        <v>135</v>
      </c>
      <c r="E80" s="21" t="s">
        <v>31</v>
      </c>
      <c r="F80" s="21" t="s">
        <v>31</v>
      </c>
      <c r="G80" s="21" t="s">
        <v>31</v>
      </c>
      <c r="H80" s="21" t="s">
        <v>31</v>
      </c>
      <c r="I80" s="21" t="s">
        <v>31</v>
      </c>
      <c r="J80" s="21" t="s">
        <v>31</v>
      </c>
      <c r="K80" s="21" t="s">
        <v>31</v>
      </c>
      <c r="L80" s="21" t="s">
        <v>31</v>
      </c>
      <c r="M80" s="21" t="s">
        <v>31</v>
      </c>
      <c r="N80" s="21" t="s">
        <v>31</v>
      </c>
      <c r="O80" s="21" t="s">
        <v>31</v>
      </c>
      <c r="P80" s="21" t="s">
        <v>31</v>
      </c>
      <c r="Q80" s="21" t="s">
        <v>31</v>
      </c>
      <c r="R80" s="21" t="s">
        <v>31</v>
      </c>
      <c r="S80" s="73"/>
    </row>
    <row r="81" ht="30" customHeight="1" spans="1:19">
      <c r="A81" s="25">
        <v>73</v>
      </c>
      <c r="B81" s="50" t="s">
        <v>145</v>
      </c>
      <c r="C81" s="28" t="s">
        <v>82</v>
      </c>
      <c r="D81" s="28" t="s">
        <v>135</v>
      </c>
      <c r="E81" s="28">
        <v>3</v>
      </c>
      <c r="F81" s="28">
        <v>306</v>
      </c>
      <c r="G81" s="28">
        <v>1197</v>
      </c>
      <c r="H81" s="28">
        <v>2018</v>
      </c>
      <c r="I81" s="28">
        <v>2020</v>
      </c>
      <c r="J81" s="28">
        <f>J82</f>
        <v>52</v>
      </c>
      <c r="K81" s="28">
        <f>L81+M81+N81+O81</f>
        <v>52</v>
      </c>
      <c r="L81" s="28">
        <f t="shared" ref="J81:O81" si="5">L82</f>
        <v>0</v>
      </c>
      <c r="M81" s="28">
        <f t="shared" si="5"/>
        <v>52</v>
      </c>
      <c r="N81" s="28">
        <f t="shared" si="5"/>
        <v>0</v>
      </c>
      <c r="O81" s="28">
        <v>0</v>
      </c>
      <c r="P81" s="28" t="s">
        <v>146</v>
      </c>
      <c r="Q81" s="28" t="s">
        <v>41</v>
      </c>
      <c r="R81" s="41" t="s">
        <v>123</v>
      </c>
      <c r="S81" s="71"/>
    </row>
    <row r="82" ht="30" customHeight="1" spans="1:19">
      <c r="A82" s="25">
        <v>74</v>
      </c>
      <c r="B82" s="32" t="s">
        <v>132</v>
      </c>
      <c r="C82" s="20" t="s">
        <v>82</v>
      </c>
      <c r="D82" s="20" t="s">
        <v>135</v>
      </c>
      <c r="E82" s="20">
        <v>2</v>
      </c>
      <c r="F82" s="20">
        <v>239</v>
      </c>
      <c r="G82" s="20">
        <v>905</v>
      </c>
      <c r="H82" s="20">
        <v>2018</v>
      </c>
      <c r="I82" s="20">
        <v>2020</v>
      </c>
      <c r="J82" s="20">
        <v>52</v>
      </c>
      <c r="K82" s="28">
        <f>L82+M82+N82+O82</f>
        <v>52</v>
      </c>
      <c r="L82" s="20">
        <v>0</v>
      </c>
      <c r="M82" s="20">
        <v>52</v>
      </c>
      <c r="N82" s="20">
        <v>0</v>
      </c>
      <c r="O82" s="20">
        <v>0</v>
      </c>
      <c r="P82" s="20"/>
      <c r="Q82" s="20"/>
      <c r="R82" s="61"/>
      <c r="S82" s="74"/>
    </row>
    <row r="83" ht="30" customHeight="1" spans="1:19">
      <c r="A83" s="25">
        <v>75</v>
      </c>
      <c r="B83" s="50" t="s">
        <v>148</v>
      </c>
      <c r="C83" s="28" t="s">
        <v>31</v>
      </c>
      <c r="D83" s="28" t="s">
        <v>99</v>
      </c>
      <c r="E83" s="28">
        <v>2</v>
      </c>
      <c r="F83" s="28">
        <v>258</v>
      </c>
      <c r="G83" s="28">
        <v>966</v>
      </c>
      <c r="H83" s="28">
        <v>2018</v>
      </c>
      <c r="I83" s="28" t="s">
        <v>31</v>
      </c>
      <c r="J83" s="28">
        <f t="shared" ref="J83:O83" si="6">J84+J85</f>
        <v>30</v>
      </c>
      <c r="K83" s="28">
        <f t="shared" ref="K83:K85" si="7">L83+O83+N83+M83</f>
        <v>30</v>
      </c>
      <c r="L83" s="28">
        <f t="shared" si="6"/>
        <v>0</v>
      </c>
      <c r="M83" s="28">
        <f t="shared" si="6"/>
        <v>0</v>
      </c>
      <c r="N83" s="28">
        <f t="shared" si="6"/>
        <v>0</v>
      </c>
      <c r="O83" s="28">
        <f t="shared" si="6"/>
        <v>30</v>
      </c>
      <c r="P83" s="28" t="s">
        <v>59</v>
      </c>
      <c r="Q83" s="28" t="s">
        <v>41</v>
      </c>
      <c r="R83" s="41" t="s">
        <v>123</v>
      </c>
      <c r="S83" s="71"/>
    </row>
    <row r="84" ht="30" customHeight="1" spans="1:19">
      <c r="A84" s="25">
        <v>76</v>
      </c>
      <c r="B84" s="52" t="s">
        <v>136</v>
      </c>
      <c r="C84" s="20" t="s">
        <v>149</v>
      </c>
      <c r="D84" s="20" t="s">
        <v>99</v>
      </c>
      <c r="E84" s="20">
        <v>1</v>
      </c>
      <c r="F84" s="20">
        <v>19</v>
      </c>
      <c r="G84" s="20">
        <v>61</v>
      </c>
      <c r="H84" s="20">
        <v>2018</v>
      </c>
      <c r="I84" s="20">
        <v>2019</v>
      </c>
      <c r="J84" s="20">
        <v>5</v>
      </c>
      <c r="K84" s="20">
        <f t="shared" si="7"/>
        <v>5</v>
      </c>
      <c r="L84" s="20">
        <v>0</v>
      </c>
      <c r="M84" s="57">
        <v>0</v>
      </c>
      <c r="N84" s="20">
        <v>0</v>
      </c>
      <c r="O84" s="20">
        <v>5</v>
      </c>
      <c r="P84" s="20"/>
      <c r="Q84" s="20"/>
      <c r="R84" s="20"/>
      <c r="S84" s="74"/>
    </row>
    <row r="85" ht="30" customHeight="1" spans="1:19">
      <c r="A85" s="25">
        <v>77</v>
      </c>
      <c r="B85" s="52" t="s">
        <v>132</v>
      </c>
      <c r="C85" s="20" t="s">
        <v>149</v>
      </c>
      <c r="D85" s="20" t="s">
        <v>99</v>
      </c>
      <c r="E85" s="20">
        <v>1</v>
      </c>
      <c r="F85" s="20">
        <v>239</v>
      </c>
      <c r="G85" s="20">
        <v>905</v>
      </c>
      <c r="H85" s="20">
        <v>2018</v>
      </c>
      <c r="I85" s="20">
        <v>2018</v>
      </c>
      <c r="J85" s="20">
        <v>25</v>
      </c>
      <c r="K85" s="20">
        <f t="shared" si="7"/>
        <v>25</v>
      </c>
      <c r="L85" s="20">
        <v>0</v>
      </c>
      <c r="M85" s="69">
        <v>0</v>
      </c>
      <c r="N85" s="20">
        <v>0</v>
      </c>
      <c r="O85" s="20">
        <v>25</v>
      </c>
      <c r="P85" s="20"/>
      <c r="Q85" s="20"/>
      <c r="R85" s="20"/>
      <c r="S85" s="74"/>
    </row>
    <row r="86" ht="30" customHeight="1" spans="1:19">
      <c r="A86" s="25">
        <v>78</v>
      </c>
      <c r="B86" s="50" t="s">
        <v>152</v>
      </c>
      <c r="C86" s="28" t="s">
        <v>31</v>
      </c>
      <c r="D86" s="28" t="s">
        <v>31</v>
      </c>
      <c r="E86" s="28">
        <v>3</v>
      </c>
      <c r="F86" s="28">
        <v>19</v>
      </c>
      <c r="G86" s="28">
        <v>61</v>
      </c>
      <c r="H86" s="28">
        <v>2018</v>
      </c>
      <c r="I86" s="28" t="s">
        <v>31</v>
      </c>
      <c r="J86" s="28">
        <f t="shared" ref="J86:O86" si="8">J87</f>
        <v>8</v>
      </c>
      <c r="K86" s="67">
        <f t="shared" ref="K86:K94" si="9">L86+M86+N86+O86</f>
        <v>8</v>
      </c>
      <c r="L86" s="28">
        <f t="shared" si="8"/>
        <v>0</v>
      </c>
      <c r="M86" s="28">
        <f t="shared" si="8"/>
        <v>0</v>
      </c>
      <c r="N86" s="28">
        <f t="shared" si="8"/>
        <v>0</v>
      </c>
      <c r="O86" s="28">
        <f t="shared" si="8"/>
        <v>8</v>
      </c>
      <c r="P86" s="28" t="s">
        <v>153</v>
      </c>
      <c r="Q86" s="28" t="s">
        <v>41</v>
      </c>
      <c r="R86" s="41" t="s">
        <v>123</v>
      </c>
      <c r="S86" s="71"/>
    </row>
    <row r="87" ht="30" customHeight="1" spans="1:19">
      <c r="A87" s="25">
        <v>79</v>
      </c>
      <c r="B87" s="52" t="s">
        <v>136</v>
      </c>
      <c r="C87" s="20" t="s">
        <v>39</v>
      </c>
      <c r="D87" s="20" t="s">
        <v>99</v>
      </c>
      <c r="E87" s="20">
        <v>3</v>
      </c>
      <c r="F87" s="20">
        <v>19</v>
      </c>
      <c r="G87" s="20">
        <v>61</v>
      </c>
      <c r="H87" s="20">
        <v>2018</v>
      </c>
      <c r="I87" s="20">
        <v>2019</v>
      </c>
      <c r="J87" s="20">
        <v>8</v>
      </c>
      <c r="K87" s="20">
        <f t="shared" si="9"/>
        <v>8</v>
      </c>
      <c r="L87" s="20">
        <v>0</v>
      </c>
      <c r="M87" s="20">
        <v>0</v>
      </c>
      <c r="N87" s="20">
        <v>0</v>
      </c>
      <c r="O87" s="20">
        <v>8</v>
      </c>
      <c r="P87" s="20"/>
      <c r="Q87" s="20"/>
      <c r="R87" s="20"/>
      <c r="S87" s="74"/>
    </row>
    <row r="88" ht="30" customHeight="1" spans="1:19">
      <c r="A88" s="25">
        <v>80</v>
      </c>
      <c r="B88" s="50" t="s">
        <v>155</v>
      </c>
      <c r="C88" s="28" t="s">
        <v>31</v>
      </c>
      <c r="D88" s="28" t="s">
        <v>31</v>
      </c>
      <c r="E88" s="28">
        <v>345</v>
      </c>
      <c r="F88" s="28" t="s">
        <v>31</v>
      </c>
      <c r="G88" s="28" t="s">
        <v>31</v>
      </c>
      <c r="H88" s="28" t="s">
        <v>31</v>
      </c>
      <c r="I88" s="28" t="s">
        <v>31</v>
      </c>
      <c r="J88" s="28" t="s">
        <v>31</v>
      </c>
      <c r="K88" s="28" t="s">
        <v>31</v>
      </c>
      <c r="L88" s="28" t="s">
        <v>31</v>
      </c>
      <c r="M88" s="28" t="s">
        <v>31</v>
      </c>
      <c r="N88" s="28" t="s">
        <v>31</v>
      </c>
      <c r="O88" s="28" t="s">
        <v>31</v>
      </c>
      <c r="P88" s="28" t="s">
        <v>49</v>
      </c>
      <c r="Q88" s="28" t="s">
        <v>156</v>
      </c>
      <c r="R88" s="28" t="s">
        <v>42</v>
      </c>
      <c r="S88" s="71"/>
    </row>
    <row r="89" ht="41" customHeight="1" spans="1:19">
      <c r="A89" s="25">
        <v>81</v>
      </c>
      <c r="B89" s="52" t="s">
        <v>157</v>
      </c>
      <c r="C89" s="20" t="s">
        <v>31</v>
      </c>
      <c r="D89" s="20" t="s">
        <v>16</v>
      </c>
      <c r="E89" s="20">
        <v>345</v>
      </c>
      <c r="F89" s="20" t="s">
        <v>31</v>
      </c>
      <c r="G89" s="20" t="s">
        <v>31</v>
      </c>
      <c r="H89" s="20" t="s">
        <v>31</v>
      </c>
      <c r="I89" s="20" t="s">
        <v>31</v>
      </c>
      <c r="J89" s="20" t="s">
        <v>31</v>
      </c>
      <c r="K89" s="20" t="s">
        <v>31</v>
      </c>
      <c r="L89" s="20" t="s">
        <v>31</v>
      </c>
      <c r="M89" s="20" t="s">
        <v>31</v>
      </c>
      <c r="N89" s="20" t="s">
        <v>31</v>
      </c>
      <c r="O89" s="20" t="s">
        <v>31</v>
      </c>
      <c r="P89" s="20" t="s">
        <v>31</v>
      </c>
      <c r="Q89" s="20" t="s">
        <v>31</v>
      </c>
      <c r="R89" s="20" t="s">
        <v>31</v>
      </c>
      <c r="S89" s="74"/>
    </row>
    <row r="90" ht="30" customHeight="1" spans="1:19">
      <c r="A90" s="25">
        <v>82</v>
      </c>
      <c r="B90" s="50" t="s">
        <v>158</v>
      </c>
      <c r="C90" s="28" t="s">
        <v>31</v>
      </c>
      <c r="D90" s="28" t="s">
        <v>31</v>
      </c>
      <c r="E90" s="28">
        <v>1</v>
      </c>
      <c r="F90" s="28">
        <v>68</v>
      </c>
      <c r="G90" s="28">
        <v>300</v>
      </c>
      <c r="H90" s="28">
        <v>2019</v>
      </c>
      <c r="I90" s="28" t="s">
        <v>31</v>
      </c>
      <c r="J90" s="28" t="s">
        <v>31</v>
      </c>
      <c r="K90" s="28">
        <v>0</v>
      </c>
      <c r="L90" s="28">
        <v>0</v>
      </c>
      <c r="M90" s="28">
        <v>0</v>
      </c>
      <c r="N90" s="28">
        <v>0</v>
      </c>
      <c r="O90" s="28">
        <v>0</v>
      </c>
      <c r="P90" s="28" t="s">
        <v>159</v>
      </c>
      <c r="Q90" s="28" t="s">
        <v>41</v>
      </c>
      <c r="R90" s="28" t="s">
        <v>96</v>
      </c>
      <c r="S90" s="71"/>
    </row>
    <row r="91" ht="30" customHeight="1" spans="1:19">
      <c r="A91" s="25">
        <v>83</v>
      </c>
      <c r="B91" s="50" t="s">
        <v>162</v>
      </c>
      <c r="C91" s="28" t="s">
        <v>31</v>
      </c>
      <c r="D91" s="28" t="s">
        <v>31</v>
      </c>
      <c r="E91" s="28" t="s">
        <v>31</v>
      </c>
      <c r="F91" s="28" t="s">
        <v>31</v>
      </c>
      <c r="G91" s="28" t="s">
        <v>31</v>
      </c>
      <c r="H91" s="28" t="s">
        <v>31</v>
      </c>
      <c r="I91" s="28" t="s">
        <v>31</v>
      </c>
      <c r="J91" s="28">
        <f t="shared" ref="J91:O91" si="10">J92+J93+J94</f>
        <v>301</v>
      </c>
      <c r="K91" s="67">
        <f t="shared" si="9"/>
        <v>301</v>
      </c>
      <c r="L91" s="28">
        <f t="shared" si="10"/>
        <v>0</v>
      </c>
      <c r="M91" s="28">
        <f t="shared" si="10"/>
        <v>95</v>
      </c>
      <c r="N91" s="28">
        <f t="shared" si="10"/>
        <v>0</v>
      </c>
      <c r="O91" s="28">
        <f t="shared" si="10"/>
        <v>206</v>
      </c>
      <c r="P91" s="28" t="s">
        <v>31</v>
      </c>
      <c r="Q91" s="28" t="s">
        <v>31</v>
      </c>
      <c r="R91" s="28" t="s">
        <v>31</v>
      </c>
      <c r="S91" s="71"/>
    </row>
    <row r="92" ht="30" customHeight="1" spans="1:19">
      <c r="A92" s="25">
        <v>84</v>
      </c>
      <c r="B92" s="54" t="s">
        <v>163</v>
      </c>
      <c r="C92" s="21" t="s">
        <v>39</v>
      </c>
      <c r="D92" s="55" t="s">
        <v>164</v>
      </c>
      <c r="E92" s="55">
        <v>1900</v>
      </c>
      <c r="F92" s="55">
        <v>565</v>
      </c>
      <c r="G92" s="55">
        <v>2187</v>
      </c>
      <c r="H92" s="55">
        <v>2018</v>
      </c>
      <c r="I92" s="55">
        <v>2020</v>
      </c>
      <c r="J92" s="21">
        <v>95</v>
      </c>
      <c r="K92" s="68">
        <f t="shared" si="9"/>
        <v>95</v>
      </c>
      <c r="L92" s="21">
        <v>0</v>
      </c>
      <c r="M92" s="68">
        <v>95</v>
      </c>
      <c r="N92" s="21">
        <v>0</v>
      </c>
      <c r="O92" s="21">
        <v>0</v>
      </c>
      <c r="P92" s="21" t="s">
        <v>80</v>
      </c>
      <c r="Q92" s="21" t="s">
        <v>41</v>
      </c>
      <c r="R92" s="21" t="s">
        <v>42</v>
      </c>
      <c r="S92" s="73"/>
    </row>
    <row r="93" ht="30" customHeight="1" spans="1:19">
      <c r="A93" s="25">
        <v>85</v>
      </c>
      <c r="B93" s="54" t="s">
        <v>199</v>
      </c>
      <c r="C93" s="21" t="s">
        <v>39</v>
      </c>
      <c r="D93" s="55" t="s">
        <v>84</v>
      </c>
      <c r="E93" s="55">
        <v>200</v>
      </c>
      <c r="F93" s="55">
        <v>19</v>
      </c>
      <c r="G93" s="55">
        <v>61</v>
      </c>
      <c r="H93" s="55">
        <v>2018</v>
      </c>
      <c r="I93" s="55">
        <v>2018</v>
      </c>
      <c r="J93" s="68">
        <v>200</v>
      </c>
      <c r="K93" s="68">
        <f t="shared" si="9"/>
        <v>200</v>
      </c>
      <c r="L93" s="21">
        <v>0</v>
      </c>
      <c r="M93" s="21">
        <v>0</v>
      </c>
      <c r="N93" s="21">
        <v>0</v>
      </c>
      <c r="O93" s="55">
        <v>200</v>
      </c>
      <c r="P93" s="21" t="s">
        <v>174</v>
      </c>
      <c r="Q93" s="21" t="s">
        <v>41</v>
      </c>
      <c r="R93" s="21" t="s">
        <v>123</v>
      </c>
      <c r="S93" s="73"/>
    </row>
    <row r="94" ht="30" customHeight="1" spans="1:19">
      <c r="A94" s="25">
        <v>86</v>
      </c>
      <c r="B94" s="54" t="s">
        <v>200</v>
      </c>
      <c r="C94" s="21" t="s">
        <v>82</v>
      </c>
      <c r="D94" s="55" t="s">
        <v>179</v>
      </c>
      <c r="E94" s="55">
        <v>300</v>
      </c>
      <c r="F94" s="55">
        <v>62</v>
      </c>
      <c r="G94" s="55">
        <v>285</v>
      </c>
      <c r="H94" s="55">
        <v>2018</v>
      </c>
      <c r="I94" s="21" t="s">
        <v>31</v>
      </c>
      <c r="J94" s="68">
        <v>6</v>
      </c>
      <c r="K94" s="68">
        <f t="shared" si="9"/>
        <v>6</v>
      </c>
      <c r="L94" s="21">
        <v>0</v>
      </c>
      <c r="M94" s="21">
        <v>0</v>
      </c>
      <c r="N94" s="21">
        <v>0</v>
      </c>
      <c r="O94" s="55">
        <v>6</v>
      </c>
      <c r="P94" s="21" t="s">
        <v>180</v>
      </c>
      <c r="Q94" s="21" t="s">
        <v>41</v>
      </c>
      <c r="R94" s="21" t="s">
        <v>176</v>
      </c>
      <c r="S94" s="73"/>
    </row>
  </sheetData>
  <mergeCells count="15">
    <mergeCell ref="A1:B1"/>
    <mergeCell ref="A2:S2"/>
    <mergeCell ref="A3:S3"/>
    <mergeCell ref="F4:G4"/>
    <mergeCell ref="H4:I4"/>
    <mergeCell ref="K4:O4"/>
    <mergeCell ref="A4:A6"/>
    <mergeCell ref="B4:B6"/>
    <mergeCell ref="C4:C6"/>
    <mergeCell ref="D4:D5"/>
    <mergeCell ref="E4:E5"/>
    <mergeCell ref="P4:P5"/>
    <mergeCell ref="Q4:Q5"/>
    <mergeCell ref="R4:R5"/>
    <mergeCell ref="S4:S5"/>
  </mergeCells>
  <dataValidations count="1">
    <dataValidation allowBlank="1" showInputMessage="1" showErrorMessage="1" sqref="A2"/>
  </dataValidations>
  <pageMargins left="0.55" right="0.55" top="0.707638888888889" bottom="0.707638888888889" header="0.511805555555556" footer="0.511805555555556"/>
  <pageSetup paperSize="9" scale="57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98"/>
  <sheetViews>
    <sheetView zoomScale="79" zoomScaleNormal="79" workbookViewId="0">
      <pane ySplit="8" topLeftCell="A61" activePane="bottomLeft" state="frozen"/>
      <selection/>
      <selection pane="bottomLeft" activeCell="E66" sqref="E66"/>
    </sheetView>
  </sheetViews>
  <sheetFormatPr defaultColWidth="9" defaultRowHeight="13.5"/>
  <cols>
    <col min="2" max="2" width="19" style="9" customWidth="1"/>
    <col min="3" max="4" width="9" style="1"/>
    <col min="5" max="5" width="9.25" style="1"/>
    <col min="6" max="9" width="9" style="1"/>
    <col min="10" max="10" width="10.375" style="1"/>
    <col min="11" max="11" width="14.2333333333333" style="1" customWidth="1"/>
    <col min="12" max="13" width="10.375" style="1"/>
    <col min="14" max="14" width="9.375" style="1"/>
    <col min="15" max="15" width="10.375" style="1"/>
    <col min="16" max="16" width="9.375"/>
  </cols>
  <sheetData>
    <row r="1" customFormat="1" spans="1:19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customFormat="1" ht="25.5" spans="1:19">
      <c r="A2" s="12" t="s">
        <v>201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customFormat="1" ht="14.25" spans="1:19">
      <c r="A3" s="13" t="s">
        <v>2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3"/>
    </row>
    <row r="4" customFormat="1" spans="1:19">
      <c r="A4" s="15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7" t="s">
        <v>8</v>
      </c>
      <c r="G4" s="17"/>
      <c r="H4" s="16" t="s">
        <v>9</v>
      </c>
      <c r="I4" s="16"/>
      <c r="J4" s="36"/>
      <c r="K4" s="37" t="s">
        <v>10</v>
      </c>
      <c r="L4" s="37"/>
      <c r="M4" s="37"/>
      <c r="N4" s="37"/>
      <c r="O4" s="37"/>
      <c r="P4" s="36" t="s">
        <v>11</v>
      </c>
      <c r="Q4" s="36" t="s">
        <v>12</v>
      </c>
      <c r="R4" s="36" t="s">
        <v>13</v>
      </c>
      <c r="S4" s="22" t="s">
        <v>14</v>
      </c>
    </row>
    <row r="5" customFormat="1" ht="24" spans="1:19">
      <c r="A5" s="18"/>
      <c r="B5" s="18"/>
      <c r="C5" s="16"/>
      <c r="D5" s="17"/>
      <c r="E5" s="16"/>
      <c r="F5" s="16" t="s">
        <v>15</v>
      </c>
      <c r="G5" s="16" t="s">
        <v>16</v>
      </c>
      <c r="H5" s="16" t="s">
        <v>17</v>
      </c>
      <c r="I5" s="16" t="s">
        <v>18</v>
      </c>
      <c r="J5" s="16" t="s">
        <v>21</v>
      </c>
      <c r="K5" s="37" t="s">
        <v>19</v>
      </c>
      <c r="L5" s="37" t="s">
        <v>23</v>
      </c>
      <c r="M5" s="37" t="s">
        <v>24</v>
      </c>
      <c r="N5" s="37" t="s">
        <v>25</v>
      </c>
      <c r="O5" s="37" t="s">
        <v>26</v>
      </c>
      <c r="P5" s="36"/>
      <c r="Q5" s="36"/>
      <c r="R5" s="36"/>
      <c r="S5" s="22"/>
    </row>
    <row r="6" customFormat="1" spans="1:19">
      <c r="A6" s="19"/>
      <c r="B6" s="19"/>
      <c r="C6" s="16"/>
      <c r="D6" s="16">
        <v>1</v>
      </c>
      <c r="E6" s="16">
        <v>2</v>
      </c>
      <c r="F6" s="16">
        <v>3</v>
      </c>
      <c r="G6" s="16">
        <v>4</v>
      </c>
      <c r="H6" s="16">
        <v>5</v>
      </c>
      <c r="I6" s="16">
        <v>6</v>
      </c>
      <c r="J6" s="16">
        <v>7</v>
      </c>
      <c r="K6" s="16" t="s">
        <v>192</v>
      </c>
      <c r="L6" s="16">
        <v>9</v>
      </c>
      <c r="M6" s="16">
        <v>10</v>
      </c>
      <c r="N6" s="16">
        <v>11</v>
      </c>
      <c r="O6" s="16">
        <v>12</v>
      </c>
      <c r="P6" s="16"/>
      <c r="Q6" s="16"/>
      <c r="R6" s="16"/>
      <c r="S6" s="16"/>
    </row>
    <row r="7" customFormat="1" ht="22.5" customHeight="1" spans="1:19">
      <c r="A7" s="20" t="s">
        <v>29</v>
      </c>
      <c r="B7" s="21" t="s">
        <v>30</v>
      </c>
      <c r="C7" s="21" t="s">
        <v>31</v>
      </c>
      <c r="D7" s="21" t="s">
        <v>31</v>
      </c>
      <c r="E7" s="21" t="s">
        <v>31</v>
      </c>
      <c r="F7" s="21">
        <v>125</v>
      </c>
      <c r="G7" s="21">
        <v>447</v>
      </c>
      <c r="H7" s="21">
        <v>2018</v>
      </c>
      <c r="I7" s="21"/>
      <c r="J7" s="38">
        <f>J9+J15+J23+J29+J42+J49+J54+J63</f>
        <v>3853.82</v>
      </c>
      <c r="K7" s="39">
        <f>L7+M7+N7+O7</f>
        <v>3853.82</v>
      </c>
      <c r="L7" s="38">
        <f t="shared" ref="L7:O7" si="0">L9+L15+L23+L29+L42+L49+L54+L63</f>
        <v>0</v>
      </c>
      <c r="M7" s="38">
        <f t="shared" si="0"/>
        <v>1572.81</v>
      </c>
      <c r="N7" s="38">
        <f t="shared" si="0"/>
        <v>60</v>
      </c>
      <c r="O7" s="38">
        <f t="shared" si="0"/>
        <v>2221.01</v>
      </c>
      <c r="P7" s="21" t="s">
        <v>31</v>
      </c>
      <c r="Q7" s="21" t="s">
        <v>31</v>
      </c>
      <c r="R7" s="21" t="s">
        <v>31</v>
      </c>
      <c r="S7" s="38"/>
    </row>
    <row r="8" customFormat="1" ht="22.5" customHeight="1" spans="1:19">
      <c r="A8" s="22"/>
      <c r="B8" s="23"/>
      <c r="C8" s="24" t="s">
        <v>32</v>
      </c>
      <c r="D8" s="40" t="s">
        <v>33</v>
      </c>
      <c r="E8" s="40" t="s">
        <v>34</v>
      </c>
      <c r="F8" s="40" t="s">
        <v>34</v>
      </c>
      <c r="G8" s="40" t="s">
        <v>34</v>
      </c>
      <c r="H8" s="40">
        <v>2018</v>
      </c>
      <c r="I8" s="40">
        <v>2020</v>
      </c>
      <c r="J8" s="40" t="s">
        <v>34</v>
      </c>
      <c r="K8" s="40" t="s">
        <v>34</v>
      </c>
      <c r="L8" s="40" t="s">
        <v>34</v>
      </c>
      <c r="M8" s="40" t="s">
        <v>34</v>
      </c>
      <c r="N8" s="40" t="s">
        <v>34</v>
      </c>
      <c r="O8" s="40" t="s">
        <v>34</v>
      </c>
      <c r="P8" s="23" t="s">
        <v>35</v>
      </c>
      <c r="Q8" s="23" t="s">
        <v>36</v>
      </c>
      <c r="R8" s="23" t="s">
        <v>37</v>
      </c>
      <c r="S8" s="23"/>
    </row>
    <row r="9" customFormat="1" ht="22.5" customHeight="1" spans="1:19">
      <c r="A9" s="25">
        <v>1</v>
      </c>
      <c r="B9" s="26" t="s">
        <v>38</v>
      </c>
      <c r="C9" s="25" t="s">
        <v>39</v>
      </c>
      <c r="D9" s="25" t="s">
        <v>15</v>
      </c>
      <c r="E9" s="25">
        <v>204</v>
      </c>
      <c r="F9" s="25">
        <v>13</v>
      </c>
      <c r="G9" s="25">
        <v>56</v>
      </c>
      <c r="H9" s="25">
        <v>2018</v>
      </c>
      <c r="I9" s="25" t="s">
        <v>31</v>
      </c>
      <c r="J9" s="31">
        <f>J11+J14</f>
        <v>228.5</v>
      </c>
      <c r="K9" s="25">
        <f>L9+M9+N9+O9</f>
        <v>228.5</v>
      </c>
      <c r="L9" s="25">
        <v>0</v>
      </c>
      <c r="M9" s="25">
        <v>0</v>
      </c>
      <c r="N9" s="25">
        <v>0</v>
      </c>
      <c r="O9" s="25">
        <f>O11+O14</f>
        <v>228.5</v>
      </c>
      <c r="P9" s="25" t="s">
        <v>40</v>
      </c>
      <c r="Q9" s="25" t="s">
        <v>41</v>
      </c>
      <c r="R9" s="25" t="s">
        <v>42</v>
      </c>
      <c r="S9" s="31"/>
    </row>
    <row r="10" customFormat="1" ht="22.5" customHeight="1" spans="1:19">
      <c r="A10" s="25">
        <v>2</v>
      </c>
      <c r="B10" s="27" t="s">
        <v>43</v>
      </c>
      <c r="C10" s="28" t="s">
        <v>39</v>
      </c>
      <c r="D10" s="28" t="s">
        <v>31</v>
      </c>
      <c r="E10" s="28" t="s">
        <v>31</v>
      </c>
      <c r="F10" s="28" t="s">
        <v>31</v>
      </c>
      <c r="G10" s="28" t="s">
        <v>31</v>
      </c>
      <c r="H10" s="28" t="s">
        <v>31</v>
      </c>
      <c r="I10" s="28" t="s">
        <v>31</v>
      </c>
      <c r="J10" s="28" t="s">
        <v>31</v>
      </c>
      <c r="K10" s="28" t="s">
        <v>31</v>
      </c>
      <c r="L10" s="28" t="s">
        <v>31</v>
      </c>
      <c r="M10" s="28" t="s">
        <v>31</v>
      </c>
      <c r="N10" s="28" t="s">
        <v>31</v>
      </c>
      <c r="O10" s="28" t="s">
        <v>31</v>
      </c>
      <c r="P10" s="28" t="s">
        <v>31</v>
      </c>
      <c r="Q10" s="28" t="s">
        <v>31</v>
      </c>
      <c r="R10" s="28" t="s">
        <v>31</v>
      </c>
      <c r="S10" s="28"/>
    </row>
    <row r="11" customFormat="1" ht="22.5" customHeight="1" spans="1:19">
      <c r="A11" s="25">
        <v>3</v>
      </c>
      <c r="B11" s="27" t="s">
        <v>44</v>
      </c>
      <c r="C11" s="28" t="s">
        <v>39</v>
      </c>
      <c r="D11" s="28" t="s">
        <v>15</v>
      </c>
      <c r="E11" s="28">
        <v>30</v>
      </c>
      <c r="F11" s="28">
        <v>13</v>
      </c>
      <c r="G11" s="28">
        <v>56</v>
      </c>
      <c r="H11" s="28">
        <v>2018</v>
      </c>
      <c r="I11" s="28" t="s">
        <v>31</v>
      </c>
      <c r="J11" s="28">
        <f>J12+J13</f>
        <v>51.5</v>
      </c>
      <c r="K11" s="41">
        <v>51.5</v>
      </c>
      <c r="L11" s="28" t="s">
        <v>31</v>
      </c>
      <c r="M11" s="28" t="s">
        <v>31</v>
      </c>
      <c r="N11" s="28" t="s">
        <v>31</v>
      </c>
      <c r="O11" s="41">
        <v>51.5</v>
      </c>
      <c r="P11" s="28" t="s">
        <v>31</v>
      </c>
      <c r="Q11" s="28" t="s">
        <v>31</v>
      </c>
      <c r="R11" s="28" t="s">
        <v>31</v>
      </c>
      <c r="S11" s="28"/>
    </row>
    <row r="12" customFormat="1" ht="22.5" customHeight="1" spans="1:19">
      <c r="A12" s="25">
        <v>4</v>
      </c>
      <c r="B12" s="29" t="s">
        <v>45</v>
      </c>
      <c r="C12" s="21" t="s">
        <v>39</v>
      </c>
      <c r="D12" s="21" t="s">
        <v>15</v>
      </c>
      <c r="E12" s="21">
        <v>14</v>
      </c>
      <c r="F12" s="21">
        <v>7</v>
      </c>
      <c r="G12" s="21">
        <v>31</v>
      </c>
      <c r="H12" s="21">
        <v>2018</v>
      </c>
      <c r="I12" s="21" t="s">
        <v>31</v>
      </c>
      <c r="J12" s="21">
        <v>25.5</v>
      </c>
      <c r="K12" s="38">
        <v>25.5</v>
      </c>
      <c r="L12" s="21" t="s">
        <v>31</v>
      </c>
      <c r="M12" s="21" t="s">
        <v>31</v>
      </c>
      <c r="N12" s="21" t="s">
        <v>31</v>
      </c>
      <c r="O12" s="38">
        <v>25.5</v>
      </c>
      <c r="P12" s="21" t="s">
        <v>31</v>
      </c>
      <c r="Q12" s="21" t="s">
        <v>31</v>
      </c>
      <c r="R12" s="21" t="s">
        <v>31</v>
      </c>
      <c r="S12" s="38"/>
    </row>
    <row r="13" customFormat="1" ht="22.5" customHeight="1" spans="1:19">
      <c r="A13" s="25">
        <v>5</v>
      </c>
      <c r="B13" s="29" t="s">
        <v>46</v>
      </c>
      <c r="C13" s="21" t="s">
        <v>39</v>
      </c>
      <c r="D13" s="21" t="s">
        <v>15</v>
      </c>
      <c r="E13" s="21">
        <v>16</v>
      </c>
      <c r="F13" s="21">
        <v>6</v>
      </c>
      <c r="G13" s="21">
        <v>25</v>
      </c>
      <c r="H13" s="21">
        <v>2018</v>
      </c>
      <c r="I13" s="21" t="s">
        <v>31</v>
      </c>
      <c r="J13" s="21">
        <v>26</v>
      </c>
      <c r="K13" s="38">
        <v>26</v>
      </c>
      <c r="L13" s="21" t="s">
        <v>31</v>
      </c>
      <c r="M13" s="21" t="s">
        <v>31</v>
      </c>
      <c r="N13" s="21" t="s">
        <v>31</v>
      </c>
      <c r="O13" s="38">
        <v>26</v>
      </c>
      <c r="P13" s="21" t="s">
        <v>31</v>
      </c>
      <c r="Q13" s="21" t="s">
        <v>31</v>
      </c>
      <c r="R13" s="21" t="s">
        <v>31</v>
      </c>
      <c r="S13" s="38"/>
    </row>
    <row r="14" customFormat="1" ht="27" spans="1:19">
      <c r="A14" s="25">
        <v>6</v>
      </c>
      <c r="B14" s="27" t="s">
        <v>47</v>
      </c>
      <c r="C14" s="28" t="s">
        <v>39</v>
      </c>
      <c r="D14" s="28" t="s">
        <v>15</v>
      </c>
      <c r="E14" s="28">
        <v>174</v>
      </c>
      <c r="F14" s="28" t="s">
        <v>31</v>
      </c>
      <c r="G14" s="28" t="s">
        <v>31</v>
      </c>
      <c r="H14" s="28">
        <v>2018</v>
      </c>
      <c r="I14" s="28" t="s">
        <v>31</v>
      </c>
      <c r="J14" s="67">
        <v>177</v>
      </c>
      <c r="K14" s="67">
        <f>O14</f>
        <v>177</v>
      </c>
      <c r="L14" s="28" t="s">
        <v>31</v>
      </c>
      <c r="M14" s="28" t="s">
        <v>31</v>
      </c>
      <c r="N14" s="28" t="s">
        <v>31</v>
      </c>
      <c r="O14" s="67">
        <v>177</v>
      </c>
      <c r="P14" s="28" t="s">
        <v>31</v>
      </c>
      <c r="Q14" s="28" t="s">
        <v>31</v>
      </c>
      <c r="R14" s="28" t="s">
        <v>31</v>
      </c>
      <c r="S14" s="28"/>
    </row>
    <row r="15" customFormat="1" ht="22.5" customHeight="1" spans="1:19">
      <c r="A15" s="25">
        <v>7</v>
      </c>
      <c r="B15" s="30" t="s">
        <v>48</v>
      </c>
      <c r="C15" s="25" t="s">
        <v>31</v>
      </c>
      <c r="D15" s="25" t="s">
        <v>31</v>
      </c>
      <c r="E15" s="25" t="s">
        <v>31</v>
      </c>
      <c r="F15" s="25" t="s">
        <v>31</v>
      </c>
      <c r="G15" s="25" t="s">
        <v>31</v>
      </c>
      <c r="H15" s="25" t="s">
        <v>31</v>
      </c>
      <c r="I15" s="25" t="s">
        <v>31</v>
      </c>
      <c r="J15" s="25">
        <f>J18</f>
        <v>13.6</v>
      </c>
      <c r="K15" s="25">
        <f>M15</f>
        <v>13.6</v>
      </c>
      <c r="L15" s="25">
        <v>0</v>
      </c>
      <c r="M15" s="25">
        <f>M18</f>
        <v>13.6</v>
      </c>
      <c r="N15" s="25">
        <v>0</v>
      </c>
      <c r="O15" s="25">
        <v>0</v>
      </c>
      <c r="P15" s="25" t="s">
        <v>49</v>
      </c>
      <c r="Q15" s="25" t="s">
        <v>41</v>
      </c>
      <c r="R15" s="25" t="s">
        <v>42</v>
      </c>
      <c r="S15" s="25"/>
    </row>
    <row r="16" customFormat="1" ht="22.5" customHeight="1" spans="1:19">
      <c r="A16" s="25"/>
      <c r="B16" s="27" t="s">
        <v>50</v>
      </c>
      <c r="C16" s="25" t="s">
        <v>31</v>
      </c>
      <c r="D16" s="25" t="s">
        <v>31</v>
      </c>
      <c r="E16" s="25">
        <v>37</v>
      </c>
      <c r="F16" s="25" t="s">
        <v>31</v>
      </c>
      <c r="G16" s="25">
        <v>37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</row>
    <row r="17" customFormat="1" ht="33" customHeight="1" spans="1:19">
      <c r="A17" s="25">
        <v>8</v>
      </c>
      <c r="B17" s="27" t="s">
        <v>51</v>
      </c>
      <c r="C17" s="28" t="s">
        <v>31</v>
      </c>
      <c r="D17" s="28" t="s">
        <v>16</v>
      </c>
      <c r="E17" s="28">
        <v>312</v>
      </c>
      <c r="F17" s="28" t="s">
        <v>31</v>
      </c>
      <c r="G17" s="28">
        <v>312</v>
      </c>
      <c r="H17" s="28" t="s">
        <v>31</v>
      </c>
      <c r="I17" s="28" t="s">
        <v>31</v>
      </c>
      <c r="J17" s="28" t="s">
        <v>31</v>
      </c>
      <c r="K17" s="28" t="s">
        <v>31</v>
      </c>
      <c r="L17" s="28" t="s">
        <v>31</v>
      </c>
      <c r="M17" s="28" t="s">
        <v>31</v>
      </c>
      <c r="N17" s="28" t="s">
        <v>31</v>
      </c>
      <c r="O17" s="28" t="s">
        <v>31</v>
      </c>
      <c r="P17" s="28" t="s">
        <v>31</v>
      </c>
      <c r="Q17" s="28" t="s">
        <v>31</v>
      </c>
      <c r="R17" s="28" t="s">
        <v>31</v>
      </c>
      <c r="S17" s="28"/>
    </row>
    <row r="18" customFormat="1" ht="22.5" customHeight="1" spans="1:19">
      <c r="A18" s="25">
        <v>9</v>
      </c>
      <c r="B18" s="27" t="s">
        <v>52</v>
      </c>
      <c r="C18" s="28" t="s">
        <v>31</v>
      </c>
      <c r="D18" s="28" t="s">
        <v>16</v>
      </c>
      <c r="E18" s="28">
        <v>42</v>
      </c>
      <c r="F18" s="28" t="s">
        <v>31</v>
      </c>
      <c r="G18" s="28">
        <v>42</v>
      </c>
      <c r="H18" s="28" t="s">
        <v>31</v>
      </c>
      <c r="I18" s="28" t="s">
        <v>31</v>
      </c>
      <c r="J18" s="28">
        <v>13.6</v>
      </c>
      <c r="K18" s="28">
        <f>M18</f>
        <v>13.6</v>
      </c>
      <c r="L18" s="28" t="s">
        <v>31</v>
      </c>
      <c r="M18" s="28">
        <v>13.6</v>
      </c>
      <c r="N18" s="28" t="s">
        <v>31</v>
      </c>
      <c r="O18" s="28" t="s">
        <v>31</v>
      </c>
      <c r="P18" s="28" t="s">
        <v>31</v>
      </c>
      <c r="Q18" s="28" t="s">
        <v>31</v>
      </c>
      <c r="R18" s="28" t="s">
        <v>31</v>
      </c>
      <c r="S18" s="28"/>
    </row>
    <row r="19" customFormat="1" ht="22.5" customHeight="1" spans="1:19">
      <c r="A19" s="25">
        <v>10</v>
      </c>
      <c r="B19" s="27" t="s">
        <v>53</v>
      </c>
      <c r="C19" s="28" t="s">
        <v>31</v>
      </c>
      <c r="D19" s="28" t="s">
        <v>16</v>
      </c>
      <c r="E19" s="28">
        <v>5</v>
      </c>
      <c r="F19" s="28" t="s">
        <v>31</v>
      </c>
      <c r="G19" s="28">
        <v>5</v>
      </c>
      <c r="H19" s="28" t="s">
        <v>31</v>
      </c>
      <c r="I19" s="28" t="s">
        <v>31</v>
      </c>
      <c r="J19" s="28" t="s">
        <v>31</v>
      </c>
      <c r="K19" s="28" t="s">
        <v>31</v>
      </c>
      <c r="L19" s="28" t="s">
        <v>31</v>
      </c>
      <c r="M19" s="28" t="s">
        <v>31</v>
      </c>
      <c r="N19" s="28" t="s">
        <v>31</v>
      </c>
      <c r="O19" s="28" t="s">
        <v>31</v>
      </c>
      <c r="P19" s="28" t="s">
        <v>31</v>
      </c>
      <c r="Q19" s="28" t="s">
        <v>31</v>
      </c>
      <c r="R19" s="28" t="s">
        <v>31</v>
      </c>
      <c r="S19" s="28"/>
    </row>
    <row r="20" customFormat="1" ht="22.5" customHeight="1" spans="1:19">
      <c r="A20" s="25">
        <v>11</v>
      </c>
      <c r="B20" s="27" t="s">
        <v>54</v>
      </c>
      <c r="C20" s="28" t="s">
        <v>31</v>
      </c>
      <c r="D20" s="28" t="s">
        <v>16</v>
      </c>
      <c r="E20" s="28">
        <v>25</v>
      </c>
      <c r="F20" s="28" t="s">
        <v>31</v>
      </c>
      <c r="G20" s="28">
        <v>25</v>
      </c>
      <c r="H20" s="28" t="s">
        <v>31</v>
      </c>
      <c r="I20" s="28" t="s">
        <v>31</v>
      </c>
      <c r="J20" s="28" t="s">
        <v>31</v>
      </c>
      <c r="K20" s="28" t="s">
        <v>31</v>
      </c>
      <c r="L20" s="28" t="s">
        <v>31</v>
      </c>
      <c r="M20" s="28" t="s">
        <v>31</v>
      </c>
      <c r="N20" s="28" t="s">
        <v>31</v>
      </c>
      <c r="O20" s="28" t="s">
        <v>31</v>
      </c>
      <c r="P20" s="28" t="s">
        <v>31</v>
      </c>
      <c r="Q20" s="28" t="s">
        <v>31</v>
      </c>
      <c r="R20" s="28" t="s">
        <v>31</v>
      </c>
      <c r="S20" s="28"/>
    </row>
    <row r="21" customFormat="1" ht="22.5" customHeight="1" spans="1:19">
      <c r="A21" s="25">
        <v>12</v>
      </c>
      <c r="B21" s="27" t="s">
        <v>55</v>
      </c>
      <c r="C21" s="28" t="s">
        <v>31</v>
      </c>
      <c r="D21" s="28" t="s">
        <v>16</v>
      </c>
      <c r="E21" s="28">
        <v>4</v>
      </c>
      <c r="F21" s="28" t="s">
        <v>31</v>
      </c>
      <c r="G21" s="28">
        <v>4</v>
      </c>
      <c r="H21" s="28" t="s">
        <v>31</v>
      </c>
      <c r="I21" s="28" t="s">
        <v>31</v>
      </c>
      <c r="J21" s="28" t="s">
        <v>31</v>
      </c>
      <c r="K21" s="28" t="s">
        <v>31</v>
      </c>
      <c r="L21" s="28" t="s">
        <v>31</v>
      </c>
      <c r="M21" s="28" t="s">
        <v>31</v>
      </c>
      <c r="N21" s="28" t="s">
        <v>31</v>
      </c>
      <c r="O21" s="28" t="s">
        <v>31</v>
      </c>
      <c r="P21" s="28" t="s">
        <v>31</v>
      </c>
      <c r="Q21" s="28" t="s">
        <v>31</v>
      </c>
      <c r="R21" s="28" t="s">
        <v>31</v>
      </c>
      <c r="S21" s="28"/>
    </row>
    <row r="22" customFormat="1" ht="22.5" customHeight="1" spans="1:19">
      <c r="A22" s="25">
        <v>13</v>
      </c>
      <c r="B22" s="27" t="s">
        <v>56</v>
      </c>
      <c r="C22" s="28" t="s">
        <v>31</v>
      </c>
      <c r="D22" s="28" t="s">
        <v>16</v>
      </c>
      <c r="E22" s="28" t="s">
        <v>31</v>
      </c>
      <c r="F22" s="28" t="s">
        <v>31</v>
      </c>
      <c r="G22" s="28" t="s">
        <v>31</v>
      </c>
      <c r="H22" s="28" t="s">
        <v>31</v>
      </c>
      <c r="I22" s="28" t="s">
        <v>31</v>
      </c>
      <c r="J22" s="28" t="s">
        <v>31</v>
      </c>
      <c r="K22" s="28" t="s">
        <v>31</v>
      </c>
      <c r="L22" s="28" t="s">
        <v>31</v>
      </c>
      <c r="M22" s="28" t="s">
        <v>31</v>
      </c>
      <c r="N22" s="28" t="s">
        <v>31</v>
      </c>
      <c r="O22" s="28" t="s">
        <v>31</v>
      </c>
      <c r="P22" s="28" t="s">
        <v>31</v>
      </c>
      <c r="Q22" s="28" t="s">
        <v>31</v>
      </c>
      <c r="R22" s="28" t="s">
        <v>31</v>
      </c>
      <c r="S22" s="28"/>
    </row>
    <row r="23" customFormat="1" ht="22.5" customHeight="1" spans="1:19">
      <c r="A23" s="25">
        <v>14</v>
      </c>
      <c r="B23" s="30" t="s">
        <v>57</v>
      </c>
      <c r="C23" s="25" t="s">
        <v>31</v>
      </c>
      <c r="D23" s="28" t="s">
        <v>58</v>
      </c>
      <c r="E23" s="25">
        <v>2183</v>
      </c>
      <c r="F23" s="25">
        <v>565</v>
      </c>
      <c r="G23" s="25">
        <v>2183</v>
      </c>
      <c r="H23" s="25" t="s">
        <v>31</v>
      </c>
      <c r="I23" s="25" t="s">
        <v>31</v>
      </c>
      <c r="J23" s="25">
        <v>0</v>
      </c>
      <c r="K23" s="25">
        <v>0</v>
      </c>
      <c r="L23" s="25">
        <v>0</v>
      </c>
      <c r="M23" s="25">
        <v>0</v>
      </c>
      <c r="N23" s="25">
        <v>0</v>
      </c>
      <c r="O23" s="25">
        <v>0</v>
      </c>
      <c r="P23" s="31" t="s">
        <v>59</v>
      </c>
      <c r="Q23" s="31" t="s">
        <v>41</v>
      </c>
      <c r="R23" s="25" t="s">
        <v>42</v>
      </c>
      <c r="S23" s="31"/>
    </row>
    <row r="24" customFormat="1" ht="22.5" customHeight="1" spans="1:19">
      <c r="A24" s="25">
        <v>15</v>
      </c>
      <c r="B24" s="27" t="s">
        <v>60</v>
      </c>
      <c r="C24" s="28" t="s">
        <v>31</v>
      </c>
      <c r="D24" s="28" t="s">
        <v>58</v>
      </c>
      <c r="E24" s="28">
        <v>2183</v>
      </c>
      <c r="F24" s="28">
        <v>565</v>
      </c>
      <c r="G24" s="28">
        <v>2183</v>
      </c>
      <c r="H24" s="28" t="s">
        <v>31</v>
      </c>
      <c r="I24" s="28" t="s">
        <v>31</v>
      </c>
      <c r="J24" s="28" t="s">
        <v>31</v>
      </c>
      <c r="K24" s="28" t="s">
        <v>31</v>
      </c>
      <c r="L24" s="28" t="s">
        <v>31</v>
      </c>
      <c r="M24" s="28" t="s">
        <v>31</v>
      </c>
      <c r="N24" s="28" t="s">
        <v>31</v>
      </c>
      <c r="O24" s="28" t="s">
        <v>31</v>
      </c>
      <c r="P24" s="28" t="s">
        <v>31</v>
      </c>
      <c r="Q24" s="28" t="s">
        <v>31</v>
      </c>
      <c r="R24" s="28" t="s">
        <v>31</v>
      </c>
      <c r="S24" s="28"/>
    </row>
    <row r="25" customFormat="1" ht="22.5" customHeight="1" spans="1:19">
      <c r="A25" s="25">
        <v>16</v>
      </c>
      <c r="B25" s="27" t="s">
        <v>61</v>
      </c>
      <c r="C25" s="28" t="s">
        <v>31</v>
      </c>
      <c r="D25" s="28" t="s">
        <v>58</v>
      </c>
      <c r="E25" s="28">
        <v>2183</v>
      </c>
      <c r="F25" s="28">
        <v>565</v>
      </c>
      <c r="G25" s="28">
        <v>2183</v>
      </c>
      <c r="H25" s="28" t="s">
        <v>31</v>
      </c>
      <c r="I25" s="28" t="s">
        <v>31</v>
      </c>
      <c r="J25" s="28" t="s">
        <v>31</v>
      </c>
      <c r="K25" s="28" t="s">
        <v>31</v>
      </c>
      <c r="L25" s="28" t="s">
        <v>31</v>
      </c>
      <c r="M25" s="28" t="s">
        <v>31</v>
      </c>
      <c r="N25" s="28" t="s">
        <v>31</v>
      </c>
      <c r="O25" s="28" t="s">
        <v>31</v>
      </c>
      <c r="P25" s="28" t="s">
        <v>31</v>
      </c>
      <c r="Q25" s="28" t="s">
        <v>31</v>
      </c>
      <c r="R25" s="28" t="s">
        <v>31</v>
      </c>
      <c r="S25" s="28"/>
    </row>
    <row r="26" customFormat="1" ht="22.5" customHeight="1" spans="1:19">
      <c r="A26" s="25">
        <v>17</v>
      </c>
      <c r="B26" s="27" t="s">
        <v>62</v>
      </c>
      <c r="C26" s="28" t="s">
        <v>31</v>
      </c>
      <c r="D26" s="28" t="s">
        <v>58</v>
      </c>
      <c r="E26" s="28">
        <v>139</v>
      </c>
      <c r="F26" s="28">
        <v>139</v>
      </c>
      <c r="G26" s="28">
        <v>139</v>
      </c>
      <c r="H26" s="28" t="s">
        <v>31</v>
      </c>
      <c r="I26" s="28" t="s">
        <v>31</v>
      </c>
      <c r="J26" s="28" t="s">
        <v>31</v>
      </c>
      <c r="K26" s="28" t="s">
        <v>31</v>
      </c>
      <c r="L26" s="28" t="s">
        <v>31</v>
      </c>
      <c r="M26" s="28" t="s">
        <v>31</v>
      </c>
      <c r="N26" s="28" t="s">
        <v>31</v>
      </c>
      <c r="O26" s="28" t="s">
        <v>31</v>
      </c>
      <c r="P26" s="28" t="s">
        <v>31</v>
      </c>
      <c r="Q26" s="28" t="s">
        <v>31</v>
      </c>
      <c r="R26" s="28" t="s">
        <v>31</v>
      </c>
      <c r="S26" s="28"/>
    </row>
    <row r="27" customFormat="1" ht="22.5" customHeight="1" spans="1:19">
      <c r="A27" s="25">
        <v>18</v>
      </c>
      <c r="B27" s="27" t="s">
        <v>63</v>
      </c>
      <c r="C27" s="28" t="s">
        <v>31</v>
      </c>
      <c r="D27" s="28" t="s">
        <v>58</v>
      </c>
      <c r="E27" s="28">
        <v>54</v>
      </c>
      <c r="F27" s="28">
        <v>54</v>
      </c>
      <c r="G27" s="28">
        <v>54</v>
      </c>
      <c r="H27" s="28" t="s">
        <v>31</v>
      </c>
      <c r="I27" s="28" t="s">
        <v>31</v>
      </c>
      <c r="J27" s="28" t="s">
        <v>31</v>
      </c>
      <c r="K27" s="28" t="s">
        <v>31</v>
      </c>
      <c r="L27" s="28" t="s">
        <v>31</v>
      </c>
      <c r="M27" s="28" t="s">
        <v>31</v>
      </c>
      <c r="N27" s="28" t="s">
        <v>31</v>
      </c>
      <c r="O27" s="28" t="s">
        <v>31</v>
      </c>
      <c r="P27" s="28" t="s">
        <v>31</v>
      </c>
      <c r="Q27" s="28" t="s">
        <v>31</v>
      </c>
      <c r="R27" s="28" t="s">
        <v>31</v>
      </c>
      <c r="S27" s="28"/>
    </row>
    <row r="28" customFormat="1" ht="22.5" customHeight="1" spans="1:19">
      <c r="A28" s="25">
        <v>19</v>
      </c>
      <c r="B28" s="27" t="s">
        <v>64</v>
      </c>
      <c r="C28" s="28" t="s">
        <v>31</v>
      </c>
      <c r="D28" s="28" t="s">
        <v>58</v>
      </c>
      <c r="E28" s="28">
        <v>1</v>
      </c>
      <c r="F28" s="28">
        <v>1</v>
      </c>
      <c r="G28" s="28">
        <v>1</v>
      </c>
      <c r="H28" s="28" t="s">
        <v>31</v>
      </c>
      <c r="I28" s="28" t="s">
        <v>31</v>
      </c>
      <c r="J28" s="28" t="s">
        <v>31</v>
      </c>
      <c r="K28" s="28" t="s">
        <v>31</v>
      </c>
      <c r="L28" s="28" t="s">
        <v>31</v>
      </c>
      <c r="M28" s="28" t="s">
        <v>31</v>
      </c>
      <c r="N28" s="28" t="s">
        <v>31</v>
      </c>
      <c r="O28" s="28" t="s">
        <v>31</v>
      </c>
      <c r="P28" s="28" t="s">
        <v>31</v>
      </c>
      <c r="Q28" s="28" t="s">
        <v>31</v>
      </c>
      <c r="R28" s="28" t="s">
        <v>31</v>
      </c>
      <c r="S28" s="28"/>
    </row>
    <row r="29" customFormat="1" ht="22.5" customHeight="1" spans="1:19">
      <c r="A29" s="25">
        <v>20</v>
      </c>
      <c r="B29" s="30" t="s">
        <v>65</v>
      </c>
      <c r="C29" s="25" t="s">
        <v>31</v>
      </c>
      <c r="D29" s="25" t="s">
        <v>58</v>
      </c>
      <c r="E29" s="25">
        <v>1430</v>
      </c>
      <c r="F29" s="25" t="s">
        <v>31</v>
      </c>
      <c r="G29" s="25">
        <v>1430</v>
      </c>
      <c r="H29" s="25">
        <v>2019</v>
      </c>
      <c r="I29" s="25">
        <v>2020</v>
      </c>
      <c r="J29" s="42">
        <v>8</v>
      </c>
      <c r="K29" s="42">
        <v>8</v>
      </c>
      <c r="L29" s="25">
        <v>0</v>
      </c>
      <c r="M29" s="25">
        <v>0</v>
      </c>
      <c r="N29" s="25">
        <v>0</v>
      </c>
      <c r="O29" s="42">
        <v>8</v>
      </c>
      <c r="P29" s="42" t="s">
        <v>66</v>
      </c>
      <c r="Q29" s="42" t="s">
        <v>41</v>
      </c>
      <c r="R29" s="25" t="s">
        <v>42</v>
      </c>
      <c r="S29" s="42"/>
    </row>
    <row r="30" customFormat="1" ht="22.5" customHeight="1" spans="1:19">
      <c r="A30" s="25">
        <v>21</v>
      </c>
      <c r="B30" s="27" t="s">
        <v>67</v>
      </c>
      <c r="C30" s="28" t="s">
        <v>31</v>
      </c>
      <c r="D30" s="28" t="s">
        <v>58</v>
      </c>
      <c r="E30" s="28" t="s">
        <v>31</v>
      </c>
      <c r="F30" s="28" t="s">
        <v>31</v>
      </c>
      <c r="G30" s="28" t="s">
        <v>31</v>
      </c>
      <c r="H30" s="28" t="s">
        <v>31</v>
      </c>
      <c r="I30" s="28" t="s">
        <v>31</v>
      </c>
      <c r="J30" s="28" t="s">
        <v>31</v>
      </c>
      <c r="K30" s="28" t="s">
        <v>31</v>
      </c>
      <c r="L30" s="28" t="s">
        <v>31</v>
      </c>
      <c r="M30" s="28" t="s">
        <v>31</v>
      </c>
      <c r="N30" s="28" t="s">
        <v>31</v>
      </c>
      <c r="O30" s="28" t="s">
        <v>31</v>
      </c>
      <c r="P30" s="28" t="s">
        <v>31</v>
      </c>
      <c r="Q30" s="28" t="s">
        <v>31</v>
      </c>
      <c r="R30" s="28" t="s">
        <v>31</v>
      </c>
      <c r="S30" s="28"/>
    </row>
    <row r="31" customFormat="1" ht="22.5" customHeight="1" spans="1:19">
      <c r="A31" s="25">
        <v>22</v>
      </c>
      <c r="B31" s="29" t="s">
        <v>68</v>
      </c>
      <c r="C31" s="21" t="s">
        <v>31</v>
      </c>
      <c r="D31" s="21" t="s">
        <v>58</v>
      </c>
      <c r="E31" s="21" t="s">
        <v>31</v>
      </c>
      <c r="F31" s="21" t="s">
        <v>31</v>
      </c>
      <c r="G31" s="21" t="s">
        <v>31</v>
      </c>
      <c r="H31" s="21" t="s">
        <v>31</v>
      </c>
      <c r="I31" s="21" t="s">
        <v>31</v>
      </c>
      <c r="J31" s="21" t="s">
        <v>31</v>
      </c>
      <c r="K31" s="21" t="s">
        <v>31</v>
      </c>
      <c r="L31" s="21" t="s">
        <v>31</v>
      </c>
      <c r="M31" s="21" t="s">
        <v>31</v>
      </c>
      <c r="N31" s="21" t="s">
        <v>31</v>
      </c>
      <c r="O31" s="21" t="s">
        <v>31</v>
      </c>
      <c r="P31" s="21" t="s">
        <v>31</v>
      </c>
      <c r="Q31" s="21" t="s">
        <v>31</v>
      </c>
      <c r="R31" s="21" t="s">
        <v>31</v>
      </c>
      <c r="S31" s="21"/>
    </row>
    <row r="32" customFormat="1" ht="22.5" customHeight="1" spans="1:19">
      <c r="A32" s="25">
        <v>23</v>
      </c>
      <c r="B32" s="29" t="s">
        <v>69</v>
      </c>
      <c r="C32" s="21" t="s">
        <v>31</v>
      </c>
      <c r="D32" s="21" t="s">
        <v>58</v>
      </c>
      <c r="E32" s="21" t="s">
        <v>31</v>
      </c>
      <c r="F32" s="21" t="s">
        <v>31</v>
      </c>
      <c r="G32" s="21" t="s">
        <v>31</v>
      </c>
      <c r="H32" s="21" t="s">
        <v>31</v>
      </c>
      <c r="I32" s="21" t="s">
        <v>31</v>
      </c>
      <c r="J32" s="21" t="s">
        <v>31</v>
      </c>
      <c r="K32" s="21" t="s">
        <v>31</v>
      </c>
      <c r="L32" s="21" t="s">
        <v>31</v>
      </c>
      <c r="M32" s="21" t="s">
        <v>31</v>
      </c>
      <c r="N32" s="21" t="s">
        <v>31</v>
      </c>
      <c r="O32" s="21" t="s">
        <v>31</v>
      </c>
      <c r="P32" s="21" t="s">
        <v>31</v>
      </c>
      <c r="Q32" s="21" t="s">
        <v>31</v>
      </c>
      <c r="R32" s="21" t="s">
        <v>31</v>
      </c>
      <c r="S32" s="21"/>
    </row>
    <row r="33" customFormat="1" ht="22.5" customHeight="1" spans="1:19">
      <c r="A33" s="25">
        <v>24</v>
      </c>
      <c r="B33" s="29" t="s">
        <v>70</v>
      </c>
      <c r="C33" s="21" t="s">
        <v>31</v>
      </c>
      <c r="D33" s="21" t="s">
        <v>58</v>
      </c>
      <c r="E33" s="21" t="s">
        <v>31</v>
      </c>
      <c r="F33" s="21" t="s">
        <v>31</v>
      </c>
      <c r="G33" s="21" t="s">
        <v>31</v>
      </c>
      <c r="H33" s="21" t="s">
        <v>31</v>
      </c>
      <c r="I33" s="21" t="s">
        <v>31</v>
      </c>
      <c r="J33" s="21" t="s">
        <v>31</v>
      </c>
      <c r="K33" s="21" t="s">
        <v>31</v>
      </c>
      <c r="L33" s="21" t="s">
        <v>31</v>
      </c>
      <c r="M33" s="21" t="s">
        <v>31</v>
      </c>
      <c r="N33" s="21" t="s">
        <v>31</v>
      </c>
      <c r="O33" s="21" t="s">
        <v>31</v>
      </c>
      <c r="P33" s="21" t="s">
        <v>31</v>
      </c>
      <c r="Q33" s="21" t="s">
        <v>31</v>
      </c>
      <c r="R33" s="21" t="s">
        <v>31</v>
      </c>
      <c r="S33" s="21"/>
    </row>
    <row r="34" customFormat="1" ht="22.5" customHeight="1" spans="1:19">
      <c r="A34" s="25">
        <v>25</v>
      </c>
      <c r="B34" s="29" t="s">
        <v>71</v>
      </c>
      <c r="C34" s="21" t="s">
        <v>31</v>
      </c>
      <c r="D34" s="21" t="s">
        <v>58</v>
      </c>
      <c r="E34" s="21" t="s">
        <v>31</v>
      </c>
      <c r="F34" s="21" t="s">
        <v>31</v>
      </c>
      <c r="G34" s="21" t="s">
        <v>31</v>
      </c>
      <c r="H34" s="21" t="s">
        <v>31</v>
      </c>
      <c r="I34" s="21" t="s">
        <v>31</v>
      </c>
      <c r="J34" s="21" t="s">
        <v>31</v>
      </c>
      <c r="K34" s="21" t="s">
        <v>31</v>
      </c>
      <c r="L34" s="21" t="s">
        <v>31</v>
      </c>
      <c r="M34" s="21" t="s">
        <v>31</v>
      </c>
      <c r="N34" s="21" t="s">
        <v>31</v>
      </c>
      <c r="O34" s="21" t="s">
        <v>31</v>
      </c>
      <c r="P34" s="21" t="s">
        <v>31</v>
      </c>
      <c r="Q34" s="21" t="s">
        <v>31</v>
      </c>
      <c r="R34" s="21" t="s">
        <v>31</v>
      </c>
      <c r="S34" s="21"/>
    </row>
    <row r="35" customFormat="1" ht="22.5" customHeight="1" spans="1:19">
      <c r="A35" s="25">
        <v>26</v>
      </c>
      <c r="B35" s="27" t="s">
        <v>72</v>
      </c>
      <c r="C35" s="28" t="s">
        <v>39</v>
      </c>
      <c r="D35" s="28" t="s">
        <v>58</v>
      </c>
      <c r="E35" s="28">
        <v>1430</v>
      </c>
      <c r="F35" s="28" t="s">
        <v>31</v>
      </c>
      <c r="G35" s="28">
        <v>1430</v>
      </c>
      <c r="H35" s="28">
        <v>2019</v>
      </c>
      <c r="I35" s="28">
        <v>2020</v>
      </c>
      <c r="J35" s="43">
        <v>8</v>
      </c>
      <c r="K35" s="43">
        <v>8</v>
      </c>
      <c r="L35" s="28" t="s">
        <v>31</v>
      </c>
      <c r="M35" s="28" t="s">
        <v>31</v>
      </c>
      <c r="N35" s="28" t="s">
        <v>31</v>
      </c>
      <c r="O35" s="43">
        <v>8</v>
      </c>
      <c r="P35" s="28" t="s">
        <v>31</v>
      </c>
      <c r="Q35" s="28" t="s">
        <v>31</v>
      </c>
      <c r="R35" s="28" t="s">
        <v>31</v>
      </c>
      <c r="S35" s="43"/>
    </row>
    <row r="36" customFormat="1" ht="22.5" customHeight="1" spans="1:19">
      <c r="A36" s="25">
        <v>27</v>
      </c>
      <c r="B36" s="27" t="s">
        <v>73</v>
      </c>
      <c r="C36" s="28" t="s">
        <v>31</v>
      </c>
      <c r="D36" s="28" t="s">
        <v>16</v>
      </c>
      <c r="E36" s="28" t="s">
        <v>31</v>
      </c>
      <c r="F36" s="28" t="s">
        <v>31</v>
      </c>
      <c r="G36" s="28" t="s">
        <v>31</v>
      </c>
      <c r="H36" s="28" t="s">
        <v>31</v>
      </c>
      <c r="I36" s="28" t="s">
        <v>31</v>
      </c>
      <c r="J36" s="28" t="s">
        <v>31</v>
      </c>
      <c r="K36" s="28" t="s">
        <v>31</v>
      </c>
      <c r="L36" s="28" t="s">
        <v>31</v>
      </c>
      <c r="M36" s="28" t="s">
        <v>31</v>
      </c>
      <c r="N36" s="28" t="s">
        <v>31</v>
      </c>
      <c r="O36" s="28" t="s">
        <v>31</v>
      </c>
      <c r="P36" s="28" t="s">
        <v>31</v>
      </c>
      <c r="Q36" s="28" t="s">
        <v>31</v>
      </c>
      <c r="R36" s="28" t="s">
        <v>31</v>
      </c>
      <c r="S36" s="28"/>
    </row>
    <row r="37" customFormat="1" ht="22.5" customHeight="1" spans="1:19">
      <c r="A37" s="25">
        <v>28</v>
      </c>
      <c r="B37" s="29" t="s">
        <v>74</v>
      </c>
      <c r="C37" s="21" t="s">
        <v>31</v>
      </c>
      <c r="D37" s="21" t="s">
        <v>16</v>
      </c>
      <c r="E37" s="21" t="s">
        <v>31</v>
      </c>
      <c r="F37" s="21" t="s">
        <v>31</v>
      </c>
      <c r="G37" s="21" t="s">
        <v>31</v>
      </c>
      <c r="H37" s="21" t="s">
        <v>31</v>
      </c>
      <c r="I37" s="21" t="s">
        <v>31</v>
      </c>
      <c r="J37" s="21" t="s">
        <v>31</v>
      </c>
      <c r="K37" s="21" t="s">
        <v>31</v>
      </c>
      <c r="L37" s="21" t="s">
        <v>31</v>
      </c>
      <c r="M37" s="21" t="s">
        <v>31</v>
      </c>
      <c r="N37" s="21" t="s">
        <v>31</v>
      </c>
      <c r="O37" s="21" t="s">
        <v>31</v>
      </c>
      <c r="P37" s="21" t="s">
        <v>31</v>
      </c>
      <c r="Q37" s="21" t="s">
        <v>31</v>
      </c>
      <c r="R37" s="21" t="s">
        <v>31</v>
      </c>
      <c r="S37" s="21"/>
    </row>
    <row r="38" customFormat="1" ht="22.5" customHeight="1" spans="1:19">
      <c r="A38" s="25">
        <v>29</v>
      </c>
      <c r="B38" s="29" t="s">
        <v>75</v>
      </c>
      <c r="C38" s="21" t="s">
        <v>31</v>
      </c>
      <c r="D38" s="21" t="s">
        <v>16</v>
      </c>
      <c r="E38" s="21" t="s">
        <v>31</v>
      </c>
      <c r="F38" s="21" t="s">
        <v>31</v>
      </c>
      <c r="G38" s="21" t="s">
        <v>31</v>
      </c>
      <c r="H38" s="21" t="s">
        <v>31</v>
      </c>
      <c r="I38" s="21" t="s">
        <v>31</v>
      </c>
      <c r="J38" s="21" t="s">
        <v>31</v>
      </c>
      <c r="K38" s="21" t="s">
        <v>31</v>
      </c>
      <c r="L38" s="21" t="s">
        <v>31</v>
      </c>
      <c r="M38" s="21" t="s">
        <v>31</v>
      </c>
      <c r="N38" s="21" t="s">
        <v>31</v>
      </c>
      <c r="O38" s="21" t="s">
        <v>31</v>
      </c>
      <c r="P38" s="21" t="s">
        <v>31</v>
      </c>
      <c r="Q38" s="21" t="s">
        <v>31</v>
      </c>
      <c r="R38" s="21" t="s">
        <v>31</v>
      </c>
      <c r="S38" s="21"/>
    </row>
    <row r="39" customFormat="1" ht="22.5" customHeight="1" spans="1:19">
      <c r="A39" s="25">
        <v>30</v>
      </c>
      <c r="B39" s="29" t="s">
        <v>76</v>
      </c>
      <c r="C39" s="21" t="s">
        <v>31</v>
      </c>
      <c r="D39" s="21" t="s">
        <v>16</v>
      </c>
      <c r="E39" s="21" t="s">
        <v>31</v>
      </c>
      <c r="F39" s="21" t="s">
        <v>31</v>
      </c>
      <c r="G39" s="21" t="s">
        <v>31</v>
      </c>
      <c r="H39" s="21" t="s">
        <v>31</v>
      </c>
      <c r="I39" s="21" t="s">
        <v>31</v>
      </c>
      <c r="J39" s="21" t="s">
        <v>31</v>
      </c>
      <c r="K39" s="21" t="s">
        <v>31</v>
      </c>
      <c r="L39" s="21" t="s">
        <v>31</v>
      </c>
      <c r="M39" s="21" t="s">
        <v>31</v>
      </c>
      <c r="N39" s="21" t="s">
        <v>31</v>
      </c>
      <c r="O39" s="21" t="s">
        <v>31</v>
      </c>
      <c r="P39" s="21" t="s">
        <v>31</v>
      </c>
      <c r="Q39" s="21" t="s">
        <v>31</v>
      </c>
      <c r="R39" s="21" t="s">
        <v>31</v>
      </c>
      <c r="S39" s="21"/>
    </row>
    <row r="40" customFormat="1" ht="22.5" customHeight="1" spans="1:19">
      <c r="A40" s="25">
        <v>31</v>
      </c>
      <c r="B40" s="29" t="s">
        <v>77</v>
      </c>
      <c r="C40" s="21" t="s">
        <v>31</v>
      </c>
      <c r="D40" s="21" t="s">
        <v>16</v>
      </c>
      <c r="E40" s="21" t="s">
        <v>31</v>
      </c>
      <c r="F40" s="21" t="s">
        <v>31</v>
      </c>
      <c r="G40" s="21" t="s">
        <v>31</v>
      </c>
      <c r="H40" s="21" t="s">
        <v>31</v>
      </c>
      <c r="I40" s="21" t="s">
        <v>31</v>
      </c>
      <c r="J40" s="21" t="s">
        <v>31</v>
      </c>
      <c r="K40" s="21" t="s">
        <v>31</v>
      </c>
      <c r="L40" s="21" t="s">
        <v>31</v>
      </c>
      <c r="M40" s="21" t="s">
        <v>31</v>
      </c>
      <c r="N40" s="21" t="s">
        <v>31</v>
      </c>
      <c r="O40" s="21" t="s">
        <v>31</v>
      </c>
      <c r="P40" s="21" t="s">
        <v>31</v>
      </c>
      <c r="Q40" s="21" t="s">
        <v>31</v>
      </c>
      <c r="R40" s="21" t="s">
        <v>31</v>
      </c>
      <c r="S40" s="21"/>
    </row>
    <row r="41" customFormat="1" ht="22.5" customHeight="1" spans="1:19">
      <c r="A41" s="25">
        <v>32</v>
      </c>
      <c r="B41" s="29" t="s">
        <v>78</v>
      </c>
      <c r="C41" s="21" t="s">
        <v>31</v>
      </c>
      <c r="D41" s="21" t="s">
        <v>16</v>
      </c>
      <c r="E41" s="21" t="s">
        <v>31</v>
      </c>
      <c r="F41" s="21" t="s">
        <v>31</v>
      </c>
      <c r="G41" s="21" t="s">
        <v>31</v>
      </c>
      <c r="H41" s="21" t="s">
        <v>31</v>
      </c>
      <c r="I41" s="21" t="s">
        <v>31</v>
      </c>
      <c r="J41" s="21" t="s">
        <v>31</v>
      </c>
      <c r="K41" s="21" t="s">
        <v>31</v>
      </c>
      <c r="L41" s="21" t="s">
        <v>31</v>
      </c>
      <c r="M41" s="21" t="s">
        <v>31</v>
      </c>
      <c r="N41" s="21" t="s">
        <v>31</v>
      </c>
      <c r="O41" s="21" t="s">
        <v>31</v>
      </c>
      <c r="P41" s="21" t="s">
        <v>31</v>
      </c>
      <c r="Q41" s="21" t="s">
        <v>31</v>
      </c>
      <c r="R41" s="21" t="s">
        <v>31</v>
      </c>
      <c r="S41" s="21"/>
    </row>
    <row r="42" customFormat="1" ht="22.5" customHeight="1" spans="1:19">
      <c r="A42" s="25">
        <v>33</v>
      </c>
      <c r="B42" s="30" t="s">
        <v>79</v>
      </c>
      <c r="C42" s="25" t="s">
        <v>31</v>
      </c>
      <c r="D42" s="25" t="s">
        <v>31</v>
      </c>
      <c r="E42" s="31">
        <v>203.07</v>
      </c>
      <c r="F42" s="25">
        <v>565</v>
      </c>
      <c r="G42" s="25">
        <v>2183</v>
      </c>
      <c r="H42" s="25">
        <v>2018</v>
      </c>
      <c r="I42" s="25">
        <v>2019</v>
      </c>
      <c r="J42" s="25">
        <f>J43+J44+J45+J47</f>
        <v>110.55</v>
      </c>
      <c r="K42" s="25">
        <f>L42+M42+N42+O42</f>
        <v>110.55</v>
      </c>
      <c r="L42" s="25">
        <v>0</v>
      </c>
      <c r="M42" s="25">
        <f>M43+M44+M45+M47</f>
        <v>110.55</v>
      </c>
      <c r="N42" s="25">
        <v>0</v>
      </c>
      <c r="O42" s="25">
        <v>0</v>
      </c>
      <c r="P42" s="25" t="s">
        <v>80</v>
      </c>
      <c r="Q42" s="25" t="s">
        <v>41</v>
      </c>
      <c r="R42" s="25" t="s">
        <v>31</v>
      </c>
      <c r="S42" s="25"/>
    </row>
    <row r="43" customFormat="1" ht="30" customHeight="1" spans="1:19">
      <c r="A43" s="25">
        <v>34</v>
      </c>
      <c r="B43" s="27" t="s">
        <v>81</v>
      </c>
      <c r="C43" s="28" t="s">
        <v>82</v>
      </c>
      <c r="D43" s="28" t="s">
        <v>31</v>
      </c>
      <c r="E43" s="28" t="s">
        <v>31</v>
      </c>
      <c r="F43" s="28" t="s">
        <v>31</v>
      </c>
      <c r="G43" s="28" t="s">
        <v>31</v>
      </c>
      <c r="H43" s="28" t="s">
        <v>31</v>
      </c>
      <c r="I43" s="28" t="s">
        <v>31</v>
      </c>
      <c r="J43" s="28">
        <v>0</v>
      </c>
      <c r="K43" s="28" t="s">
        <v>31</v>
      </c>
      <c r="L43" s="28" t="s">
        <v>31</v>
      </c>
      <c r="M43" s="28">
        <v>0</v>
      </c>
      <c r="N43" s="28" t="s">
        <v>31</v>
      </c>
      <c r="O43" s="28" t="s">
        <v>31</v>
      </c>
      <c r="P43" s="28" t="s">
        <v>31</v>
      </c>
      <c r="Q43" s="28" t="s">
        <v>31</v>
      </c>
      <c r="R43" s="28" t="s">
        <v>31</v>
      </c>
      <c r="S43" s="28"/>
    </row>
    <row r="44" customFormat="1" ht="30" customHeight="1" spans="1:19">
      <c r="A44" s="25">
        <v>35</v>
      </c>
      <c r="B44" s="27" t="s">
        <v>91</v>
      </c>
      <c r="C44" s="28" t="s">
        <v>82</v>
      </c>
      <c r="D44" s="28" t="s">
        <v>31</v>
      </c>
      <c r="E44" s="28" t="s">
        <v>31</v>
      </c>
      <c r="F44" s="28" t="s">
        <v>31</v>
      </c>
      <c r="G44" s="28" t="s">
        <v>31</v>
      </c>
      <c r="H44" s="28" t="s">
        <v>31</v>
      </c>
      <c r="I44" s="28" t="s">
        <v>31</v>
      </c>
      <c r="J44" s="28">
        <v>0</v>
      </c>
      <c r="K44" s="28" t="s">
        <v>31</v>
      </c>
      <c r="L44" s="28" t="s">
        <v>31</v>
      </c>
      <c r="M44" s="28">
        <v>0</v>
      </c>
      <c r="N44" s="28" t="s">
        <v>31</v>
      </c>
      <c r="O44" s="28" t="s">
        <v>31</v>
      </c>
      <c r="P44" s="28" t="s">
        <v>31</v>
      </c>
      <c r="Q44" s="28" t="s">
        <v>31</v>
      </c>
      <c r="R44" s="28" t="s">
        <v>31</v>
      </c>
      <c r="S44" s="28"/>
    </row>
    <row r="45" customFormat="1" ht="67.5" spans="1:19">
      <c r="A45" s="25">
        <v>36</v>
      </c>
      <c r="B45" s="27" t="s">
        <v>95</v>
      </c>
      <c r="C45" s="28" t="s">
        <v>39</v>
      </c>
      <c r="D45" s="28" t="s">
        <v>15</v>
      </c>
      <c r="E45" s="28">
        <v>565</v>
      </c>
      <c r="F45" s="28">
        <v>565</v>
      </c>
      <c r="G45" s="28">
        <v>2183</v>
      </c>
      <c r="H45" s="28">
        <v>2018</v>
      </c>
      <c r="I45" s="28" t="s">
        <v>31</v>
      </c>
      <c r="J45" s="28">
        <v>110.55</v>
      </c>
      <c r="K45" s="28" t="s">
        <v>31</v>
      </c>
      <c r="L45" s="28" t="s">
        <v>31</v>
      </c>
      <c r="M45" s="28">
        <v>110.55</v>
      </c>
      <c r="N45" s="28" t="s">
        <v>31</v>
      </c>
      <c r="O45" s="28" t="s">
        <v>31</v>
      </c>
      <c r="P45" s="28" t="s">
        <v>80</v>
      </c>
      <c r="Q45" s="28" t="s">
        <v>41</v>
      </c>
      <c r="R45" s="28" t="s">
        <v>96</v>
      </c>
      <c r="S45" s="28"/>
    </row>
    <row r="46" s="4" customFormat="1" ht="32" customHeight="1" spans="1:19">
      <c r="A46" s="25">
        <v>37</v>
      </c>
      <c r="B46" s="32" t="s">
        <v>97</v>
      </c>
      <c r="C46" s="20" t="s">
        <v>39</v>
      </c>
      <c r="D46" s="20" t="s">
        <v>15</v>
      </c>
      <c r="E46" s="20">
        <v>565</v>
      </c>
      <c r="F46" s="20">
        <v>565</v>
      </c>
      <c r="G46" s="20">
        <v>2183</v>
      </c>
      <c r="H46" s="20">
        <v>2018</v>
      </c>
      <c r="I46" s="20" t="s">
        <v>31</v>
      </c>
      <c r="J46" s="20">
        <v>110.55</v>
      </c>
      <c r="K46" s="20" t="s">
        <v>31</v>
      </c>
      <c r="L46" s="20" t="s">
        <v>31</v>
      </c>
      <c r="M46" s="20">
        <v>110.55</v>
      </c>
      <c r="N46" s="20" t="s">
        <v>31</v>
      </c>
      <c r="O46" s="20" t="s">
        <v>31</v>
      </c>
      <c r="P46" s="20" t="s">
        <v>80</v>
      </c>
      <c r="Q46" s="20" t="s">
        <v>41</v>
      </c>
      <c r="R46" s="20" t="s">
        <v>96</v>
      </c>
      <c r="S46" s="20"/>
    </row>
    <row r="47" customFormat="1" ht="27" spans="1:19">
      <c r="A47" s="25">
        <v>38</v>
      </c>
      <c r="B47" s="35" t="s">
        <v>98</v>
      </c>
      <c r="C47" s="28" t="s">
        <v>39</v>
      </c>
      <c r="D47" s="28" t="s">
        <v>99</v>
      </c>
      <c r="E47" s="28" t="s">
        <v>31</v>
      </c>
      <c r="F47" s="28" t="s">
        <v>31</v>
      </c>
      <c r="G47" s="28" t="s">
        <v>31</v>
      </c>
      <c r="H47" s="28" t="s">
        <v>31</v>
      </c>
      <c r="I47" s="28" t="s">
        <v>31</v>
      </c>
      <c r="J47" s="28">
        <v>0</v>
      </c>
      <c r="K47" s="28" t="s">
        <v>31</v>
      </c>
      <c r="L47" s="28" t="s">
        <v>31</v>
      </c>
      <c r="M47" s="28">
        <v>0</v>
      </c>
      <c r="N47" s="28" t="s">
        <v>31</v>
      </c>
      <c r="O47" s="28" t="s">
        <v>31</v>
      </c>
      <c r="P47" s="28" t="s">
        <v>31</v>
      </c>
      <c r="Q47" s="28" t="s">
        <v>31</v>
      </c>
      <c r="R47" s="28" t="s">
        <v>31</v>
      </c>
      <c r="S47" s="43"/>
    </row>
    <row r="48" customFormat="1" ht="14.25" spans="1:19">
      <c r="A48" s="25"/>
      <c r="B48" s="35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43"/>
    </row>
    <row r="49" s="5" customFormat="1" ht="22.5" customHeight="1" spans="1:19">
      <c r="A49" s="25">
        <v>39</v>
      </c>
      <c r="B49" s="30" t="s">
        <v>101</v>
      </c>
      <c r="C49" s="25" t="s">
        <v>31</v>
      </c>
      <c r="D49" s="25" t="s">
        <v>31</v>
      </c>
      <c r="E49" s="25" t="s">
        <v>31</v>
      </c>
      <c r="F49" s="25">
        <v>20</v>
      </c>
      <c r="G49" s="25">
        <v>34</v>
      </c>
      <c r="H49" s="25">
        <v>2018</v>
      </c>
      <c r="I49" s="25" t="s">
        <v>31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  <c r="P49" s="31" t="s">
        <v>102</v>
      </c>
      <c r="Q49" s="31" t="s">
        <v>41</v>
      </c>
      <c r="R49" s="31" t="s">
        <v>103</v>
      </c>
      <c r="S49" s="31"/>
    </row>
    <row r="50" customFormat="1" ht="22.5" customHeight="1" spans="1:19">
      <c r="A50" s="25">
        <v>40</v>
      </c>
      <c r="B50" s="27" t="s">
        <v>104</v>
      </c>
      <c r="C50" s="28" t="s">
        <v>31</v>
      </c>
      <c r="D50" s="28" t="s">
        <v>87</v>
      </c>
      <c r="E50" s="28">
        <v>36.71</v>
      </c>
      <c r="F50" s="28">
        <v>10</v>
      </c>
      <c r="G50" s="28">
        <v>24</v>
      </c>
      <c r="H50" s="28">
        <v>2018</v>
      </c>
      <c r="I50" s="28" t="s">
        <v>31</v>
      </c>
      <c r="J50" s="28" t="s">
        <v>31</v>
      </c>
      <c r="K50" s="28" t="s">
        <v>31</v>
      </c>
      <c r="L50" s="28" t="s">
        <v>31</v>
      </c>
      <c r="M50" s="28" t="s">
        <v>31</v>
      </c>
      <c r="N50" s="28" t="s">
        <v>31</v>
      </c>
      <c r="O50" s="28" t="s">
        <v>31</v>
      </c>
      <c r="P50" s="28" t="s">
        <v>31</v>
      </c>
      <c r="Q50" s="28" t="s">
        <v>31</v>
      </c>
      <c r="R50" s="28" t="s">
        <v>31</v>
      </c>
      <c r="S50" s="28"/>
    </row>
    <row r="51" customFormat="1" ht="22.5" customHeight="1" spans="1:19">
      <c r="A51" s="25">
        <v>41</v>
      </c>
      <c r="B51" s="35" t="s">
        <v>105</v>
      </c>
      <c r="C51" s="28" t="s">
        <v>31</v>
      </c>
      <c r="D51" s="28" t="s">
        <v>16</v>
      </c>
      <c r="E51" s="28">
        <v>10</v>
      </c>
      <c r="F51" s="28" t="s">
        <v>31</v>
      </c>
      <c r="G51" s="28">
        <v>10</v>
      </c>
      <c r="H51" s="28">
        <v>2018</v>
      </c>
      <c r="I51" s="28" t="s">
        <v>31</v>
      </c>
      <c r="J51" s="28" t="s">
        <v>31</v>
      </c>
      <c r="K51" s="28" t="s">
        <v>31</v>
      </c>
      <c r="L51" s="28" t="s">
        <v>31</v>
      </c>
      <c r="M51" s="28" t="s">
        <v>31</v>
      </c>
      <c r="N51" s="28" t="s">
        <v>31</v>
      </c>
      <c r="O51" s="28" t="s">
        <v>31</v>
      </c>
      <c r="P51" s="28" t="s">
        <v>31</v>
      </c>
      <c r="Q51" s="28" t="s">
        <v>31</v>
      </c>
      <c r="R51" s="28" t="s">
        <v>31</v>
      </c>
      <c r="S51" s="28"/>
    </row>
    <row r="52" customFormat="1" ht="22.5" customHeight="1" spans="1:19">
      <c r="A52" s="25">
        <v>42</v>
      </c>
      <c r="B52" s="35" t="s">
        <v>106</v>
      </c>
      <c r="C52" s="28" t="s">
        <v>31</v>
      </c>
      <c r="D52" s="28" t="s">
        <v>16</v>
      </c>
      <c r="E52" s="28" t="s">
        <v>31</v>
      </c>
      <c r="F52" s="28" t="s">
        <v>31</v>
      </c>
      <c r="G52" s="28" t="s">
        <v>31</v>
      </c>
      <c r="H52" s="28" t="s">
        <v>31</v>
      </c>
      <c r="I52" s="28" t="s">
        <v>31</v>
      </c>
      <c r="J52" s="28" t="s">
        <v>31</v>
      </c>
      <c r="K52" s="28" t="s">
        <v>31</v>
      </c>
      <c r="L52" s="28" t="s">
        <v>31</v>
      </c>
      <c r="M52" s="28" t="s">
        <v>31</v>
      </c>
      <c r="N52" s="28" t="s">
        <v>31</v>
      </c>
      <c r="O52" s="28" t="s">
        <v>31</v>
      </c>
      <c r="P52" s="28" t="s">
        <v>31</v>
      </c>
      <c r="Q52" s="28" t="s">
        <v>31</v>
      </c>
      <c r="R52" s="28" t="s">
        <v>31</v>
      </c>
      <c r="S52" s="28"/>
    </row>
    <row r="53" customFormat="1" ht="22.5" customHeight="1" spans="1:19">
      <c r="A53" s="25">
        <v>43</v>
      </c>
      <c r="B53" s="27" t="s">
        <v>107</v>
      </c>
      <c r="C53" s="28" t="s">
        <v>39</v>
      </c>
      <c r="D53" s="28" t="s">
        <v>99</v>
      </c>
      <c r="E53" s="28" t="s">
        <v>31</v>
      </c>
      <c r="F53" s="28" t="s">
        <v>31</v>
      </c>
      <c r="G53" s="28" t="s">
        <v>31</v>
      </c>
      <c r="H53" s="28" t="s">
        <v>31</v>
      </c>
      <c r="I53" s="28" t="s">
        <v>31</v>
      </c>
      <c r="J53" s="28" t="s">
        <v>31</v>
      </c>
      <c r="K53" s="28" t="s">
        <v>31</v>
      </c>
      <c r="L53" s="28" t="s">
        <v>31</v>
      </c>
      <c r="M53" s="28" t="s">
        <v>31</v>
      </c>
      <c r="N53" s="28" t="s">
        <v>31</v>
      </c>
      <c r="O53" s="28" t="s">
        <v>31</v>
      </c>
      <c r="P53" s="28" t="s">
        <v>31</v>
      </c>
      <c r="Q53" s="28" t="s">
        <v>31</v>
      </c>
      <c r="R53" s="28" t="s">
        <v>31</v>
      </c>
      <c r="S53" s="41"/>
    </row>
    <row r="54" s="5" customFormat="1" ht="22.5" customHeight="1" spans="1:19">
      <c r="A54" s="25">
        <v>44</v>
      </c>
      <c r="B54" s="30" t="s">
        <v>108</v>
      </c>
      <c r="C54" s="25" t="s">
        <v>31</v>
      </c>
      <c r="D54" s="25" t="s">
        <v>58</v>
      </c>
      <c r="E54" s="25">
        <v>254</v>
      </c>
      <c r="F54" s="25">
        <v>481</v>
      </c>
      <c r="G54" s="25">
        <v>1637</v>
      </c>
      <c r="H54" s="25">
        <v>2018</v>
      </c>
      <c r="I54" s="25" t="s">
        <v>31</v>
      </c>
      <c r="J54" s="25">
        <v>0</v>
      </c>
      <c r="K54" s="25">
        <v>0</v>
      </c>
      <c r="L54" s="25">
        <v>0</v>
      </c>
      <c r="M54" s="25">
        <v>0</v>
      </c>
      <c r="N54" s="25">
        <v>0</v>
      </c>
      <c r="O54" s="25">
        <v>0</v>
      </c>
      <c r="P54" s="25" t="s">
        <v>31</v>
      </c>
      <c r="Q54" s="25" t="s">
        <v>41</v>
      </c>
      <c r="R54" s="25" t="s">
        <v>42</v>
      </c>
      <c r="S54" s="25"/>
    </row>
    <row r="55" customFormat="1" ht="22.5" customHeight="1" spans="1:19">
      <c r="A55" s="25">
        <v>45</v>
      </c>
      <c r="B55" s="27" t="s">
        <v>109</v>
      </c>
      <c r="C55" s="28" t="s">
        <v>31</v>
      </c>
      <c r="D55" s="28" t="s">
        <v>16</v>
      </c>
      <c r="E55" s="28">
        <v>190</v>
      </c>
      <c r="F55" s="28" t="s">
        <v>31</v>
      </c>
      <c r="G55" s="28">
        <v>192</v>
      </c>
      <c r="H55" s="28">
        <v>2018</v>
      </c>
      <c r="I55" s="28" t="s">
        <v>31</v>
      </c>
      <c r="J55" s="28" t="s">
        <v>31</v>
      </c>
      <c r="K55" s="28" t="s">
        <v>31</v>
      </c>
      <c r="L55" s="28" t="s">
        <v>31</v>
      </c>
      <c r="M55" s="28" t="s">
        <v>31</v>
      </c>
      <c r="N55" s="28" t="s">
        <v>31</v>
      </c>
      <c r="O55" s="28" t="s">
        <v>31</v>
      </c>
      <c r="P55" s="28" t="s">
        <v>110</v>
      </c>
      <c r="Q55" s="28" t="s">
        <v>31</v>
      </c>
      <c r="R55" s="28" t="s">
        <v>31</v>
      </c>
      <c r="S55" s="28"/>
    </row>
    <row r="56" customFormat="1" ht="35" customHeight="1" spans="1:19">
      <c r="A56" s="25">
        <v>46</v>
      </c>
      <c r="B56" s="27" t="s">
        <v>111</v>
      </c>
      <c r="C56" s="28" t="s">
        <v>31</v>
      </c>
      <c r="D56" s="28" t="s">
        <v>16</v>
      </c>
      <c r="E56" s="28">
        <v>4</v>
      </c>
      <c r="F56" s="28">
        <v>4</v>
      </c>
      <c r="G56" s="28">
        <v>4</v>
      </c>
      <c r="H56" s="28">
        <v>2018</v>
      </c>
      <c r="I56" s="28" t="s">
        <v>31</v>
      </c>
      <c r="J56" s="28" t="s">
        <v>31</v>
      </c>
      <c r="K56" s="28" t="s">
        <v>31</v>
      </c>
      <c r="L56" s="28" t="s">
        <v>31</v>
      </c>
      <c r="M56" s="28" t="s">
        <v>31</v>
      </c>
      <c r="N56" s="28" t="s">
        <v>31</v>
      </c>
      <c r="O56" s="28" t="s">
        <v>31</v>
      </c>
      <c r="P56" s="28" t="s">
        <v>110</v>
      </c>
      <c r="Q56" s="28" t="s">
        <v>31</v>
      </c>
      <c r="R56" s="28" t="s">
        <v>31</v>
      </c>
      <c r="S56" s="28"/>
    </row>
    <row r="57" customFormat="1" ht="22.5" customHeight="1" spans="1:19">
      <c r="A57" s="25">
        <v>47</v>
      </c>
      <c r="B57" s="29" t="s">
        <v>112</v>
      </c>
      <c r="C57" s="21" t="s">
        <v>31</v>
      </c>
      <c r="D57" s="21" t="s">
        <v>16</v>
      </c>
      <c r="E57" s="21">
        <v>4</v>
      </c>
      <c r="F57" s="21">
        <v>4</v>
      </c>
      <c r="G57" s="21">
        <v>4</v>
      </c>
      <c r="H57" s="21">
        <v>2018</v>
      </c>
      <c r="I57" s="21" t="s">
        <v>31</v>
      </c>
      <c r="J57" s="21" t="s">
        <v>31</v>
      </c>
      <c r="K57" s="21" t="s">
        <v>31</v>
      </c>
      <c r="L57" s="21" t="s">
        <v>31</v>
      </c>
      <c r="M57" s="21" t="s">
        <v>31</v>
      </c>
      <c r="N57" s="21" t="s">
        <v>31</v>
      </c>
      <c r="O57" s="21" t="s">
        <v>31</v>
      </c>
      <c r="P57" s="21" t="s">
        <v>31</v>
      </c>
      <c r="Q57" s="21" t="s">
        <v>31</v>
      </c>
      <c r="R57" s="21" t="s">
        <v>31</v>
      </c>
      <c r="S57" s="21"/>
    </row>
    <row r="58" customFormat="1" ht="22.5" customHeight="1" spans="1:19">
      <c r="A58" s="25">
        <v>48</v>
      </c>
      <c r="B58" s="29" t="s">
        <v>113</v>
      </c>
      <c r="C58" s="21" t="s">
        <v>31</v>
      </c>
      <c r="D58" s="21" t="s">
        <v>16</v>
      </c>
      <c r="E58" s="21" t="s">
        <v>31</v>
      </c>
      <c r="F58" s="21" t="s">
        <v>31</v>
      </c>
      <c r="G58" s="21" t="s">
        <v>31</v>
      </c>
      <c r="H58" s="21" t="s">
        <v>31</v>
      </c>
      <c r="I58" s="21" t="s">
        <v>31</v>
      </c>
      <c r="J58" s="21" t="s">
        <v>31</v>
      </c>
      <c r="K58" s="21" t="s">
        <v>31</v>
      </c>
      <c r="L58" s="21" t="s">
        <v>31</v>
      </c>
      <c r="M58" s="21" t="s">
        <v>31</v>
      </c>
      <c r="N58" s="21" t="s">
        <v>31</v>
      </c>
      <c r="O58" s="21" t="s">
        <v>31</v>
      </c>
      <c r="P58" s="21" t="s">
        <v>31</v>
      </c>
      <c r="Q58" s="21" t="s">
        <v>31</v>
      </c>
      <c r="R58" s="21" t="s">
        <v>31</v>
      </c>
      <c r="S58" s="21"/>
    </row>
    <row r="59" customFormat="1" ht="32" customHeight="1" spans="1:19">
      <c r="A59" s="25">
        <v>49</v>
      </c>
      <c r="B59" s="27" t="s">
        <v>114</v>
      </c>
      <c r="C59" s="28" t="s">
        <v>31</v>
      </c>
      <c r="D59" s="28" t="s">
        <v>16</v>
      </c>
      <c r="E59" s="28">
        <v>62</v>
      </c>
      <c r="F59" s="28" t="s">
        <v>31</v>
      </c>
      <c r="G59" s="28">
        <v>62</v>
      </c>
      <c r="H59" s="28">
        <v>2018</v>
      </c>
      <c r="I59" s="28" t="s">
        <v>31</v>
      </c>
      <c r="J59" s="28" t="s">
        <v>31</v>
      </c>
      <c r="K59" s="28" t="s">
        <v>31</v>
      </c>
      <c r="L59" s="28" t="s">
        <v>31</v>
      </c>
      <c r="M59" s="28" t="s">
        <v>31</v>
      </c>
      <c r="N59" s="28" t="s">
        <v>31</v>
      </c>
      <c r="O59" s="28" t="s">
        <v>31</v>
      </c>
      <c r="P59" s="28" t="s">
        <v>110</v>
      </c>
      <c r="Q59" s="28" t="s">
        <v>31</v>
      </c>
      <c r="R59" s="28" t="s">
        <v>31</v>
      </c>
      <c r="S59" s="28"/>
    </row>
    <row r="60" customFormat="1" ht="22.5" customHeight="1" spans="1:19">
      <c r="A60" s="25">
        <v>50</v>
      </c>
      <c r="B60" s="27" t="s">
        <v>115</v>
      </c>
      <c r="C60" s="28" t="s">
        <v>31</v>
      </c>
      <c r="D60" s="28"/>
      <c r="E60" s="28" t="s">
        <v>31</v>
      </c>
      <c r="F60" s="28">
        <v>564</v>
      </c>
      <c r="G60" s="28">
        <v>1668</v>
      </c>
      <c r="H60" s="28" t="s">
        <v>31</v>
      </c>
      <c r="I60" s="28" t="s">
        <v>31</v>
      </c>
      <c r="J60" s="28" t="s">
        <v>31</v>
      </c>
      <c r="K60" s="28" t="s">
        <v>31</v>
      </c>
      <c r="L60" s="28" t="s">
        <v>31</v>
      </c>
      <c r="M60" s="28" t="s">
        <v>31</v>
      </c>
      <c r="N60" s="28" t="s">
        <v>31</v>
      </c>
      <c r="O60" s="28" t="s">
        <v>31</v>
      </c>
      <c r="P60" s="28" t="s">
        <v>116</v>
      </c>
      <c r="Q60" s="28" t="s">
        <v>31</v>
      </c>
      <c r="R60" s="28" t="s">
        <v>31</v>
      </c>
      <c r="S60" s="28"/>
    </row>
    <row r="61" customFormat="1" ht="22.5" customHeight="1" spans="1:19">
      <c r="A61" s="25">
        <v>51</v>
      </c>
      <c r="B61" s="29" t="s">
        <v>117</v>
      </c>
      <c r="C61" s="21" t="s">
        <v>31</v>
      </c>
      <c r="D61" s="21" t="s">
        <v>16</v>
      </c>
      <c r="E61" s="21" t="s">
        <v>31</v>
      </c>
      <c r="F61" s="21" t="s">
        <v>31</v>
      </c>
      <c r="G61" s="21" t="s">
        <v>31</v>
      </c>
      <c r="H61" s="21" t="s">
        <v>31</v>
      </c>
      <c r="I61" s="21" t="s">
        <v>31</v>
      </c>
      <c r="J61" s="21" t="s">
        <v>31</v>
      </c>
      <c r="K61" s="21" t="s">
        <v>31</v>
      </c>
      <c r="L61" s="21" t="s">
        <v>31</v>
      </c>
      <c r="M61" s="21" t="s">
        <v>31</v>
      </c>
      <c r="N61" s="21" t="s">
        <v>31</v>
      </c>
      <c r="O61" s="21" t="s">
        <v>31</v>
      </c>
      <c r="P61" s="21" t="s">
        <v>31</v>
      </c>
      <c r="Q61" s="21" t="s">
        <v>31</v>
      </c>
      <c r="R61" s="21" t="s">
        <v>31</v>
      </c>
      <c r="S61" s="21"/>
    </row>
    <row r="62" customFormat="1" ht="22.5" customHeight="1" spans="1:19">
      <c r="A62" s="25">
        <v>52</v>
      </c>
      <c r="B62" s="29" t="s">
        <v>118</v>
      </c>
      <c r="C62" s="21" t="s">
        <v>31</v>
      </c>
      <c r="D62" s="21" t="s">
        <v>16</v>
      </c>
      <c r="E62" s="21" t="s">
        <v>31</v>
      </c>
      <c r="F62" s="21" t="s">
        <v>31</v>
      </c>
      <c r="G62" s="21" t="s">
        <v>31</v>
      </c>
      <c r="H62" s="21" t="s">
        <v>31</v>
      </c>
      <c r="I62" s="21" t="s">
        <v>31</v>
      </c>
      <c r="J62" s="21" t="s">
        <v>31</v>
      </c>
      <c r="K62" s="21" t="s">
        <v>31</v>
      </c>
      <c r="L62" s="21" t="s">
        <v>31</v>
      </c>
      <c r="M62" s="21" t="s">
        <v>31</v>
      </c>
      <c r="N62" s="21" t="s">
        <v>31</v>
      </c>
      <c r="O62" s="21" t="s">
        <v>31</v>
      </c>
      <c r="P62" s="21" t="s">
        <v>31</v>
      </c>
      <c r="Q62" s="21" t="s">
        <v>31</v>
      </c>
      <c r="R62" s="21" t="s">
        <v>31</v>
      </c>
      <c r="S62" s="21"/>
    </row>
    <row r="63" customFormat="1" ht="45" customHeight="1" spans="1:19">
      <c r="A63" s="25">
        <v>53</v>
      </c>
      <c r="B63" s="49" t="s">
        <v>119</v>
      </c>
      <c r="C63" s="25" t="s">
        <v>31</v>
      </c>
      <c r="D63" s="25" t="s">
        <v>31</v>
      </c>
      <c r="E63" s="25" t="s">
        <v>31</v>
      </c>
      <c r="F63" s="25">
        <v>565</v>
      </c>
      <c r="G63" s="25">
        <v>2183</v>
      </c>
      <c r="H63" s="25">
        <v>2018</v>
      </c>
      <c r="I63" s="25" t="s">
        <v>31</v>
      </c>
      <c r="J63" s="31">
        <f t="shared" ref="J63:O63" si="1">J65+J80+J82+J91+J96</f>
        <v>3493.17</v>
      </c>
      <c r="K63" s="31">
        <f>L63+M63+N63+O63</f>
        <v>3493.17</v>
      </c>
      <c r="L63" s="31">
        <f t="shared" si="1"/>
        <v>0</v>
      </c>
      <c r="M63" s="31">
        <f t="shared" si="1"/>
        <v>1448.66</v>
      </c>
      <c r="N63" s="31">
        <f t="shared" si="1"/>
        <v>60</v>
      </c>
      <c r="O63" s="31">
        <f t="shared" si="1"/>
        <v>1984.51</v>
      </c>
      <c r="P63" s="25" t="s">
        <v>31</v>
      </c>
      <c r="Q63" s="25" t="s">
        <v>31</v>
      </c>
      <c r="R63" s="25" t="s">
        <v>31</v>
      </c>
      <c r="S63" s="31"/>
    </row>
    <row r="64" customFormat="1" ht="34" customHeight="1" spans="1:19">
      <c r="A64" s="25">
        <v>54</v>
      </c>
      <c r="B64" s="35" t="s">
        <v>120</v>
      </c>
      <c r="C64" s="28" t="s">
        <v>31</v>
      </c>
      <c r="D64" s="28" t="s">
        <v>31</v>
      </c>
      <c r="E64" s="28" t="s">
        <v>31</v>
      </c>
      <c r="F64" s="28">
        <v>25</v>
      </c>
      <c r="G64" s="28">
        <v>60</v>
      </c>
      <c r="H64" s="28" t="s">
        <v>31</v>
      </c>
      <c r="I64" s="28" t="s">
        <v>31</v>
      </c>
      <c r="J64" s="28" t="s">
        <v>31</v>
      </c>
      <c r="K64" s="28" t="s">
        <v>31</v>
      </c>
      <c r="L64" s="28" t="s">
        <v>31</v>
      </c>
      <c r="M64" s="28" t="s">
        <v>31</v>
      </c>
      <c r="N64" s="28" t="s">
        <v>31</v>
      </c>
      <c r="O64" s="28" t="s">
        <v>31</v>
      </c>
      <c r="P64" s="28" t="s">
        <v>31</v>
      </c>
      <c r="Q64" s="28" t="s">
        <v>31</v>
      </c>
      <c r="R64" s="28" t="s">
        <v>31</v>
      </c>
      <c r="S64" s="28"/>
    </row>
    <row r="65" customFormat="1" ht="34" customHeight="1" spans="1:19">
      <c r="A65" s="25">
        <v>55</v>
      </c>
      <c r="B65" s="35" t="s">
        <v>121</v>
      </c>
      <c r="C65" s="28" t="s">
        <v>31</v>
      </c>
      <c r="D65" s="28" t="s">
        <v>122</v>
      </c>
      <c r="E65" s="28">
        <v>7</v>
      </c>
      <c r="F65" s="28">
        <v>565</v>
      </c>
      <c r="G65" s="28">
        <v>2183</v>
      </c>
      <c r="H65" s="28">
        <v>2018</v>
      </c>
      <c r="I65" s="28">
        <v>2020</v>
      </c>
      <c r="J65" s="41">
        <f t="shared" ref="J65:O65" si="2">J66+J71</f>
        <v>2256.32</v>
      </c>
      <c r="K65" s="41">
        <f>L65+M65+N65+O65</f>
        <v>2256.32</v>
      </c>
      <c r="L65" s="41">
        <f t="shared" si="2"/>
        <v>0</v>
      </c>
      <c r="M65" s="41">
        <f t="shared" si="2"/>
        <v>1368.66</v>
      </c>
      <c r="N65" s="41">
        <f t="shared" si="2"/>
        <v>0</v>
      </c>
      <c r="O65" s="41">
        <f t="shared" si="2"/>
        <v>887.66</v>
      </c>
      <c r="P65" s="28" t="s">
        <v>31</v>
      </c>
      <c r="Q65" s="28" t="s">
        <v>31</v>
      </c>
      <c r="R65" s="41" t="s">
        <v>123</v>
      </c>
      <c r="S65" s="41"/>
    </row>
    <row r="66" customFormat="1" ht="34" customHeight="1" spans="1:19">
      <c r="A66" s="25">
        <v>56</v>
      </c>
      <c r="B66" s="51" t="s">
        <v>124</v>
      </c>
      <c r="C66" s="21" t="s">
        <v>82</v>
      </c>
      <c r="D66" s="21" t="s">
        <v>122</v>
      </c>
      <c r="E66" s="21">
        <f>E67+E68+E69+E70</f>
        <v>6</v>
      </c>
      <c r="F66" s="21">
        <v>68</v>
      </c>
      <c r="G66" s="21">
        <v>296</v>
      </c>
      <c r="H66" s="21">
        <v>2018</v>
      </c>
      <c r="I66" s="21">
        <v>2019</v>
      </c>
      <c r="J66" s="59">
        <f>J67+J68+J69+J70</f>
        <v>2009.77</v>
      </c>
      <c r="K66" s="38">
        <f>L66+M66+N66+O66</f>
        <v>2009.77</v>
      </c>
      <c r="L66" s="59">
        <f t="shared" ref="J66:O66" si="3">L67+L68</f>
        <v>0</v>
      </c>
      <c r="M66" s="59">
        <f>M67+M68+M69+M70</f>
        <v>1231.66</v>
      </c>
      <c r="N66" s="59">
        <f t="shared" si="3"/>
        <v>0</v>
      </c>
      <c r="O66" s="59">
        <f t="shared" si="3"/>
        <v>778.11</v>
      </c>
      <c r="P66" s="21" t="s">
        <v>125</v>
      </c>
      <c r="Q66" s="21" t="s">
        <v>41</v>
      </c>
      <c r="R66" s="21" t="s">
        <v>31</v>
      </c>
      <c r="S66" s="21"/>
    </row>
    <row r="67" customFormat="1" ht="34" customHeight="1" spans="1:19">
      <c r="A67" s="25">
        <v>57</v>
      </c>
      <c r="B67" s="52" t="s">
        <v>126</v>
      </c>
      <c r="C67" s="20" t="s">
        <v>82</v>
      </c>
      <c r="D67" s="20" t="s">
        <v>122</v>
      </c>
      <c r="E67" s="20">
        <v>2</v>
      </c>
      <c r="F67" s="20">
        <v>67</v>
      </c>
      <c r="G67" s="20">
        <v>292</v>
      </c>
      <c r="H67" s="20">
        <v>2018</v>
      </c>
      <c r="I67" s="20">
        <v>2020</v>
      </c>
      <c r="J67" s="63">
        <v>864</v>
      </c>
      <c r="K67" s="63">
        <v>864</v>
      </c>
      <c r="L67" s="62">
        <v>0</v>
      </c>
      <c r="M67" s="20">
        <v>522</v>
      </c>
      <c r="N67" s="20">
        <v>0</v>
      </c>
      <c r="O67" s="61">
        <v>342</v>
      </c>
      <c r="P67" s="20"/>
      <c r="Q67" s="20"/>
      <c r="R67" s="20"/>
      <c r="S67" s="20"/>
    </row>
    <row r="68" customFormat="1" ht="34" customHeight="1" spans="1:19">
      <c r="A68" s="25">
        <v>58</v>
      </c>
      <c r="B68" s="52" t="s">
        <v>127</v>
      </c>
      <c r="C68" s="20" t="s">
        <v>82</v>
      </c>
      <c r="D68" s="20" t="s">
        <v>122</v>
      </c>
      <c r="E68" s="20">
        <v>2</v>
      </c>
      <c r="F68" s="20">
        <v>1</v>
      </c>
      <c r="G68" s="20">
        <v>4</v>
      </c>
      <c r="H68" s="20">
        <v>2019</v>
      </c>
      <c r="I68" s="20">
        <v>2020</v>
      </c>
      <c r="J68" s="61">
        <v>436.11</v>
      </c>
      <c r="K68" s="61">
        <f>L68+M68+N68+O68</f>
        <v>436.11</v>
      </c>
      <c r="L68" s="62">
        <v>0</v>
      </c>
      <c r="M68" s="20">
        <v>0</v>
      </c>
      <c r="N68" s="20">
        <v>0</v>
      </c>
      <c r="O68" s="61">
        <v>436.11</v>
      </c>
      <c r="P68" s="20"/>
      <c r="Q68" s="20"/>
      <c r="R68" s="20"/>
      <c r="S68" s="20"/>
    </row>
    <row r="69" customFormat="1" ht="34" customHeight="1" spans="1:19">
      <c r="A69" s="25">
        <v>59</v>
      </c>
      <c r="B69" s="52" t="s">
        <v>132</v>
      </c>
      <c r="C69" s="20" t="s">
        <v>82</v>
      </c>
      <c r="D69" s="20" t="s">
        <v>122</v>
      </c>
      <c r="E69" s="20">
        <v>1</v>
      </c>
      <c r="F69" s="20">
        <v>82</v>
      </c>
      <c r="G69" s="20">
        <v>2383</v>
      </c>
      <c r="H69" s="20">
        <v>2018</v>
      </c>
      <c r="I69" s="20">
        <v>2020</v>
      </c>
      <c r="J69" s="61">
        <v>677.45</v>
      </c>
      <c r="K69" s="61">
        <f>M69</f>
        <v>677.45</v>
      </c>
      <c r="L69" s="79">
        <v>0</v>
      </c>
      <c r="M69" s="62">
        <v>677.45</v>
      </c>
      <c r="N69" s="20">
        <v>0</v>
      </c>
      <c r="O69" s="61">
        <v>0</v>
      </c>
      <c r="P69" s="20"/>
      <c r="Q69" s="20"/>
      <c r="R69" s="20"/>
      <c r="S69" s="20"/>
    </row>
    <row r="70" customFormat="1" ht="34" customHeight="1" spans="1:19">
      <c r="A70" s="25">
        <v>60</v>
      </c>
      <c r="B70" s="52" t="s">
        <v>133</v>
      </c>
      <c r="C70" s="20" t="s">
        <v>82</v>
      </c>
      <c r="D70" s="20" t="s">
        <v>135</v>
      </c>
      <c r="E70" s="20">
        <v>1</v>
      </c>
      <c r="F70" s="20">
        <v>10</v>
      </c>
      <c r="G70" s="20">
        <v>37</v>
      </c>
      <c r="H70" s="20">
        <v>2019</v>
      </c>
      <c r="I70" s="20">
        <v>2019</v>
      </c>
      <c r="J70" s="61">
        <v>32.21</v>
      </c>
      <c r="K70" s="61">
        <f>M70</f>
        <v>32.21</v>
      </c>
      <c r="L70" s="20">
        <v>0</v>
      </c>
      <c r="M70" s="20">
        <v>32.21</v>
      </c>
      <c r="N70" s="20">
        <v>0</v>
      </c>
      <c r="O70" s="61">
        <v>0</v>
      </c>
      <c r="P70" s="20"/>
      <c r="Q70" s="20"/>
      <c r="R70" s="20"/>
      <c r="S70" s="20"/>
    </row>
    <row r="71" customFormat="1" ht="34" customHeight="1" spans="1:19">
      <c r="A71" s="25">
        <v>61</v>
      </c>
      <c r="B71" s="53" t="s">
        <v>134</v>
      </c>
      <c r="C71" s="21" t="s">
        <v>82</v>
      </c>
      <c r="D71" s="21" t="s">
        <v>135</v>
      </c>
      <c r="E71" s="21">
        <v>3</v>
      </c>
      <c r="F71" s="21">
        <v>8</v>
      </c>
      <c r="G71" s="21">
        <v>22</v>
      </c>
      <c r="H71" s="21">
        <v>2018</v>
      </c>
      <c r="I71" s="21">
        <v>2019</v>
      </c>
      <c r="J71" s="59">
        <f>J72+J73</f>
        <v>246.55</v>
      </c>
      <c r="K71" s="38">
        <f>L71+M71+N71+O71</f>
        <v>246.55</v>
      </c>
      <c r="L71" s="59">
        <f>L72+L70</f>
        <v>0</v>
      </c>
      <c r="M71" s="59">
        <f>M72</f>
        <v>137</v>
      </c>
      <c r="N71" s="59">
        <f>N72+N70</f>
        <v>0</v>
      </c>
      <c r="O71" s="59">
        <f>O73</f>
        <v>109.55</v>
      </c>
      <c r="P71" s="21" t="s">
        <v>40</v>
      </c>
      <c r="Q71" s="21" t="s">
        <v>41</v>
      </c>
      <c r="R71" s="21" t="s">
        <v>31</v>
      </c>
      <c r="S71" s="21"/>
    </row>
    <row r="72" customFormat="1" ht="34" customHeight="1" spans="1:19">
      <c r="A72" s="25">
        <v>62</v>
      </c>
      <c r="B72" s="52" t="s">
        <v>129</v>
      </c>
      <c r="C72" s="20" t="s">
        <v>82</v>
      </c>
      <c r="D72" s="20" t="s">
        <v>135</v>
      </c>
      <c r="E72" s="20">
        <v>1</v>
      </c>
      <c r="F72" s="20" t="s">
        <v>31</v>
      </c>
      <c r="G72" s="20" t="s">
        <v>31</v>
      </c>
      <c r="H72" s="20">
        <v>2020</v>
      </c>
      <c r="I72" s="20">
        <v>2020</v>
      </c>
      <c r="J72" s="63">
        <v>137</v>
      </c>
      <c r="K72" s="63">
        <f>L72+M72+N72+O72</f>
        <v>137</v>
      </c>
      <c r="L72" s="20">
        <v>0</v>
      </c>
      <c r="M72" s="20">
        <v>137</v>
      </c>
      <c r="N72" s="20">
        <v>0</v>
      </c>
      <c r="O72" s="61">
        <v>0</v>
      </c>
      <c r="P72" s="20"/>
      <c r="Q72" s="20"/>
      <c r="R72" s="20"/>
      <c r="S72" s="20"/>
    </row>
    <row r="73" customFormat="1" ht="34" customHeight="1" spans="1:19">
      <c r="A73" s="25">
        <v>63</v>
      </c>
      <c r="B73" s="52" t="s">
        <v>136</v>
      </c>
      <c r="C73" s="20" t="s">
        <v>82</v>
      </c>
      <c r="D73" s="20" t="s">
        <v>135</v>
      </c>
      <c r="E73" s="20">
        <v>2</v>
      </c>
      <c r="F73" s="20">
        <v>8</v>
      </c>
      <c r="G73" s="20">
        <v>22</v>
      </c>
      <c r="H73" s="20">
        <v>2019</v>
      </c>
      <c r="I73" s="20">
        <v>2020</v>
      </c>
      <c r="J73" s="62">
        <v>109.55</v>
      </c>
      <c r="K73" s="61">
        <v>109.55</v>
      </c>
      <c r="M73" s="20"/>
      <c r="N73" s="20"/>
      <c r="O73" s="61">
        <v>109.55</v>
      </c>
      <c r="P73" s="20"/>
      <c r="Q73" s="20"/>
      <c r="R73" s="20"/>
      <c r="S73" s="81"/>
    </row>
    <row r="74" customFormat="1" ht="34" customHeight="1" spans="1:19">
      <c r="A74" s="25">
        <v>64</v>
      </c>
      <c r="B74" s="35" t="s">
        <v>139</v>
      </c>
      <c r="C74" s="28" t="s">
        <v>82</v>
      </c>
      <c r="D74" s="28" t="s">
        <v>135</v>
      </c>
      <c r="E74" s="28" t="s">
        <v>31</v>
      </c>
      <c r="F74" s="28" t="s">
        <v>31</v>
      </c>
      <c r="G74" s="28" t="s">
        <v>31</v>
      </c>
      <c r="H74" s="28" t="s">
        <v>31</v>
      </c>
      <c r="I74" s="28" t="s">
        <v>31</v>
      </c>
      <c r="J74" s="28" t="s">
        <v>31</v>
      </c>
      <c r="K74" s="28" t="s">
        <v>31</v>
      </c>
      <c r="L74" s="28" t="s">
        <v>31</v>
      </c>
      <c r="M74" s="28" t="s">
        <v>31</v>
      </c>
      <c r="N74" s="28" t="s">
        <v>31</v>
      </c>
      <c r="O74" s="28" t="s">
        <v>31</v>
      </c>
      <c r="P74" s="28" t="s">
        <v>31</v>
      </c>
      <c r="Q74" s="28" t="s">
        <v>31</v>
      </c>
      <c r="R74" s="28" t="s">
        <v>31</v>
      </c>
      <c r="S74" s="71"/>
    </row>
    <row r="75" customFormat="1" ht="34" customHeight="1" spans="1:19">
      <c r="A75" s="25">
        <v>65</v>
      </c>
      <c r="B75" s="35" t="s">
        <v>140</v>
      </c>
      <c r="C75" s="28" t="s">
        <v>82</v>
      </c>
      <c r="D75" s="28" t="s">
        <v>15</v>
      </c>
      <c r="E75" s="28" t="s">
        <v>31</v>
      </c>
      <c r="F75" s="28" t="s">
        <v>31</v>
      </c>
      <c r="G75" s="28" t="s">
        <v>31</v>
      </c>
      <c r="H75" s="28" t="s">
        <v>31</v>
      </c>
      <c r="I75" s="28" t="s">
        <v>31</v>
      </c>
      <c r="J75" s="28" t="s">
        <v>31</v>
      </c>
      <c r="K75" s="28" t="s">
        <v>31</v>
      </c>
      <c r="L75" s="28" t="s">
        <v>31</v>
      </c>
      <c r="M75" s="28" t="s">
        <v>31</v>
      </c>
      <c r="N75" s="28" t="s">
        <v>31</v>
      </c>
      <c r="O75" s="28" t="s">
        <v>31</v>
      </c>
      <c r="P75" s="28" t="s">
        <v>31</v>
      </c>
      <c r="Q75" s="28" t="s">
        <v>31</v>
      </c>
      <c r="R75" s="28" t="s">
        <v>31</v>
      </c>
      <c r="S75" s="71"/>
    </row>
    <row r="76" ht="34" customHeight="1" spans="1:19">
      <c r="A76" s="25">
        <v>66</v>
      </c>
      <c r="B76" s="35" t="s">
        <v>141</v>
      </c>
      <c r="C76" s="28" t="s">
        <v>31</v>
      </c>
      <c r="D76" s="28" t="s">
        <v>31</v>
      </c>
      <c r="E76" s="28" t="s">
        <v>31</v>
      </c>
      <c r="F76" s="28" t="s">
        <v>31</v>
      </c>
      <c r="G76" s="28" t="s">
        <v>31</v>
      </c>
      <c r="H76" s="28" t="s">
        <v>31</v>
      </c>
      <c r="I76" s="28" t="s">
        <v>31</v>
      </c>
      <c r="J76" s="28" t="s">
        <v>31</v>
      </c>
      <c r="K76" s="28" t="s">
        <v>31</v>
      </c>
      <c r="L76" s="28" t="s">
        <v>31</v>
      </c>
      <c r="M76" s="28" t="s">
        <v>31</v>
      </c>
      <c r="N76" s="28" t="s">
        <v>31</v>
      </c>
      <c r="O76" s="28" t="s">
        <v>31</v>
      </c>
      <c r="P76" s="28" t="s">
        <v>31</v>
      </c>
      <c r="Q76" s="28" t="s">
        <v>31</v>
      </c>
      <c r="R76" s="28" t="s">
        <v>31</v>
      </c>
      <c r="S76" s="72"/>
    </row>
    <row r="77" ht="34" customHeight="1" spans="1:19">
      <c r="A77" s="25">
        <v>67</v>
      </c>
      <c r="B77" s="53" t="s">
        <v>142</v>
      </c>
      <c r="C77" s="21" t="s">
        <v>82</v>
      </c>
      <c r="D77" s="21" t="s">
        <v>135</v>
      </c>
      <c r="E77" s="21" t="s">
        <v>31</v>
      </c>
      <c r="F77" s="21" t="s">
        <v>31</v>
      </c>
      <c r="G77" s="21" t="s">
        <v>31</v>
      </c>
      <c r="H77" s="21" t="s">
        <v>31</v>
      </c>
      <c r="I77" s="21" t="s">
        <v>31</v>
      </c>
      <c r="J77" s="21" t="s">
        <v>31</v>
      </c>
      <c r="K77" s="21" t="s">
        <v>31</v>
      </c>
      <c r="L77" s="21" t="s">
        <v>31</v>
      </c>
      <c r="M77" s="21" t="s">
        <v>31</v>
      </c>
      <c r="N77" s="21" t="s">
        <v>31</v>
      </c>
      <c r="O77" s="21" t="s">
        <v>31</v>
      </c>
      <c r="P77" s="21" t="s">
        <v>31</v>
      </c>
      <c r="Q77" s="21" t="s">
        <v>31</v>
      </c>
      <c r="R77" s="21" t="s">
        <v>31</v>
      </c>
      <c r="S77" s="73"/>
    </row>
    <row r="78" ht="34" customHeight="1" spans="1:19">
      <c r="A78" s="25">
        <v>68</v>
      </c>
      <c r="B78" s="53" t="s">
        <v>143</v>
      </c>
      <c r="C78" s="21" t="s">
        <v>82</v>
      </c>
      <c r="D78" s="21" t="s">
        <v>135</v>
      </c>
      <c r="E78" s="21" t="s">
        <v>31</v>
      </c>
      <c r="F78" s="21" t="s">
        <v>31</v>
      </c>
      <c r="G78" s="21" t="s">
        <v>31</v>
      </c>
      <c r="H78" s="21" t="s">
        <v>31</v>
      </c>
      <c r="I78" s="21" t="s">
        <v>31</v>
      </c>
      <c r="J78" s="21" t="s">
        <v>31</v>
      </c>
      <c r="K78" s="21" t="s">
        <v>31</v>
      </c>
      <c r="L78" s="21" t="s">
        <v>31</v>
      </c>
      <c r="M78" s="21" t="s">
        <v>31</v>
      </c>
      <c r="N78" s="21" t="s">
        <v>31</v>
      </c>
      <c r="O78" s="21" t="s">
        <v>31</v>
      </c>
      <c r="P78" s="21" t="s">
        <v>31</v>
      </c>
      <c r="Q78" s="21" t="s">
        <v>31</v>
      </c>
      <c r="R78" s="21" t="s">
        <v>31</v>
      </c>
      <c r="S78" s="73"/>
    </row>
    <row r="79" ht="34" customHeight="1" spans="1:19">
      <c r="A79" s="25">
        <v>69</v>
      </c>
      <c r="B79" s="53" t="s">
        <v>144</v>
      </c>
      <c r="C79" s="21" t="s">
        <v>82</v>
      </c>
      <c r="D79" s="21" t="s">
        <v>135</v>
      </c>
      <c r="E79" s="21" t="s">
        <v>31</v>
      </c>
      <c r="F79" s="21" t="s">
        <v>31</v>
      </c>
      <c r="G79" s="21" t="s">
        <v>31</v>
      </c>
      <c r="H79" s="21" t="s">
        <v>31</v>
      </c>
      <c r="I79" s="21" t="s">
        <v>31</v>
      </c>
      <c r="J79" s="21" t="s">
        <v>31</v>
      </c>
      <c r="K79" s="21" t="s">
        <v>31</v>
      </c>
      <c r="L79" s="21" t="s">
        <v>31</v>
      </c>
      <c r="M79" s="21" t="s">
        <v>31</v>
      </c>
      <c r="N79" s="21" t="s">
        <v>31</v>
      </c>
      <c r="O79" s="21" t="s">
        <v>31</v>
      </c>
      <c r="P79" s="21" t="s">
        <v>31</v>
      </c>
      <c r="Q79" s="21" t="s">
        <v>31</v>
      </c>
      <c r="R79" s="21" t="s">
        <v>31</v>
      </c>
      <c r="S79" s="73"/>
    </row>
    <row r="80" ht="34" customHeight="1" spans="1:19">
      <c r="A80" s="25">
        <v>70</v>
      </c>
      <c r="B80" s="27" t="s">
        <v>145</v>
      </c>
      <c r="C80" s="28" t="s">
        <v>82</v>
      </c>
      <c r="D80" s="28" t="s">
        <v>135</v>
      </c>
      <c r="E80" s="28">
        <v>4</v>
      </c>
      <c r="F80" s="28">
        <v>19</v>
      </c>
      <c r="G80" s="28">
        <v>61</v>
      </c>
      <c r="H80" s="28">
        <v>2018</v>
      </c>
      <c r="I80" s="28">
        <v>2020</v>
      </c>
      <c r="J80" s="28">
        <f t="shared" ref="J80:O80" si="4">J81</f>
        <v>80</v>
      </c>
      <c r="K80" s="28">
        <f>L80+M80+N80+O80</f>
        <v>80</v>
      </c>
      <c r="L80" s="28">
        <f t="shared" si="4"/>
        <v>0</v>
      </c>
      <c r="M80" s="28">
        <f t="shared" si="4"/>
        <v>0</v>
      </c>
      <c r="N80" s="28">
        <f t="shared" si="4"/>
        <v>10</v>
      </c>
      <c r="O80" s="28">
        <f t="shared" si="4"/>
        <v>70</v>
      </c>
      <c r="P80" s="28" t="s">
        <v>146</v>
      </c>
      <c r="Q80" s="28" t="s">
        <v>41</v>
      </c>
      <c r="R80" s="41" t="s">
        <v>123</v>
      </c>
      <c r="S80" s="71"/>
    </row>
    <row r="81" ht="34" customHeight="1" spans="1:19">
      <c r="A81" s="25">
        <v>71</v>
      </c>
      <c r="B81" s="32" t="s">
        <v>136</v>
      </c>
      <c r="C81" s="20" t="s">
        <v>82</v>
      </c>
      <c r="D81" s="20" t="s">
        <v>135</v>
      </c>
      <c r="E81" s="20">
        <v>4</v>
      </c>
      <c r="F81" s="20">
        <v>19</v>
      </c>
      <c r="G81" s="20">
        <v>61</v>
      </c>
      <c r="H81" s="20">
        <v>2019</v>
      </c>
      <c r="I81" s="20">
        <v>2020</v>
      </c>
      <c r="J81" s="20">
        <v>80</v>
      </c>
      <c r="K81" s="20">
        <f>L81+M81+N81+O81</f>
        <v>80</v>
      </c>
      <c r="L81" s="20">
        <v>0</v>
      </c>
      <c r="M81" s="20">
        <v>0</v>
      </c>
      <c r="N81" s="20">
        <v>10</v>
      </c>
      <c r="O81" s="20">
        <v>70</v>
      </c>
      <c r="P81" s="20"/>
      <c r="Q81" s="20"/>
      <c r="R81" s="61"/>
      <c r="S81" s="74"/>
    </row>
    <row r="82" ht="34" customHeight="1" spans="1:19">
      <c r="A82" s="25">
        <v>72</v>
      </c>
      <c r="B82" s="35" t="s">
        <v>148</v>
      </c>
      <c r="C82" s="28" t="s">
        <v>31</v>
      </c>
      <c r="D82" s="28" t="s">
        <v>99</v>
      </c>
      <c r="E82" s="28">
        <v>7</v>
      </c>
      <c r="F82" s="28">
        <v>127</v>
      </c>
      <c r="G82" s="28">
        <v>509</v>
      </c>
      <c r="H82" s="28">
        <v>2018</v>
      </c>
      <c r="I82" s="28" t="s">
        <v>31</v>
      </c>
      <c r="J82" s="28">
        <f>J83+J84+J85+J86+J87+J88+J89+J90</f>
        <v>191.85</v>
      </c>
      <c r="K82" s="28">
        <f>L82+O82+N82+M82</f>
        <v>191.85</v>
      </c>
      <c r="L82" s="28">
        <f t="shared" ref="J82:O82" si="5">L83+L84+L85+L86+L87+L88+L89</f>
        <v>0</v>
      </c>
      <c r="M82" s="28">
        <f t="shared" si="5"/>
        <v>0</v>
      </c>
      <c r="N82" s="28">
        <f t="shared" si="5"/>
        <v>0</v>
      </c>
      <c r="O82" s="28">
        <f>O83+O84+O85+O86+O87+O88+O89+O90</f>
        <v>191.85</v>
      </c>
      <c r="P82" s="28" t="s">
        <v>59</v>
      </c>
      <c r="Q82" s="28" t="s">
        <v>41</v>
      </c>
      <c r="R82" s="41" t="s">
        <v>123</v>
      </c>
      <c r="S82" s="71"/>
    </row>
    <row r="83" ht="34" customHeight="1" spans="1:19">
      <c r="A83" s="25">
        <v>73</v>
      </c>
      <c r="B83" s="52" t="s">
        <v>147</v>
      </c>
      <c r="C83" s="20" t="s">
        <v>39</v>
      </c>
      <c r="D83" s="20" t="s">
        <v>99</v>
      </c>
      <c r="E83" s="20">
        <v>1</v>
      </c>
      <c r="F83" s="20">
        <v>5</v>
      </c>
      <c r="G83" s="20">
        <v>6</v>
      </c>
      <c r="H83" s="20">
        <v>2019</v>
      </c>
      <c r="I83" s="20">
        <v>2019</v>
      </c>
      <c r="J83" s="20">
        <v>35</v>
      </c>
      <c r="K83" s="20">
        <f t="shared" ref="K83:K89" si="6">L83+O83+N83+M83</f>
        <v>35</v>
      </c>
      <c r="L83" s="20">
        <v>0</v>
      </c>
      <c r="M83" s="69">
        <v>0</v>
      </c>
      <c r="N83" s="20">
        <v>0</v>
      </c>
      <c r="O83" s="20">
        <v>35</v>
      </c>
      <c r="P83" s="20"/>
      <c r="Q83" s="20"/>
      <c r="R83" s="20"/>
      <c r="S83" s="74"/>
    </row>
    <row r="84" ht="34" customHeight="1" spans="1:19">
      <c r="A84" s="25">
        <v>74</v>
      </c>
      <c r="B84" s="52" t="s">
        <v>131</v>
      </c>
      <c r="C84" s="20" t="s">
        <v>39</v>
      </c>
      <c r="D84" s="20" t="s">
        <v>99</v>
      </c>
      <c r="E84" s="20">
        <v>1</v>
      </c>
      <c r="F84" s="20" t="s">
        <v>31</v>
      </c>
      <c r="G84" s="20" t="s">
        <v>31</v>
      </c>
      <c r="H84" s="20">
        <v>2019</v>
      </c>
      <c r="I84" s="20">
        <v>2019</v>
      </c>
      <c r="J84" s="20">
        <v>40</v>
      </c>
      <c r="K84" s="20">
        <f t="shared" si="6"/>
        <v>40</v>
      </c>
      <c r="L84" s="20">
        <v>0</v>
      </c>
      <c r="M84" s="69">
        <v>0</v>
      </c>
      <c r="N84" s="20">
        <v>0</v>
      </c>
      <c r="O84" s="20">
        <v>40</v>
      </c>
      <c r="P84" s="20"/>
      <c r="Q84" s="20"/>
      <c r="R84" s="20"/>
      <c r="S84" s="74"/>
    </row>
    <row r="85" ht="34" customHeight="1" spans="1:19">
      <c r="A85" s="25">
        <v>75</v>
      </c>
      <c r="B85" s="52" t="s">
        <v>128</v>
      </c>
      <c r="C85" s="20" t="s">
        <v>39</v>
      </c>
      <c r="D85" s="20" t="s">
        <v>99</v>
      </c>
      <c r="E85" s="20">
        <v>1</v>
      </c>
      <c r="F85" s="20">
        <v>33</v>
      </c>
      <c r="G85" s="20">
        <v>144</v>
      </c>
      <c r="H85" s="20">
        <v>2019</v>
      </c>
      <c r="I85" s="20">
        <v>2019</v>
      </c>
      <c r="J85" s="20">
        <v>35</v>
      </c>
      <c r="K85" s="20">
        <f t="shared" si="6"/>
        <v>35</v>
      </c>
      <c r="L85" s="20">
        <v>0</v>
      </c>
      <c r="M85" s="69">
        <v>0</v>
      </c>
      <c r="N85" s="20">
        <v>0</v>
      </c>
      <c r="O85" s="20">
        <v>35</v>
      </c>
      <c r="P85" s="20"/>
      <c r="Q85" s="20"/>
      <c r="R85" s="20"/>
      <c r="S85" s="74"/>
    </row>
    <row r="86" ht="34" customHeight="1" spans="1:19">
      <c r="A86" s="25">
        <v>76</v>
      </c>
      <c r="B86" s="52" t="s">
        <v>150</v>
      </c>
      <c r="C86" s="20" t="s">
        <v>39</v>
      </c>
      <c r="D86" s="20" t="s">
        <v>99</v>
      </c>
      <c r="E86" s="20">
        <v>1</v>
      </c>
      <c r="F86" s="20" t="s">
        <v>31</v>
      </c>
      <c r="G86" s="20" t="s">
        <v>31</v>
      </c>
      <c r="H86" s="20">
        <v>2019</v>
      </c>
      <c r="I86" s="20">
        <v>2019</v>
      </c>
      <c r="J86" s="20">
        <v>35</v>
      </c>
      <c r="K86" s="20">
        <f t="shared" si="6"/>
        <v>35</v>
      </c>
      <c r="L86" s="20">
        <v>0</v>
      </c>
      <c r="M86" s="69">
        <v>0</v>
      </c>
      <c r="N86" s="20">
        <v>0</v>
      </c>
      <c r="O86" s="20">
        <v>35</v>
      </c>
      <c r="P86" s="20"/>
      <c r="Q86" s="20"/>
      <c r="R86" s="20"/>
      <c r="S86" s="74"/>
    </row>
    <row r="87" ht="34" customHeight="1" spans="1:19">
      <c r="A87" s="25">
        <v>77</v>
      </c>
      <c r="B87" s="52" t="s">
        <v>151</v>
      </c>
      <c r="C87" s="20" t="s">
        <v>149</v>
      </c>
      <c r="D87" s="20" t="s">
        <v>99</v>
      </c>
      <c r="E87" s="20">
        <v>1</v>
      </c>
      <c r="F87" s="20" t="s">
        <v>31</v>
      </c>
      <c r="G87" s="20" t="s">
        <v>31</v>
      </c>
      <c r="H87" s="20">
        <v>2019</v>
      </c>
      <c r="I87" s="20">
        <v>2019</v>
      </c>
      <c r="J87" s="20">
        <v>8</v>
      </c>
      <c r="K87" s="20">
        <f t="shared" si="6"/>
        <v>8</v>
      </c>
      <c r="L87" s="20">
        <v>0</v>
      </c>
      <c r="M87" s="69">
        <v>0</v>
      </c>
      <c r="N87" s="20">
        <v>0</v>
      </c>
      <c r="O87" s="20">
        <v>8</v>
      </c>
      <c r="P87" s="20"/>
      <c r="Q87" s="20"/>
      <c r="R87" s="20"/>
      <c r="S87" s="74"/>
    </row>
    <row r="88" ht="34" customHeight="1" spans="1:19">
      <c r="A88" s="25">
        <v>78</v>
      </c>
      <c r="B88" s="52" t="s">
        <v>130</v>
      </c>
      <c r="C88" s="20" t="s">
        <v>39</v>
      </c>
      <c r="D88" s="20" t="s">
        <v>99</v>
      </c>
      <c r="E88" s="20">
        <v>1</v>
      </c>
      <c r="F88" s="20">
        <v>3</v>
      </c>
      <c r="G88" s="20">
        <v>3</v>
      </c>
      <c r="H88" s="20">
        <v>2019</v>
      </c>
      <c r="I88" s="20">
        <v>2019</v>
      </c>
      <c r="J88" s="20">
        <v>30</v>
      </c>
      <c r="K88" s="20">
        <f t="shared" si="6"/>
        <v>30</v>
      </c>
      <c r="L88" s="20">
        <v>0</v>
      </c>
      <c r="M88" s="69">
        <v>0</v>
      </c>
      <c r="N88" s="20">
        <v>0</v>
      </c>
      <c r="O88" s="20">
        <v>30</v>
      </c>
      <c r="P88" s="20"/>
      <c r="Q88" s="20"/>
      <c r="R88" s="20"/>
      <c r="S88" s="74"/>
    </row>
    <row r="89" ht="34" customHeight="1" spans="1:19">
      <c r="A89" s="25">
        <v>79</v>
      </c>
      <c r="B89" s="52" t="s">
        <v>126</v>
      </c>
      <c r="C89" s="20" t="s">
        <v>149</v>
      </c>
      <c r="D89" s="20" t="s">
        <v>99</v>
      </c>
      <c r="E89" s="20">
        <v>1</v>
      </c>
      <c r="F89" s="20">
        <v>67</v>
      </c>
      <c r="G89" s="20">
        <v>295</v>
      </c>
      <c r="H89" s="20">
        <v>2019</v>
      </c>
      <c r="I89" s="20">
        <v>2019</v>
      </c>
      <c r="J89" s="20">
        <v>5</v>
      </c>
      <c r="K89" s="20">
        <f t="shared" si="6"/>
        <v>5</v>
      </c>
      <c r="L89" s="20">
        <v>0</v>
      </c>
      <c r="M89" s="69">
        <v>0</v>
      </c>
      <c r="N89" s="20">
        <v>0</v>
      </c>
      <c r="O89" s="20">
        <v>5</v>
      </c>
      <c r="P89" s="20"/>
      <c r="Q89" s="20"/>
      <c r="R89" s="20"/>
      <c r="S89" s="74"/>
    </row>
    <row r="90" ht="34" customHeight="1" spans="1:19">
      <c r="A90" s="25">
        <v>80</v>
      </c>
      <c r="B90" s="52" t="s">
        <v>136</v>
      </c>
      <c r="C90" s="20" t="s">
        <v>149</v>
      </c>
      <c r="D90" s="20" t="s">
        <v>99</v>
      </c>
      <c r="E90" s="20">
        <v>1</v>
      </c>
      <c r="F90" s="20">
        <v>19</v>
      </c>
      <c r="G90" s="20">
        <v>61</v>
      </c>
      <c r="H90" s="20">
        <v>2018</v>
      </c>
      <c r="I90" s="20">
        <v>2019</v>
      </c>
      <c r="J90" s="61">
        <v>3.85</v>
      </c>
      <c r="K90" s="20">
        <v>3.85</v>
      </c>
      <c r="L90" s="80">
        <v>0</v>
      </c>
      <c r="M90" s="69">
        <v>0</v>
      </c>
      <c r="N90" s="20">
        <v>0</v>
      </c>
      <c r="O90" s="20">
        <v>3.85</v>
      </c>
      <c r="P90" s="20"/>
      <c r="Q90" s="20"/>
      <c r="R90" s="20"/>
      <c r="S90" s="74"/>
    </row>
    <row r="91" ht="34" customHeight="1" spans="1:19">
      <c r="A91" s="25">
        <v>81</v>
      </c>
      <c r="B91" s="35" t="s">
        <v>152</v>
      </c>
      <c r="C91" s="28" t="s">
        <v>31</v>
      </c>
      <c r="D91" s="28" t="s">
        <v>31</v>
      </c>
      <c r="E91" s="28">
        <v>1</v>
      </c>
      <c r="F91" s="28">
        <v>19</v>
      </c>
      <c r="G91" s="28">
        <v>61</v>
      </c>
      <c r="H91" s="28">
        <v>2018</v>
      </c>
      <c r="I91" s="28" t="s">
        <v>31</v>
      </c>
      <c r="J91" s="28">
        <v>150</v>
      </c>
      <c r="K91" s="67">
        <f t="shared" ref="K91:K96" si="7">L91+M91+N91+O91</f>
        <v>150</v>
      </c>
      <c r="L91" s="28">
        <f t="shared" ref="L91:O91" si="8">L92</f>
        <v>0</v>
      </c>
      <c r="M91" s="28">
        <f t="shared" si="8"/>
        <v>15</v>
      </c>
      <c r="N91" s="28">
        <f t="shared" si="8"/>
        <v>50</v>
      </c>
      <c r="O91" s="28">
        <f t="shared" si="8"/>
        <v>85</v>
      </c>
      <c r="P91" s="28" t="s">
        <v>153</v>
      </c>
      <c r="Q91" s="28" t="s">
        <v>41</v>
      </c>
      <c r="R91" s="41" t="s">
        <v>123</v>
      </c>
      <c r="S91" s="71"/>
    </row>
    <row r="92" ht="34" customHeight="1" spans="1:19">
      <c r="A92" s="25">
        <v>82</v>
      </c>
      <c r="B92" s="52" t="s">
        <v>136</v>
      </c>
      <c r="C92" s="20" t="s">
        <v>39</v>
      </c>
      <c r="D92" s="20" t="s">
        <v>99</v>
      </c>
      <c r="E92" s="20">
        <v>1</v>
      </c>
      <c r="F92" s="20">
        <v>19</v>
      </c>
      <c r="G92" s="20">
        <v>61</v>
      </c>
      <c r="H92" s="20">
        <v>2018</v>
      </c>
      <c r="I92" s="20">
        <v>2019</v>
      </c>
      <c r="J92" s="20">
        <v>150</v>
      </c>
      <c r="K92" s="20">
        <f t="shared" si="7"/>
        <v>150</v>
      </c>
      <c r="L92" s="20">
        <v>0</v>
      </c>
      <c r="M92" s="20">
        <v>15</v>
      </c>
      <c r="N92" s="20">
        <v>50</v>
      </c>
      <c r="O92" s="20">
        <v>85</v>
      </c>
      <c r="P92" s="20"/>
      <c r="Q92" s="20"/>
      <c r="R92" s="20"/>
      <c r="S92" s="74"/>
    </row>
    <row r="93" ht="34" customHeight="1" spans="1:19">
      <c r="A93" s="25">
        <v>83</v>
      </c>
      <c r="B93" s="35" t="s">
        <v>155</v>
      </c>
      <c r="C93" s="28" t="s">
        <v>31</v>
      </c>
      <c r="D93" s="28" t="s">
        <v>31</v>
      </c>
      <c r="E93" s="28">
        <v>361</v>
      </c>
      <c r="F93" s="28" t="s">
        <v>31</v>
      </c>
      <c r="G93" s="28" t="s">
        <v>31</v>
      </c>
      <c r="H93" s="28" t="s">
        <v>31</v>
      </c>
      <c r="I93" s="28" t="s">
        <v>31</v>
      </c>
      <c r="J93" s="28" t="s">
        <v>31</v>
      </c>
      <c r="K93" s="28" t="s">
        <v>31</v>
      </c>
      <c r="L93" s="28" t="s">
        <v>31</v>
      </c>
      <c r="M93" s="28" t="s">
        <v>31</v>
      </c>
      <c r="N93" s="28" t="s">
        <v>31</v>
      </c>
      <c r="O93" s="28" t="s">
        <v>31</v>
      </c>
      <c r="P93" s="28" t="s">
        <v>49</v>
      </c>
      <c r="Q93" s="28" t="s">
        <v>156</v>
      </c>
      <c r="R93" s="28" t="s">
        <v>42</v>
      </c>
      <c r="S93" s="71"/>
    </row>
    <row r="94" ht="34" customHeight="1" spans="1:19">
      <c r="A94" s="25">
        <v>84</v>
      </c>
      <c r="B94" s="52" t="s">
        <v>157</v>
      </c>
      <c r="C94" s="20" t="s">
        <v>31</v>
      </c>
      <c r="D94" s="20" t="s">
        <v>16</v>
      </c>
      <c r="E94" s="20">
        <v>361</v>
      </c>
      <c r="F94" s="20" t="s">
        <v>31</v>
      </c>
      <c r="G94" s="20" t="s">
        <v>31</v>
      </c>
      <c r="H94" s="20" t="s">
        <v>31</v>
      </c>
      <c r="I94" s="20" t="s">
        <v>31</v>
      </c>
      <c r="J94" s="20" t="s">
        <v>31</v>
      </c>
      <c r="K94" s="20" t="s">
        <v>31</v>
      </c>
      <c r="L94" s="20" t="s">
        <v>31</v>
      </c>
      <c r="M94" s="20" t="s">
        <v>31</v>
      </c>
      <c r="N94" s="20" t="s">
        <v>31</v>
      </c>
      <c r="O94" s="20" t="s">
        <v>31</v>
      </c>
      <c r="P94" s="20" t="s">
        <v>31</v>
      </c>
      <c r="Q94" s="20" t="s">
        <v>31</v>
      </c>
      <c r="R94" s="20" t="s">
        <v>31</v>
      </c>
      <c r="S94" s="74"/>
    </row>
    <row r="95" ht="34" customHeight="1" spans="1:19">
      <c r="A95" s="25">
        <v>85</v>
      </c>
      <c r="B95" s="35" t="s">
        <v>158</v>
      </c>
      <c r="C95" s="28" t="s">
        <v>31</v>
      </c>
      <c r="D95" s="28" t="s">
        <v>31</v>
      </c>
      <c r="E95" s="28">
        <v>1</v>
      </c>
      <c r="F95" s="28">
        <v>68</v>
      </c>
      <c r="G95" s="28">
        <v>300</v>
      </c>
      <c r="H95" s="28">
        <v>2019</v>
      </c>
      <c r="I95" s="28" t="s">
        <v>31</v>
      </c>
      <c r="J95" s="28" t="s">
        <v>31</v>
      </c>
      <c r="K95" s="28" t="s">
        <v>31</v>
      </c>
      <c r="L95" s="28" t="s">
        <v>31</v>
      </c>
      <c r="M95" s="28" t="s">
        <v>31</v>
      </c>
      <c r="N95" s="28" t="s">
        <v>31</v>
      </c>
      <c r="O95" s="28" t="s">
        <v>31</v>
      </c>
      <c r="P95" s="28" t="s">
        <v>159</v>
      </c>
      <c r="Q95" s="28" t="s">
        <v>41</v>
      </c>
      <c r="R95" s="28" t="s">
        <v>96</v>
      </c>
      <c r="S95" s="71"/>
    </row>
    <row r="96" ht="34" customHeight="1" spans="1:19">
      <c r="A96" s="25">
        <v>86</v>
      </c>
      <c r="B96" s="35" t="s">
        <v>162</v>
      </c>
      <c r="C96" s="28" t="s">
        <v>31</v>
      </c>
      <c r="D96" s="28" t="s">
        <v>31</v>
      </c>
      <c r="E96" s="28" t="s">
        <v>31</v>
      </c>
      <c r="F96" s="28" t="s">
        <v>31</v>
      </c>
      <c r="G96" s="28" t="s">
        <v>31</v>
      </c>
      <c r="H96" s="28" t="s">
        <v>31</v>
      </c>
      <c r="I96" s="28" t="s">
        <v>31</v>
      </c>
      <c r="J96" s="28">
        <f t="shared" ref="J96:O96" si="9">J97+J98</f>
        <v>815</v>
      </c>
      <c r="K96" s="67">
        <f t="shared" si="7"/>
        <v>815</v>
      </c>
      <c r="L96" s="28">
        <f t="shared" si="9"/>
        <v>0</v>
      </c>
      <c r="M96" s="28">
        <f t="shared" si="9"/>
        <v>65</v>
      </c>
      <c r="N96" s="28">
        <f t="shared" si="9"/>
        <v>0</v>
      </c>
      <c r="O96" s="28">
        <f t="shared" si="9"/>
        <v>750</v>
      </c>
      <c r="P96" s="28" t="s">
        <v>31</v>
      </c>
      <c r="Q96" s="28" t="s">
        <v>31</v>
      </c>
      <c r="R96" s="28" t="s">
        <v>31</v>
      </c>
      <c r="S96" s="71"/>
    </row>
    <row r="97" ht="34" customHeight="1" spans="1:19">
      <c r="A97" s="25">
        <v>87</v>
      </c>
      <c r="B97" s="54" t="s">
        <v>163</v>
      </c>
      <c r="C97" s="21" t="s">
        <v>39</v>
      </c>
      <c r="D97" s="68" t="s">
        <v>164</v>
      </c>
      <c r="E97" s="68">
        <v>1300</v>
      </c>
      <c r="F97" s="68">
        <v>565</v>
      </c>
      <c r="G97" s="68">
        <v>2183</v>
      </c>
      <c r="H97" s="68">
        <v>2018</v>
      </c>
      <c r="I97" s="68">
        <v>2020</v>
      </c>
      <c r="J97" s="68">
        <v>65</v>
      </c>
      <c r="K97" s="68">
        <v>65</v>
      </c>
      <c r="L97" s="21">
        <v>0</v>
      </c>
      <c r="M97" s="68">
        <v>65</v>
      </c>
      <c r="N97" s="21">
        <v>0</v>
      </c>
      <c r="O97" s="21">
        <v>0</v>
      </c>
      <c r="P97" s="21" t="s">
        <v>80</v>
      </c>
      <c r="Q97" s="21" t="s">
        <v>41</v>
      </c>
      <c r="R97" s="21" t="s">
        <v>42</v>
      </c>
      <c r="S97" s="73"/>
    </row>
    <row r="98" ht="34" customHeight="1" spans="1:19">
      <c r="A98" s="25">
        <v>88</v>
      </c>
      <c r="B98" s="54" t="s">
        <v>202</v>
      </c>
      <c r="C98" s="21" t="s">
        <v>39</v>
      </c>
      <c r="D98" s="68" t="s">
        <v>84</v>
      </c>
      <c r="E98" s="68">
        <v>750</v>
      </c>
      <c r="F98" s="68">
        <v>19</v>
      </c>
      <c r="G98" s="68">
        <v>61</v>
      </c>
      <c r="H98" s="68">
        <v>2019</v>
      </c>
      <c r="I98" s="68">
        <v>2020</v>
      </c>
      <c r="J98" s="68">
        <v>750</v>
      </c>
      <c r="K98" s="68">
        <f>L98+M98+N98+O98</f>
        <v>750</v>
      </c>
      <c r="L98" s="21">
        <v>0</v>
      </c>
      <c r="M98" s="21">
        <v>0</v>
      </c>
      <c r="N98" s="21">
        <v>0</v>
      </c>
      <c r="O98" s="21">
        <v>750</v>
      </c>
      <c r="P98" s="21" t="s">
        <v>80</v>
      </c>
      <c r="Q98" s="21" t="s">
        <v>156</v>
      </c>
      <c r="R98" s="21" t="s">
        <v>176</v>
      </c>
      <c r="S98" s="73"/>
    </row>
  </sheetData>
  <autoFilter ref="A7:S98"/>
  <mergeCells count="15">
    <mergeCell ref="A1:B1"/>
    <mergeCell ref="A2:S2"/>
    <mergeCell ref="A3:S3"/>
    <mergeCell ref="F4:G4"/>
    <mergeCell ref="H4:I4"/>
    <mergeCell ref="K4:O4"/>
    <mergeCell ref="A4:A6"/>
    <mergeCell ref="B4:B6"/>
    <mergeCell ref="C4:C6"/>
    <mergeCell ref="D4:D5"/>
    <mergeCell ref="E4:E5"/>
    <mergeCell ref="P4:P5"/>
    <mergeCell ref="Q4:Q5"/>
    <mergeCell ref="R4:R5"/>
    <mergeCell ref="S4:S5"/>
  </mergeCells>
  <dataValidations count="1">
    <dataValidation allowBlank="1" showInputMessage="1" showErrorMessage="1" sqref="A2"/>
  </dataValidations>
  <pageMargins left="0.55" right="0.55" top="0.707638888888889" bottom="0.707638888888889" header="0.511805555555556" footer="0.511805555555556"/>
  <pageSetup paperSize="9" scale="71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41"/>
  <sheetViews>
    <sheetView zoomScale="85" zoomScaleNormal="85" workbookViewId="0">
      <pane ySplit="8" topLeftCell="A73" activePane="bottomLeft" state="frozen"/>
      <selection/>
      <selection pane="bottomLeft" activeCell="E83" sqref="E83"/>
    </sheetView>
  </sheetViews>
  <sheetFormatPr defaultColWidth="9" defaultRowHeight="13.5"/>
  <cols>
    <col min="2" max="2" width="19" style="9" customWidth="1"/>
    <col min="5" max="5" width="9.25"/>
    <col min="10" max="10" width="12.5" customWidth="1"/>
    <col min="11" max="11" width="12.75" customWidth="1"/>
    <col min="12" max="13" width="10.375"/>
    <col min="14" max="16" width="9.375"/>
  </cols>
  <sheetData>
    <row r="1" customFormat="1" spans="1:19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customFormat="1" ht="25.5" spans="1:19">
      <c r="A2" s="12" t="s">
        <v>203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customFormat="1" ht="14.25" spans="1:19">
      <c r="A3" s="13" t="s">
        <v>2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3"/>
    </row>
    <row r="4" customFormat="1" spans="1:19">
      <c r="A4" s="15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7" t="s">
        <v>8</v>
      </c>
      <c r="G4" s="17"/>
      <c r="H4" s="16" t="s">
        <v>9</v>
      </c>
      <c r="I4" s="16"/>
      <c r="J4" s="36"/>
      <c r="K4" s="37" t="s">
        <v>10</v>
      </c>
      <c r="L4" s="37"/>
      <c r="M4" s="37"/>
      <c r="N4" s="37"/>
      <c r="O4" s="37"/>
      <c r="P4" s="36" t="s">
        <v>11</v>
      </c>
      <c r="Q4" s="36" t="s">
        <v>12</v>
      </c>
      <c r="R4" s="36" t="s">
        <v>13</v>
      </c>
      <c r="S4" s="22" t="s">
        <v>14</v>
      </c>
    </row>
    <row r="5" customFormat="1" ht="24" spans="1:19">
      <c r="A5" s="18"/>
      <c r="B5" s="18"/>
      <c r="C5" s="16"/>
      <c r="D5" s="17"/>
      <c r="E5" s="16"/>
      <c r="F5" s="16" t="s">
        <v>15</v>
      </c>
      <c r="G5" s="16" t="s">
        <v>16</v>
      </c>
      <c r="H5" s="16" t="s">
        <v>17</v>
      </c>
      <c r="I5" s="16" t="s">
        <v>18</v>
      </c>
      <c r="J5" s="16" t="s">
        <v>22</v>
      </c>
      <c r="K5" s="37" t="s">
        <v>19</v>
      </c>
      <c r="L5" s="37" t="s">
        <v>23</v>
      </c>
      <c r="M5" s="37" t="s">
        <v>24</v>
      </c>
      <c r="N5" s="37" t="s">
        <v>25</v>
      </c>
      <c r="O5" s="37" t="s">
        <v>26</v>
      </c>
      <c r="P5" s="36"/>
      <c r="Q5" s="36"/>
      <c r="R5" s="36"/>
      <c r="S5" s="22"/>
    </row>
    <row r="6" customFormat="1" ht="18" customHeight="1" spans="1:19">
      <c r="A6" s="19"/>
      <c r="B6" s="19"/>
      <c r="C6" s="16"/>
      <c r="D6" s="16">
        <v>1</v>
      </c>
      <c r="E6" s="16">
        <v>2</v>
      </c>
      <c r="F6" s="16">
        <v>3</v>
      </c>
      <c r="G6" s="16">
        <v>4</v>
      </c>
      <c r="H6" s="16">
        <v>5</v>
      </c>
      <c r="I6" s="16">
        <v>6</v>
      </c>
      <c r="J6" s="16">
        <v>7</v>
      </c>
      <c r="K6" s="16" t="s">
        <v>192</v>
      </c>
      <c r="L6" s="16">
        <v>9</v>
      </c>
      <c r="M6" s="16">
        <v>10</v>
      </c>
      <c r="N6" s="16">
        <v>11</v>
      </c>
      <c r="O6" s="16">
        <v>12</v>
      </c>
      <c r="P6" s="16"/>
      <c r="Q6" s="16"/>
      <c r="R6" s="16"/>
      <c r="S6" s="16"/>
    </row>
    <row r="7" customFormat="1" ht="22.5" customHeight="1" spans="1:19">
      <c r="A7" s="20" t="s">
        <v>29</v>
      </c>
      <c r="B7" s="21" t="s">
        <v>30</v>
      </c>
      <c r="C7" s="21" t="s">
        <v>31</v>
      </c>
      <c r="D7" s="21" t="s">
        <v>31</v>
      </c>
      <c r="E7" s="21" t="s">
        <v>31</v>
      </c>
      <c r="F7" s="21">
        <v>125</v>
      </c>
      <c r="G7" s="21">
        <v>447</v>
      </c>
      <c r="H7" s="21">
        <v>2018</v>
      </c>
      <c r="I7" s="21"/>
      <c r="J7" s="38">
        <f>J9+J15+J23+J29+J42+J52+J57+J66</f>
        <v>11501.04</v>
      </c>
      <c r="K7" s="39">
        <f>L7+M7+N7+O7</f>
        <v>11501.04</v>
      </c>
      <c r="L7" s="38">
        <f t="shared" ref="L7:O7" si="0">L9+L15+L23+L29+L42+L52+L57+L66</f>
        <v>0</v>
      </c>
      <c r="M7" s="38">
        <f t="shared" si="0"/>
        <v>7213.67</v>
      </c>
      <c r="N7" s="38">
        <f t="shared" si="0"/>
        <v>20</v>
      </c>
      <c r="O7" s="38">
        <f t="shared" si="0"/>
        <v>4267.37</v>
      </c>
      <c r="P7" s="21" t="s">
        <v>31</v>
      </c>
      <c r="Q7" s="21" t="s">
        <v>31</v>
      </c>
      <c r="R7" s="21" t="s">
        <v>31</v>
      </c>
      <c r="S7" s="38"/>
    </row>
    <row r="8" customFormat="1" ht="22.5" customHeight="1" spans="1:19">
      <c r="A8" s="22"/>
      <c r="B8" s="23"/>
      <c r="C8" s="24" t="s">
        <v>32</v>
      </c>
      <c r="D8" s="23" t="s">
        <v>33</v>
      </c>
      <c r="E8" s="23" t="s">
        <v>34</v>
      </c>
      <c r="F8" s="23" t="s">
        <v>34</v>
      </c>
      <c r="G8" s="23" t="s">
        <v>34</v>
      </c>
      <c r="H8" s="23">
        <v>2018</v>
      </c>
      <c r="I8" s="23">
        <v>2020</v>
      </c>
      <c r="J8" s="23" t="s">
        <v>34</v>
      </c>
      <c r="K8" s="40" t="s">
        <v>34</v>
      </c>
      <c r="L8" s="23" t="s">
        <v>34</v>
      </c>
      <c r="M8" s="23" t="s">
        <v>34</v>
      </c>
      <c r="N8" s="23" t="s">
        <v>34</v>
      </c>
      <c r="O8" s="23" t="s">
        <v>34</v>
      </c>
      <c r="P8" s="23" t="s">
        <v>35</v>
      </c>
      <c r="Q8" s="23" t="s">
        <v>36</v>
      </c>
      <c r="R8" s="23" t="s">
        <v>37</v>
      </c>
      <c r="S8" s="23"/>
    </row>
    <row r="9" customFormat="1" ht="29" customHeight="1" spans="1:19">
      <c r="A9" s="25">
        <v>1</v>
      </c>
      <c r="B9" s="26" t="s">
        <v>38</v>
      </c>
      <c r="C9" s="25" t="s">
        <v>39</v>
      </c>
      <c r="D9" s="25" t="s">
        <v>15</v>
      </c>
      <c r="E9" s="25">
        <v>204</v>
      </c>
      <c r="F9" s="25">
        <v>13</v>
      </c>
      <c r="G9" s="25">
        <v>56</v>
      </c>
      <c r="H9" s="25">
        <v>2018</v>
      </c>
      <c r="I9" s="25" t="s">
        <v>31</v>
      </c>
      <c r="J9" s="25">
        <f>J11+J14</f>
        <v>24.58</v>
      </c>
      <c r="K9" s="25">
        <f>L9+M9+N9+O9</f>
        <v>24.58</v>
      </c>
      <c r="L9" s="25">
        <v>0</v>
      </c>
      <c r="M9" s="25">
        <v>0</v>
      </c>
      <c r="N9" s="25">
        <v>0</v>
      </c>
      <c r="O9" s="25">
        <f>O11+O14</f>
        <v>24.58</v>
      </c>
      <c r="P9" s="25" t="s">
        <v>40</v>
      </c>
      <c r="Q9" s="25" t="s">
        <v>41</v>
      </c>
      <c r="R9" s="25" t="s">
        <v>42</v>
      </c>
      <c r="S9" s="31"/>
    </row>
    <row r="10" customFormat="1" ht="29" customHeight="1" spans="1:19">
      <c r="A10" s="25">
        <v>2</v>
      </c>
      <c r="B10" s="27" t="s">
        <v>43</v>
      </c>
      <c r="C10" s="28" t="s">
        <v>39</v>
      </c>
      <c r="D10" s="28" t="s">
        <v>31</v>
      </c>
      <c r="E10" s="28" t="s">
        <v>31</v>
      </c>
      <c r="F10" s="28" t="s">
        <v>31</v>
      </c>
      <c r="G10" s="28" t="s">
        <v>31</v>
      </c>
      <c r="H10" s="28" t="s">
        <v>31</v>
      </c>
      <c r="I10" s="28" t="s">
        <v>31</v>
      </c>
      <c r="J10" s="28" t="s">
        <v>31</v>
      </c>
      <c r="K10" s="28" t="s">
        <v>31</v>
      </c>
      <c r="L10" s="28" t="s">
        <v>31</v>
      </c>
      <c r="M10" s="28" t="s">
        <v>31</v>
      </c>
      <c r="N10" s="28" t="s">
        <v>31</v>
      </c>
      <c r="O10" s="28" t="s">
        <v>31</v>
      </c>
      <c r="P10" s="28" t="s">
        <v>31</v>
      </c>
      <c r="Q10" s="28" t="s">
        <v>31</v>
      </c>
      <c r="R10" s="28" t="s">
        <v>31</v>
      </c>
      <c r="S10" s="28"/>
    </row>
    <row r="11" customFormat="1" ht="29" customHeight="1" spans="1:19">
      <c r="A11" s="25">
        <v>3</v>
      </c>
      <c r="B11" s="27" t="s">
        <v>44</v>
      </c>
      <c r="C11" s="28" t="s">
        <v>39</v>
      </c>
      <c r="D11" s="28" t="s">
        <v>15</v>
      </c>
      <c r="E11" s="28">
        <v>30</v>
      </c>
      <c r="F11" s="28">
        <v>13</v>
      </c>
      <c r="G11" s="28">
        <v>56</v>
      </c>
      <c r="H11" s="28">
        <v>2018</v>
      </c>
      <c r="I11" s="28" t="s">
        <v>31</v>
      </c>
      <c r="J11" s="28">
        <f>J12</f>
        <v>4.5</v>
      </c>
      <c r="K11" s="41">
        <v>0</v>
      </c>
      <c r="L11" s="28" t="s">
        <v>31</v>
      </c>
      <c r="M11" s="28" t="s">
        <v>31</v>
      </c>
      <c r="N11" s="28" t="s">
        <v>31</v>
      </c>
      <c r="O11" s="41">
        <v>4.5</v>
      </c>
      <c r="P11" s="28" t="s">
        <v>31</v>
      </c>
      <c r="Q11" s="28" t="s">
        <v>31</v>
      </c>
      <c r="R11" s="28" t="s">
        <v>31</v>
      </c>
      <c r="S11" s="28"/>
    </row>
    <row r="12" customFormat="1" ht="29" customHeight="1" spans="1:19">
      <c r="A12" s="25">
        <v>4</v>
      </c>
      <c r="B12" s="29" t="s">
        <v>45</v>
      </c>
      <c r="C12" s="21" t="s">
        <v>39</v>
      </c>
      <c r="D12" s="21" t="s">
        <v>15</v>
      </c>
      <c r="E12" s="21">
        <v>14</v>
      </c>
      <c r="F12" s="21">
        <v>7</v>
      </c>
      <c r="G12" s="21">
        <v>31</v>
      </c>
      <c r="H12" s="21">
        <v>2018</v>
      </c>
      <c r="I12" s="21" t="s">
        <v>31</v>
      </c>
      <c r="J12" s="21">
        <v>4.5</v>
      </c>
      <c r="K12" s="38">
        <v>0</v>
      </c>
      <c r="L12" s="21" t="s">
        <v>31</v>
      </c>
      <c r="M12" s="21" t="s">
        <v>31</v>
      </c>
      <c r="N12" s="21" t="s">
        <v>31</v>
      </c>
      <c r="O12" s="38">
        <v>4.5</v>
      </c>
      <c r="P12" s="21" t="s">
        <v>31</v>
      </c>
      <c r="Q12" s="21" t="s">
        <v>31</v>
      </c>
      <c r="R12" s="21" t="s">
        <v>31</v>
      </c>
      <c r="S12" s="38"/>
    </row>
    <row r="13" customFormat="1" ht="29" customHeight="1" spans="1:19">
      <c r="A13" s="25">
        <v>5</v>
      </c>
      <c r="B13" s="29" t="s">
        <v>46</v>
      </c>
      <c r="C13" s="21" t="s">
        <v>39</v>
      </c>
      <c r="D13" s="21" t="s">
        <v>15</v>
      </c>
      <c r="E13" s="21">
        <v>16</v>
      </c>
      <c r="F13" s="21">
        <v>6</v>
      </c>
      <c r="G13" s="21">
        <v>25</v>
      </c>
      <c r="H13" s="21">
        <v>2018</v>
      </c>
      <c r="I13" s="21" t="s">
        <v>31</v>
      </c>
      <c r="J13" s="21">
        <v>0</v>
      </c>
      <c r="K13" s="38">
        <v>0</v>
      </c>
      <c r="L13" s="21" t="s">
        <v>31</v>
      </c>
      <c r="M13" s="21" t="s">
        <v>31</v>
      </c>
      <c r="N13" s="21" t="s">
        <v>31</v>
      </c>
      <c r="O13" s="38">
        <v>0</v>
      </c>
      <c r="P13" s="21" t="s">
        <v>31</v>
      </c>
      <c r="Q13" s="21" t="s">
        <v>31</v>
      </c>
      <c r="R13" s="21" t="s">
        <v>31</v>
      </c>
      <c r="S13" s="38"/>
    </row>
    <row r="14" customFormat="1" ht="29" customHeight="1" spans="1:19">
      <c r="A14" s="25">
        <v>6</v>
      </c>
      <c r="B14" s="27" t="s">
        <v>47</v>
      </c>
      <c r="C14" s="28" t="s">
        <v>39</v>
      </c>
      <c r="D14" s="28" t="s">
        <v>15</v>
      </c>
      <c r="E14" s="28">
        <v>174</v>
      </c>
      <c r="F14" s="28" t="s">
        <v>31</v>
      </c>
      <c r="G14" s="28" t="s">
        <v>31</v>
      </c>
      <c r="H14" s="28">
        <v>2018</v>
      </c>
      <c r="I14" s="28" t="s">
        <v>31</v>
      </c>
      <c r="J14" s="28">
        <v>20.08</v>
      </c>
      <c r="K14" s="41">
        <v>0</v>
      </c>
      <c r="L14" s="28" t="s">
        <v>31</v>
      </c>
      <c r="M14" s="28" t="s">
        <v>31</v>
      </c>
      <c r="N14" s="28" t="s">
        <v>31</v>
      </c>
      <c r="O14" s="41">
        <v>20.08</v>
      </c>
      <c r="P14" s="28" t="s">
        <v>31</v>
      </c>
      <c r="Q14" s="28" t="s">
        <v>31</v>
      </c>
      <c r="R14" s="28" t="s">
        <v>31</v>
      </c>
      <c r="S14" s="28"/>
    </row>
    <row r="15" customFormat="1" ht="29" customHeight="1" spans="1:19">
      <c r="A15" s="25">
        <v>7</v>
      </c>
      <c r="B15" s="30" t="s">
        <v>48</v>
      </c>
      <c r="C15" s="25" t="s">
        <v>31</v>
      </c>
      <c r="D15" s="25" t="s">
        <v>31</v>
      </c>
      <c r="E15" s="25">
        <f>E16+E17</f>
        <v>361</v>
      </c>
      <c r="F15" s="25" t="s">
        <v>31</v>
      </c>
      <c r="G15" s="25" t="s">
        <v>31</v>
      </c>
      <c r="H15" s="25" t="s">
        <v>31</v>
      </c>
      <c r="I15" s="25" t="s">
        <v>31</v>
      </c>
      <c r="J15" s="25">
        <f>J18</f>
        <v>13.6</v>
      </c>
      <c r="K15" s="25">
        <f>M15</f>
        <v>13.6</v>
      </c>
      <c r="L15" s="25">
        <v>0</v>
      </c>
      <c r="M15" s="25">
        <f>M18</f>
        <v>13.6</v>
      </c>
      <c r="N15" s="25">
        <v>0</v>
      </c>
      <c r="O15" s="25">
        <v>0</v>
      </c>
      <c r="P15" s="25" t="s">
        <v>49</v>
      </c>
      <c r="Q15" s="25" t="s">
        <v>41</v>
      </c>
      <c r="R15" s="25" t="s">
        <v>42</v>
      </c>
      <c r="S15" s="25"/>
    </row>
    <row r="16" customFormat="1" ht="29" customHeight="1" spans="1:19">
      <c r="A16" s="25">
        <v>8</v>
      </c>
      <c r="B16" s="27" t="s">
        <v>193</v>
      </c>
      <c r="C16" s="28" t="s">
        <v>31</v>
      </c>
      <c r="D16" s="28" t="s">
        <v>16</v>
      </c>
      <c r="E16" s="28">
        <v>312</v>
      </c>
      <c r="F16" s="28" t="s">
        <v>31</v>
      </c>
      <c r="G16" s="28">
        <v>312</v>
      </c>
      <c r="H16" s="28" t="s">
        <v>31</v>
      </c>
      <c r="I16" s="28" t="s">
        <v>31</v>
      </c>
      <c r="J16" s="28" t="s">
        <v>31</v>
      </c>
      <c r="K16" s="28" t="s">
        <v>31</v>
      </c>
      <c r="L16" s="28" t="s">
        <v>31</v>
      </c>
      <c r="M16" s="28" t="s">
        <v>31</v>
      </c>
      <c r="N16" s="28" t="s">
        <v>31</v>
      </c>
      <c r="O16" s="28" t="s">
        <v>31</v>
      </c>
      <c r="P16" s="28" t="s">
        <v>31</v>
      </c>
      <c r="Q16" s="28" t="s">
        <v>31</v>
      </c>
      <c r="R16" s="28" t="s">
        <v>31</v>
      </c>
      <c r="S16" s="28"/>
    </row>
    <row r="17" customFormat="1" ht="29" customHeight="1" spans="1:19">
      <c r="A17" s="25">
        <v>9</v>
      </c>
      <c r="B17" s="27" t="s">
        <v>194</v>
      </c>
      <c r="C17" s="28" t="s">
        <v>31</v>
      </c>
      <c r="D17" s="28" t="s">
        <v>16</v>
      </c>
      <c r="E17" s="28">
        <v>49</v>
      </c>
      <c r="F17" s="28" t="s">
        <v>31</v>
      </c>
      <c r="G17" s="28">
        <v>49</v>
      </c>
      <c r="H17" s="28" t="s">
        <v>31</v>
      </c>
      <c r="I17" s="28" t="s">
        <v>31</v>
      </c>
      <c r="J17" s="28" t="s">
        <v>31</v>
      </c>
      <c r="K17" s="28" t="s">
        <v>31</v>
      </c>
      <c r="L17" s="28" t="s">
        <v>31</v>
      </c>
      <c r="M17" s="28" t="s">
        <v>31</v>
      </c>
      <c r="N17" s="28" t="s">
        <v>31</v>
      </c>
      <c r="O17" s="28" t="s">
        <v>31</v>
      </c>
      <c r="P17" s="28" t="s">
        <v>31</v>
      </c>
      <c r="Q17" s="28" t="s">
        <v>31</v>
      </c>
      <c r="R17" s="28" t="s">
        <v>31</v>
      </c>
      <c r="S17" s="28"/>
    </row>
    <row r="18" customFormat="1" ht="29" customHeight="1" spans="1:19">
      <c r="A18" s="25"/>
      <c r="B18" s="27" t="s">
        <v>52</v>
      </c>
      <c r="C18" s="28" t="s">
        <v>31</v>
      </c>
      <c r="D18" s="28" t="s">
        <v>16</v>
      </c>
      <c r="E18" s="28">
        <v>42</v>
      </c>
      <c r="F18" s="28" t="s">
        <v>31</v>
      </c>
      <c r="G18" s="28">
        <v>42</v>
      </c>
      <c r="H18" s="28" t="s">
        <v>31</v>
      </c>
      <c r="I18" s="28" t="s">
        <v>31</v>
      </c>
      <c r="J18" s="28">
        <v>13.6</v>
      </c>
      <c r="K18" s="28">
        <f>M18</f>
        <v>13.6</v>
      </c>
      <c r="L18" s="28" t="s">
        <v>31</v>
      </c>
      <c r="M18" s="28">
        <v>13.6</v>
      </c>
      <c r="N18" s="28"/>
      <c r="O18" s="28"/>
      <c r="P18" s="28"/>
      <c r="Q18" s="28"/>
      <c r="R18" s="28"/>
      <c r="S18" s="28"/>
    </row>
    <row r="19" customFormat="1" ht="29" customHeight="1" spans="1:19">
      <c r="A19" s="25">
        <v>10</v>
      </c>
      <c r="B19" s="27" t="s">
        <v>53</v>
      </c>
      <c r="C19" s="28" t="s">
        <v>31</v>
      </c>
      <c r="D19" s="28" t="s">
        <v>16</v>
      </c>
      <c r="E19" s="28">
        <v>5</v>
      </c>
      <c r="F19" s="28" t="s">
        <v>31</v>
      </c>
      <c r="G19" s="28">
        <v>5</v>
      </c>
      <c r="H19" s="28" t="s">
        <v>31</v>
      </c>
      <c r="I19" s="28" t="s">
        <v>31</v>
      </c>
      <c r="J19" s="28" t="s">
        <v>31</v>
      </c>
      <c r="K19" s="28" t="s">
        <v>31</v>
      </c>
      <c r="L19" s="28" t="s">
        <v>31</v>
      </c>
      <c r="M19" s="28" t="s">
        <v>31</v>
      </c>
      <c r="N19" s="28" t="s">
        <v>31</v>
      </c>
      <c r="O19" s="28" t="s">
        <v>31</v>
      </c>
      <c r="P19" s="28" t="s">
        <v>31</v>
      </c>
      <c r="Q19" s="28" t="s">
        <v>31</v>
      </c>
      <c r="R19" s="28" t="s">
        <v>31</v>
      </c>
      <c r="S19" s="28"/>
    </row>
    <row r="20" customFormat="1" ht="29" customHeight="1" spans="1:19">
      <c r="A20" s="25">
        <v>11</v>
      </c>
      <c r="B20" s="27" t="s">
        <v>54</v>
      </c>
      <c r="C20" s="28" t="s">
        <v>31</v>
      </c>
      <c r="D20" s="28" t="s">
        <v>16</v>
      </c>
      <c r="E20" s="28">
        <v>25</v>
      </c>
      <c r="F20" s="28" t="s">
        <v>31</v>
      </c>
      <c r="G20" s="28">
        <v>25</v>
      </c>
      <c r="H20" s="28" t="s">
        <v>31</v>
      </c>
      <c r="I20" s="28" t="s">
        <v>31</v>
      </c>
      <c r="J20" s="28" t="s">
        <v>31</v>
      </c>
      <c r="K20" s="28" t="s">
        <v>31</v>
      </c>
      <c r="L20" s="28" t="s">
        <v>31</v>
      </c>
      <c r="M20" s="28" t="s">
        <v>31</v>
      </c>
      <c r="N20" s="28" t="s">
        <v>31</v>
      </c>
      <c r="O20" s="28" t="s">
        <v>31</v>
      </c>
      <c r="P20" s="28" t="s">
        <v>31</v>
      </c>
      <c r="Q20" s="28" t="s">
        <v>31</v>
      </c>
      <c r="R20" s="28" t="s">
        <v>31</v>
      </c>
      <c r="S20" s="28"/>
    </row>
    <row r="21" customFormat="1" ht="29" customHeight="1" spans="1:19">
      <c r="A21" s="25">
        <v>12</v>
      </c>
      <c r="B21" s="27" t="s">
        <v>55</v>
      </c>
      <c r="C21" s="28" t="s">
        <v>31</v>
      </c>
      <c r="D21" s="28" t="s">
        <v>16</v>
      </c>
      <c r="E21" s="28">
        <v>4</v>
      </c>
      <c r="F21" s="28" t="s">
        <v>31</v>
      </c>
      <c r="G21" s="28">
        <v>4</v>
      </c>
      <c r="H21" s="28" t="s">
        <v>31</v>
      </c>
      <c r="I21" s="28" t="s">
        <v>31</v>
      </c>
      <c r="J21" s="28" t="s">
        <v>31</v>
      </c>
      <c r="K21" s="28" t="s">
        <v>31</v>
      </c>
      <c r="L21" s="28" t="s">
        <v>31</v>
      </c>
      <c r="M21" s="28" t="s">
        <v>31</v>
      </c>
      <c r="N21" s="28" t="s">
        <v>31</v>
      </c>
      <c r="O21" s="28" t="s">
        <v>31</v>
      </c>
      <c r="P21" s="28" t="s">
        <v>31</v>
      </c>
      <c r="Q21" s="28" t="s">
        <v>31</v>
      </c>
      <c r="R21" s="28" t="s">
        <v>31</v>
      </c>
      <c r="S21" s="28"/>
    </row>
    <row r="22" customFormat="1" ht="29" customHeight="1" spans="1:19">
      <c r="A22" s="25">
        <v>13</v>
      </c>
      <c r="B22" s="27" t="s">
        <v>56</v>
      </c>
      <c r="C22" s="28" t="s">
        <v>31</v>
      </c>
      <c r="D22" s="28" t="s">
        <v>16</v>
      </c>
      <c r="E22" s="28" t="s">
        <v>31</v>
      </c>
      <c r="F22" s="28" t="s">
        <v>31</v>
      </c>
      <c r="G22" s="28" t="s">
        <v>31</v>
      </c>
      <c r="H22" s="28" t="s">
        <v>31</v>
      </c>
      <c r="I22" s="28" t="s">
        <v>31</v>
      </c>
      <c r="J22" s="28" t="s">
        <v>31</v>
      </c>
      <c r="K22" s="28" t="s">
        <v>31</v>
      </c>
      <c r="L22" s="28" t="s">
        <v>31</v>
      </c>
      <c r="M22" s="28" t="s">
        <v>31</v>
      </c>
      <c r="N22" s="28" t="s">
        <v>31</v>
      </c>
      <c r="O22" s="28" t="s">
        <v>31</v>
      </c>
      <c r="P22" s="28" t="s">
        <v>31</v>
      </c>
      <c r="Q22" s="28" t="s">
        <v>31</v>
      </c>
      <c r="R22" s="28" t="s">
        <v>31</v>
      </c>
      <c r="S22" s="28"/>
    </row>
    <row r="23" customFormat="1" ht="29" customHeight="1" spans="1:19">
      <c r="A23" s="25">
        <v>14</v>
      </c>
      <c r="B23" s="30" t="s">
        <v>57</v>
      </c>
      <c r="C23" s="25" t="s">
        <v>31</v>
      </c>
      <c r="D23" s="28" t="s">
        <v>58</v>
      </c>
      <c r="E23" s="25">
        <v>2183</v>
      </c>
      <c r="F23" s="25">
        <v>565</v>
      </c>
      <c r="G23" s="25">
        <v>2183</v>
      </c>
      <c r="H23" s="25" t="s">
        <v>31</v>
      </c>
      <c r="I23" s="25" t="s">
        <v>31</v>
      </c>
      <c r="J23" s="25">
        <v>0</v>
      </c>
      <c r="K23" s="25">
        <v>0</v>
      </c>
      <c r="L23" s="25">
        <v>0</v>
      </c>
      <c r="M23" s="25">
        <v>0</v>
      </c>
      <c r="N23" s="25">
        <v>0</v>
      </c>
      <c r="O23" s="25">
        <v>0</v>
      </c>
      <c r="P23" s="31" t="s">
        <v>59</v>
      </c>
      <c r="Q23" s="31" t="s">
        <v>41</v>
      </c>
      <c r="R23" s="25" t="s">
        <v>42</v>
      </c>
      <c r="S23" s="31"/>
    </row>
    <row r="24" customFormat="1" ht="29" customHeight="1" spans="1:19">
      <c r="A24" s="25">
        <v>15</v>
      </c>
      <c r="B24" s="27" t="s">
        <v>60</v>
      </c>
      <c r="C24" s="28" t="s">
        <v>31</v>
      </c>
      <c r="D24" s="28" t="s">
        <v>58</v>
      </c>
      <c r="E24" s="28">
        <v>2183</v>
      </c>
      <c r="F24" s="28">
        <v>565</v>
      </c>
      <c r="G24" s="28">
        <v>2183</v>
      </c>
      <c r="H24" s="28" t="s">
        <v>31</v>
      </c>
      <c r="I24" s="28" t="s">
        <v>31</v>
      </c>
      <c r="J24" s="28" t="s">
        <v>31</v>
      </c>
      <c r="K24" s="28" t="s">
        <v>31</v>
      </c>
      <c r="L24" s="28" t="s">
        <v>31</v>
      </c>
      <c r="M24" s="28" t="s">
        <v>31</v>
      </c>
      <c r="N24" s="28" t="s">
        <v>31</v>
      </c>
      <c r="O24" s="28" t="s">
        <v>31</v>
      </c>
      <c r="P24" s="28" t="s">
        <v>31</v>
      </c>
      <c r="Q24" s="28" t="s">
        <v>31</v>
      </c>
      <c r="R24" s="28" t="s">
        <v>31</v>
      </c>
      <c r="S24" s="28"/>
    </row>
    <row r="25" customFormat="1" ht="29" customHeight="1" spans="1:19">
      <c r="A25" s="25">
        <v>16</v>
      </c>
      <c r="B25" s="27" t="s">
        <v>61</v>
      </c>
      <c r="C25" s="28" t="s">
        <v>31</v>
      </c>
      <c r="D25" s="28" t="s">
        <v>58</v>
      </c>
      <c r="E25" s="28">
        <v>2183</v>
      </c>
      <c r="F25" s="28">
        <v>565</v>
      </c>
      <c r="G25" s="28">
        <v>2183</v>
      </c>
      <c r="H25" s="28" t="s">
        <v>31</v>
      </c>
      <c r="I25" s="28" t="s">
        <v>31</v>
      </c>
      <c r="J25" s="28" t="s">
        <v>31</v>
      </c>
      <c r="K25" s="28" t="s">
        <v>31</v>
      </c>
      <c r="L25" s="28" t="s">
        <v>31</v>
      </c>
      <c r="M25" s="28" t="s">
        <v>31</v>
      </c>
      <c r="N25" s="28" t="s">
        <v>31</v>
      </c>
      <c r="O25" s="28" t="s">
        <v>31</v>
      </c>
      <c r="P25" s="28" t="s">
        <v>31</v>
      </c>
      <c r="Q25" s="28" t="s">
        <v>31</v>
      </c>
      <c r="R25" s="28" t="s">
        <v>31</v>
      </c>
      <c r="S25" s="28"/>
    </row>
    <row r="26" customFormat="1" ht="29" customHeight="1" spans="1:19">
      <c r="A26" s="25">
        <v>17</v>
      </c>
      <c r="B26" s="27" t="s">
        <v>62</v>
      </c>
      <c r="C26" s="28" t="s">
        <v>31</v>
      </c>
      <c r="D26" s="28" t="s">
        <v>58</v>
      </c>
      <c r="E26" s="28">
        <v>139</v>
      </c>
      <c r="F26" s="28">
        <v>139</v>
      </c>
      <c r="G26" s="28">
        <v>139</v>
      </c>
      <c r="H26" s="28" t="s">
        <v>31</v>
      </c>
      <c r="I26" s="28" t="s">
        <v>31</v>
      </c>
      <c r="J26" s="28" t="s">
        <v>31</v>
      </c>
      <c r="K26" s="28" t="s">
        <v>31</v>
      </c>
      <c r="L26" s="28" t="s">
        <v>31</v>
      </c>
      <c r="M26" s="28" t="s">
        <v>31</v>
      </c>
      <c r="N26" s="28" t="s">
        <v>31</v>
      </c>
      <c r="O26" s="28" t="s">
        <v>31</v>
      </c>
      <c r="P26" s="28" t="s">
        <v>31</v>
      </c>
      <c r="Q26" s="28" t="s">
        <v>31</v>
      </c>
      <c r="R26" s="28" t="s">
        <v>31</v>
      </c>
      <c r="S26" s="28"/>
    </row>
    <row r="27" customFormat="1" ht="29" customHeight="1" spans="1:19">
      <c r="A27" s="25">
        <v>18</v>
      </c>
      <c r="B27" s="27" t="s">
        <v>63</v>
      </c>
      <c r="C27" s="28" t="s">
        <v>31</v>
      </c>
      <c r="D27" s="28" t="s">
        <v>58</v>
      </c>
      <c r="E27" s="28">
        <v>54</v>
      </c>
      <c r="F27" s="28">
        <v>54</v>
      </c>
      <c r="G27" s="28">
        <v>54</v>
      </c>
      <c r="H27" s="28" t="s">
        <v>31</v>
      </c>
      <c r="I27" s="28" t="s">
        <v>31</v>
      </c>
      <c r="J27" s="28" t="s">
        <v>31</v>
      </c>
      <c r="K27" s="28" t="s">
        <v>31</v>
      </c>
      <c r="L27" s="28" t="s">
        <v>31</v>
      </c>
      <c r="M27" s="28" t="s">
        <v>31</v>
      </c>
      <c r="N27" s="28" t="s">
        <v>31</v>
      </c>
      <c r="O27" s="28" t="s">
        <v>31</v>
      </c>
      <c r="P27" s="28" t="s">
        <v>31</v>
      </c>
      <c r="Q27" s="28" t="s">
        <v>31</v>
      </c>
      <c r="R27" s="28" t="s">
        <v>31</v>
      </c>
      <c r="S27" s="28"/>
    </row>
    <row r="28" customFormat="1" ht="29" customHeight="1" spans="1:19">
      <c r="A28" s="25">
        <v>19</v>
      </c>
      <c r="B28" s="27" t="s">
        <v>64</v>
      </c>
      <c r="C28" s="28" t="s">
        <v>31</v>
      </c>
      <c r="D28" s="28" t="s">
        <v>58</v>
      </c>
      <c r="E28" s="28">
        <v>1</v>
      </c>
      <c r="F28" s="28">
        <v>1</v>
      </c>
      <c r="G28" s="28">
        <v>1</v>
      </c>
      <c r="H28" s="28" t="s">
        <v>31</v>
      </c>
      <c r="I28" s="28" t="s">
        <v>31</v>
      </c>
      <c r="J28" s="28" t="s">
        <v>31</v>
      </c>
      <c r="K28" s="28" t="s">
        <v>31</v>
      </c>
      <c r="L28" s="28" t="s">
        <v>31</v>
      </c>
      <c r="M28" s="28" t="s">
        <v>31</v>
      </c>
      <c r="N28" s="28" t="s">
        <v>31</v>
      </c>
      <c r="O28" s="28" t="s">
        <v>31</v>
      </c>
      <c r="P28" s="28" t="s">
        <v>31</v>
      </c>
      <c r="Q28" s="28" t="s">
        <v>31</v>
      </c>
      <c r="R28" s="28" t="s">
        <v>31</v>
      </c>
      <c r="S28" s="28"/>
    </row>
    <row r="29" s="1" customFormat="1" ht="29" customHeight="1" spans="1:19">
      <c r="A29" s="25">
        <v>20</v>
      </c>
      <c r="B29" s="30" t="s">
        <v>65</v>
      </c>
      <c r="C29" s="25" t="s">
        <v>31</v>
      </c>
      <c r="D29" s="25" t="s">
        <v>58</v>
      </c>
      <c r="E29" s="25">
        <v>1430</v>
      </c>
      <c r="F29" s="25" t="s">
        <v>31</v>
      </c>
      <c r="G29" s="25">
        <v>1430</v>
      </c>
      <c r="H29" s="25">
        <v>2019</v>
      </c>
      <c r="I29" s="25">
        <v>2020</v>
      </c>
      <c r="J29" s="42">
        <v>206.5</v>
      </c>
      <c r="K29" s="42">
        <v>206.5</v>
      </c>
      <c r="L29" s="25">
        <v>0</v>
      </c>
      <c r="M29" s="25">
        <v>0</v>
      </c>
      <c r="N29" s="25">
        <v>0</v>
      </c>
      <c r="O29" s="42">
        <v>206.5</v>
      </c>
      <c r="P29" s="42" t="s">
        <v>66</v>
      </c>
      <c r="Q29" s="42" t="s">
        <v>41</v>
      </c>
      <c r="R29" s="25" t="s">
        <v>42</v>
      </c>
      <c r="S29" s="42"/>
    </row>
    <row r="30" customFormat="1" ht="29" customHeight="1" spans="1:19">
      <c r="A30" s="25">
        <v>21</v>
      </c>
      <c r="B30" s="27" t="s">
        <v>67</v>
      </c>
      <c r="C30" s="28" t="s">
        <v>31</v>
      </c>
      <c r="D30" s="28" t="s">
        <v>58</v>
      </c>
      <c r="E30" s="28" t="s">
        <v>31</v>
      </c>
      <c r="F30" s="28" t="s">
        <v>31</v>
      </c>
      <c r="G30" s="28" t="s">
        <v>31</v>
      </c>
      <c r="H30" s="28" t="s">
        <v>31</v>
      </c>
      <c r="I30" s="28" t="s">
        <v>31</v>
      </c>
      <c r="J30" s="28" t="s">
        <v>31</v>
      </c>
      <c r="K30" s="28" t="s">
        <v>31</v>
      </c>
      <c r="L30" s="28" t="s">
        <v>31</v>
      </c>
      <c r="M30" s="28" t="s">
        <v>31</v>
      </c>
      <c r="N30" s="28" t="s">
        <v>31</v>
      </c>
      <c r="O30" s="28" t="s">
        <v>31</v>
      </c>
      <c r="P30" s="28" t="s">
        <v>31</v>
      </c>
      <c r="Q30" s="28" t="s">
        <v>31</v>
      </c>
      <c r="R30" s="28" t="s">
        <v>31</v>
      </c>
      <c r="S30" s="28"/>
    </row>
    <row r="31" customFormat="1" ht="30" customHeight="1" spans="1:19">
      <c r="A31" s="25">
        <v>22</v>
      </c>
      <c r="B31" s="29" t="s">
        <v>68</v>
      </c>
      <c r="C31" s="21" t="s">
        <v>31</v>
      </c>
      <c r="D31" s="21" t="s">
        <v>58</v>
      </c>
      <c r="E31" s="21" t="s">
        <v>31</v>
      </c>
      <c r="F31" s="21" t="s">
        <v>31</v>
      </c>
      <c r="G31" s="21" t="s">
        <v>31</v>
      </c>
      <c r="H31" s="21" t="s">
        <v>31</v>
      </c>
      <c r="I31" s="21" t="s">
        <v>31</v>
      </c>
      <c r="J31" s="21" t="s">
        <v>31</v>
      </c>
      <c r="K31" s="21" t="s">
        <v>31</v>
      </c>
      <c r="L31" s="21" t="s">
        <v>31</v>
      </c>
      <c r="M31" s="21" t="s">
        <v>31</v>
      </c>
      <c r="N31" s="21" t="s">
        <v>31</v>
      </c>
      <c r="O31" s="21" t="s">
        <v>31</v>
      </c>
      <c r="P31" s="21" t="s">
        <v>31</v>
      </c>
      <c r="Q31" s="21" t="s">
        <v>31</v>
      </c>
      <c r="R31" s="21" t="s">
        <v>31</v>
      </c>
      <c r="S31" s="21"/>
    </row>
    <row r="32" customFormat="1" ht="30" customHeight="1" spans="1:19">
      <c r="A32" s="25">
        <v>23</v>
      </c>
      <c r="B32" s="29" t="s">
        <v>69</v>
      </c>
      <c r="C32" s="21" t="s">
        <v>31</v>
      </c>
      <c r="D32" s="21" t="s">
        <v>58</v>
      </c>
      <c r="E32" s="21" t="s">
        <v>31</v>
      </c>
      <c r="F32" s="21" t="s">
        <v>31</v>
      </c>
      <c r="G32" s="21" t="s">
        <v>31</v>
      </c>
      <c r="H32" s="21" t="s">
        <v>31</v>
      </c>
      <c r="I32" s="21" t="s">
        <v>31</v>
      </c>
      <c r="J32" s="21" t="s">
        <v>31</v>
      </c>
      <c r="K32" s="21" t="s">
        <v>31</v>
      </c>
      <c r="L32" s="21" t="s">
        <v>31</v>
      </c>
      <c r="M32" s="21" t="s">
        <v>31</v>
      </c>
      <c r="N32" s="21" t="s">
        <v>31</v>
      </c>
      <c r="O32" s="21" t="s">
        <v>31</v>
      </c>
      <c r="P32" s="21" t="s">
        <v>31</v>
      </c>
      <c r="Q32" s="21" t="s">
        <v>31</v>
      </c>
      <c r="R32" s="21" t="s">
        <v>31</v>
      </c>
      <c r="S32" s="21"/>
    </row>
    <row r="33" customFormat="1" ht="30" customHeight="1" spans="1:19">
      <c r="A33" s="25">
        <v>24</v>
      </c>
      <c r="B33" s="29" t="s">
        <v>70</v>
      </c>
      <c r="C33" s="21" t="s">
        <v>31</v>
      </c>
      <c r="D33" s="21" t="s">
        <v>58</v>
      </c>
      <c r="E33" s="21" t="s">
        <v>31</v>
      </c>
      <c r="F33" s="21" t="s">
        <v>31</v>
      </c>
      <c r="G33" s="21" t="s">
        <v>31</v>
      </c>
      <c r="H33" s="21" t="s">
        <v>31</v>
      </c>
      <c r="I33" s="21" t="s">
        <v>31</v>
      </c>
      <c r="J33" s="21" t="s">
        <v>31</v>
      </c>
      <c r="K33" s="21" t="s">
        <v>31</v>
      </c>
      <c r="L33" s="21" t="s">
        <v>31</v>
      </c>
      <c r="M33" s="21" t="s">
        <v>31</v>
      </c>
      <c r="N33" s="21" t="s">
        <v>31</v>
      </c>
      <c r="O33" s="21" t="s">
        <v>31</v>
      </c>
      <c r="P33" s="21" t="s">
        <v>31</v>
      </c>
      <c r="Q33" s="21" t="s">
        <v>31</v>
      </c>
      <c r="R33" s="21" t="s">
        <v>31</v>
      </c>
      <c r="S33" s="21"/>
    </row>
    <row r="34" customFormat="1" ht="30" customHeight="1" spans="1:19">
      <c r="A34" s="25">
        <v>25</v>
      </c>
      <c r="B34" s="29" t="s">
        <v>71</v>
      </c>
      <c r="C34" s="21" t="s">
        <v>31</v>
      </c>
      <c r="D34" s="21" t="s">
        <v>58</v>
      </c>
      <c r="E34" s="21" t="s">
        <v>31</v>
      </c>
      <c r="F34" s="21" t="s">
        <v>31</v>
      </c>
      <c r="G34" s="21" t="s">
        <v>31</v>
      </c>
      <c r="H34" s="21" t="s">
        <v>31</v>
      </c>
      <c r="I34" s="21" t="s">
        <v>31</v>
      </c>
      <c r="J34" s="21" t="s">
        <v>31</v>
      </c>
      <c r="K34" s="21" t="s">
        <v>31</v>
      </c>
      <c r="L34" s="21" t="s">
        <v>31</v>
      </c>
      <c r="M34" s="21" t="s">
        <v>31</v>
      </c>
      <c r="N34" s="21" t="s">
        <v>31</v>
      </c>
      <c r="O34" s="21" t="s">
        <v>31</v>
      </c>
      <c r="P34" s="21" t="s">
        <v>31</v>
      </c>
      <c r="Q34" s="21" t="s">
        <v>31</v>
      </c>
      <c r="R34" s="21" t="s">
        <v>31</v>
      </c>
      <c r="S34" s="21"/>
    </row>
    <row r="35" s="1" customFormat="1" ht="30" customHeight="1" spans="1:19">
      <c r="A35" s="25">
        <v>26</v>
      </c>
      <c r="B35" s="27" t="s">
        <v>72</v>
      </c>
      <c r="C35" s="28" t="s">
        <v>39</v>
      </c>
      <c r="D35" s="28" t="s">
        <v>58</v>
      </c>
      <c r="E35" s="28">
        <v>1430</v>
      </c>
      <c r="F35" s="28" t="s">
        <v>31</v>
      </c>
      <c r="G35" s="28">
        <v>1430</v>
      </c>
      <c r="H35" s="28">
        <v>2019</v>
      </c>
      <c r="I35" s="28">
        <v>2020</v>
      </c>
      <c r="J35" s="43">
        <v>206.5</v>
      </c>
      <c r="K35" s="43">
        <v>206.5</v>
      </c>
      <c r="L35" s="28" t="s">
        <v>31</v>
      </c>
      <c r="M35" s="28" t="s">
        <v>31</v>
      </c>
      <c r="N35" s="28" t="s">
        <v>31</v>
      </c>
      <c r="O35" s="43">
        <v>206.5</v>
      </c>
      <c r="P35" s="28" t="s">
        <v>31</v>
      </c>
      <c r="Q35" s="28" t="s">
        <v>31</v>
      </c>
      <c r="R35" s="28" t="s">
        <v>31</v>
      </c>
      <c r="S35" s="43"/>
    </row>
    <row r="36" customFormat="1" ht="30" customHeight="1" spans="1:19">
      <c r="A36" s="25">
        <v>27</v>
      </c>
      <c r="B36" s="27" t="s">
        <v>73</v>
      </c>
      <c r="C36" s="28" t="s">
        <v>31</v>
      </c>
      <c r="D36" s="28" t="s">
        <v>16</v>
      </c>
      <c r="E36" s="28">
        <v>12</v>
      </c>
      <c r="F36" s="28">
        <v>12</v>
      </c>
      <c r="G36" s="28">
        <v>12</v>
      </c>
      <c r="H36" s="28" t="s">
        <v>31</v>
      </c>
      <c r="I36" s="28" t="s">
        <v>31</v>
      </c>
      <c r="J36" s="28" t="s">
        <v>31</v>
      </c>
      <c r="K36" s="28" t="s">
        <v>31</v>
      </c>
      <c r="L36" s="28" t="s">
        <v>31</v>
      </c>
      <c r="M36" s="28" t="s">
        <v>31</v>
      </c>
      <c r="N36" s="28" t="s">
        <v>31</v>
      </c>
      <c r="O36" s="28" t="s">
        <v>31</v>
      </c>
      <c r="P36" s="28" t="s">
        <v>31</v>
      </c>
      <c r="Q36" s="28" t="s">
        <v>31</v>
      </c>
      <c r="R36" s="28" t="s">
        <v>31</v>
      </c>
      <c r="S36" s="28"/>
    </row>
    <row r="37" customFormat="1" ht="30" customHeight="1" spans="1:19">
      <c r="A37" s="25">
        <v>28</v>
      </c>
      <c r="B37" s="29" t="s">
        <v>74</v>
      </c>
      <c r="C37" s="21" t="s">
        <v>31</v>
      </c>
      <c r="D37" s="21" t="s">
        <v>16</v>
      </c>
      <c r="E37" s="21" t="s">
        <v>31</v>
      </c>
      <c r="F37" s="21" t="s">
        <v>31</v>
      </c>
      <c r="G37" s="21" t="s">
        <v>31</v>
      </c>
      <c r="H37" s="21" t="s">
        <v>31</v>
      </c>
      <c r="I37" s="21" t="s">
        <v>31</v>
      </c>
      <c r="J37" s="21" t="s">
        <v>31</v>
      </c>
      <c r="K37" s="21" t="s">
        <v>31</v>
      </c>
      <c r="L37" s="21" t="s">
        <v>31</v>
      </c>
      <c r="M37" s="21" t="s">
        <v>31</v>
      </c>
      <c r="N37" s="21" t="s">
        <v>31</v>
      </c>
      <c r="O37" s="21" t="s">
        <v>31</v>
      </c>
      <c r="P37" s="21" t="s">
        <v>31</v>
      </c>
      <c r="Q37" s="21" t="s">
        <v>31</v>
      </c>
      <c r="R37" s="21" t="s">
        <v>31</v>
      </c>
      <c r="S37" s="21"/>
    </row>
    <row r="38" customFormat="1" ht="30" customHeight="1" spans="1:19">
      <c r="A38" s="25">
        <v>29</v>
      </c>
      <c r="B38" s="29" t="s">
        <v>75</v>
      </c>
      <c r="C38" s="21" t="s">
        <v>31</v>
      </c>
      <c r="D38" s="21" t="s">
        <v>16</v>
      </c>
      <c r="E38" s="21">
        <v>6</v>
      </c>
      <c r="F38" s="21">
        <v>6</v>
      </c>
      <c r="G38" s="21">
        <v>6</v>
      </c>
      <c r="H38" s="21" t="s">
        <v>31</v>
      </c>
      <c r="I38" s="21" t="s">
        <v>31</v>
      </c>
      <c r="J38" s="21" t="s">
        <v>31</v>
      </c>
      <c r="K38" s="21" t="s">
        <v>31</v>
      </c>
      <c r="L38" s="21" t="s">
        <v>31</v>
      </c>
      <c r="M38" s="21" t="s">
        <v>31</v>
      </c>
      <c r="N38" s="21" t="s">
        <v>31</v>
      </c>
      <c r="O38" s="21" t="s">
        <v>31</v>
      </c>
      <c r="P38" s="21" t="s">
        <v>31</v>
      </c>
      <c r="Q38" s="21" t="s">
        <v>31</v>
      </c>
      <c r="R38" s="21" t="s">
        <v>31</v>
      </c>
      <c r="S38" s="21"/>
    </row>
    <row r="39" customFormat="1" ht="30" customHeight="1" spans="1:19">
      <c r="A39" s="25">
        <v>30</v>
      </c>
      <c r="B39" s="29" t="s">
        <v>76</v>
      </c>
      <c r="C39" s="21" t="s">
        <v>31</v>
      </c>
      <c r="D39" s="21" t="s">
        <v>16</v>
      </c>
      <c r="E39" s="21">
        <v>3</v>
      </c>
      <c r="F39" s="21">
        <v>3</v>
      </c>
      <c r="G39" s="21">
        <v>3</v>
      </c>
      <c r="H39" s="21" t="s">
        <v>31</v>
      </c>
      <c r="I39" s="21" t="s">
        <v>31</v>
      </c>
      <c r="J39" s="21" t="s">
        <v>31</v>
      </c>
      <c r="K39" s="21" t="s">
        <v>31</v>
      </c>
      <c r="L39" s="21" t="s">
        <v>31</v>
      </c>
      <c r="M39" s="21" t="s">
        <v>31</v>
      </c>
      <c r="N39" s="21" t="s">
        <v>31</v>
      </c>
      <c r="O39" s="21" t="s">
        <v>31</v>
      </c>
      <c r="P39" s="21" t="s">
        <v>31</v>
      </c>
      <c r="Q39" s="21" t="s">
        <v>31</v>
      </c>
      <c r="R39" s="21" t="s">
        <v>31</v>
      </c>
      <c r="S39" s="21"/>
    </row>
    <row r="40" customFormat="1" ht="30" customHeight="1" spans="1:19">
      <c r="A40" s="25">
        <v>31</v>
      </c>
      <c r="B40" s="29" t="s">
        <v>77</v>
      </c>
      <c r="C40" s="21" t="s">
        <v>31</v>
      </c>
      <c r="D40" s="21" t="s">
        <v>16</v>
      </c>
      <c r="E40" s="21">
        <v>3</v>
      </c>
      <c r="F40" s="21">
        <v>3</v>
      </c>
      <c r="G40" s="21">
        <v>3</v>
      </c>
      <c r="H40" s="21" t="s">
        <v>31</v>
      </c>
      <c r="I40" s="21" t="s">
        <v>31</v>
      </c>
      <c r="J40" s="21" t="s">
        <v>31</v>
      </c>
      <c r="K40" s="21" t="s">
        <v>31</v>
      </c>
      <c r="L40" s="21" t="s">
        <v>31</v>
      </c>
      <c r="M40" s="21" t="s">
        <v>31</v>
      </c>
      <c r="N40" s="21" t="s">
        <v>31</v>
      </c>
      <c r="O40" s="21" t="s">
        <v>31</v>
      </c>
      <c r="P40" s="21" t="s">
        <v>31</v>
      </c>
      <c r="Q40" s="21" t="s">
        <v>31</v>
      </c>
      <c r="R40" s="21" t="s">
        <v>31</v>
      </c>
      <c r="S40" s="21"/>
    </row>
    <row r="41" customFormat="1" ht="30" customHeight="1" spans="1:19">
      <c r="A41" s="25">
        <v>32</v>
      </c>
      <c r="B41" s="29" t="s">
        <v>78</v>
      </c>
      <c r="C41" s="21" t="s">
        <v>31</v>
      </c>
      <c r="D41" s="21" t="s">
        <v>16</v>
      </c>
      <c r="E41" s="21" t="s">
        <v>31</v>
      </c>
      <c r="F41" s="21" t="s">
        <v>31</v>
      </c>
      <c r="G41" s="21" t="s">
        <v>31</v>
      </c>
      <c r="H41" s="21" t="s">
        <v>31</v>
      </c>
      <c r="I41" s="21" t="s">
        <v>31</v>
      </c>
      <c r="J41" s="21" t="s">
        <v>31</v>
      </c>
      <c r="K41" s="21" t="s">
        <v>31</v>
      </c>
      <c r="L41" s="21" t="s">
        <v>31</v>
      </c>
      <c r="M41" s="21" t="s">
        <v>31</v>
      </c>
      <c r="N41" s="21" t="s">
        <v>31</v>
      </c>
      <c r="O41" s="21" t="s">
        <v>31</v>
      </c>
      <c r="P41" s="21" t="s">
        <v>31</v>
      </c>
      <c r="Q41" s="21" t="s">
        <v>31</v>
      </c>
      <c r="R41" s="21" t="s">
        <v>31</v>
      </c>
      <c r="S41" s="21"/>
    </row>
    <row r="42" customFormat="1" ht="22.5" customHeight="1" spans="1:19">
      <c r="A42" s="25">
        <v>33</v>
      </c>
      <c r="B42" s="30" t="s">
        <v>79</v>
      </c>
      <c r="C42" s="25" t="s">
        <v>31</v>
      </c>
      <c r="D42" s="25" t="s">
        <v>31</v>
      </c>
      <c r="E42" s="31">
        <v>203.07</v>
      </c>
      <c r="F42" s="25">
        <v>565</v>
      </c>
      <c r="G42" s="25">
        <v>2183</v>
      </c>
      <c r="H42" s="25">
        <v>2018</v>
      </c>
      <c r="I42" s="25">
        <v>2019</v>
      </c>
      <c r="J42" s="25">
        <f t="shared" ref="J42:O42" si="1">J43+J47+J49</f>
        <v>314.35</v>
      </c>
      <c r="K42" s="28">
        <f>L42+M42+N42+O42</f>
        <v>314.35</v>
      </c>
      <c r="L42" s="25">
        <f>L44+L45+L46</f>
        <v>0</v>
      </c>
      <c r="M42" s="25">
        <f t="shared" si="1"/>
        <v>109.35</v>
      </c>
      <c r="N42" s="25">
        <f t="shared" si="1"/>
        <v>20</v>
      </c>
      <c r="O42" s="25">
        <f t="shared" si="1"/>
        <v>185</v>
      </c>
      <c r="P42" s="25" t="s">
        <v>80</v>
      </c>
      <c r="Q42" s="25" t="s">
        <v>41</v>
      </c>
      <c r="R42" s="25" t="s">
        <v>31</v>
      </c>
      <c r="S42" s="25"/>
    </row>
    <row r="43" customFormat="1" ht="30" customHeight="1" spans="1:19">
      <c r="A43" s="25">
        <v>34</v>
      </c>
      <c r="B43" s="27" t="s">
        <v>81</v>
      </c>
      <c r="C43" s="28" t="s">
        <v>82</v>
      </c>
      <c r="D43" s="28" t="s">
        <v>31</v>
      </c>
      <c r="E43" s="28" t="s">
        <v>31</v>
      </c>
      <c r="F43" s="28" t="s">
        <v>31</v>
      </c>
      <c r="G43" s="28" t="s">
        <v>31</v>
      </c>
      <c r="H43" s="28" t="s">
        <v>31</v>
      </c>
      <c r="I43" s="28" t="s">
        <v>31</v>
      </c>
      <c r="J43" s="28">
        <f t="shared" ref="J43:O43" si="2">J44+J45+J46</f>
        <v>125</v>
      </c>
      <c r="K43" s="28">
        <f t="shared" ref="K43:K50" si="3">L43+M43+N43+O43</f>
        <v>125</v>
      </c>
      <c r="L43" s="28">
        <f t="shared" si="2"/>
        <v>0</v>
      </c>
      <c r="M43" s="28">
        <f t="shared" si="2"/>
        <v>0</v>
      </c>
      <c r="N43" s="28">
        <f t="shared" si="2"/>
        <v>20</v>
      </c>
      <c r="O43" s="28">
        <f t="shared" si="2"/>
        <v>105</v>
      </c>
      <c r="P43" s="28" t="s">
        <v>31</v>
      </c>
      <c r="Q43" s="28" t="s">
        <v>31</v>
      </c>
      <c r="R43" s="28" t="s">
        <v>31</v>
      </c>
      <c r="S43" s="28"/>
    </row>
    <row r="44" s="2" customFormat="1" ht="33" customHeight="1" spans="1:19">
      <c r="A44" s="25">
        <v>35</v>
      </c>
      <c r="B44" s="32" t="s">
        <v>86</v>
      </c>
      <c r="C44" s="20" t="s">
        <v>39</v>
      </c>
      <c r="D44" s="20" t="s">
        <v>87</v>
      </c>
      <c r="E44" s="20">
        <v>400</v>
      </c>
      <c r="F44" s="20">
        <v>19</v>
      </c>
      <c r="G44" s="20">
        <v>65</v>
      </c>
      <c r="H44" s="20">
        <v>2020</v>
      </c>
      <c r="I44" s="21"/>
      <c r="J44" s="44">
        <v>15</v>
      </c>
      <c r="K44" s="28">
        <f t="shared" si="3"/>
        <v>15</v>
      </c>
      <c r="L44" s="45"/>
      <c r="M44" s="46"/>
      <c r="N44" s="25">
        <v>0</v>
      </c>
      <c r="O44" s="40">
        <v>15</v>
      </c>
      <c r="P44" s="45"/>
      <c r="Q44" s="20"/>
      <c r="R44" s="20"/>
      <c r="S44" s="20"/>
    </row>
    <row r="45" s="2" customFormat="1" ht="33" customHeight="1" spans="1:19">
      <c r="A45" s="25">
        <v>36</v>
      </c>
      <c r="B45" s="32" t="s">
        <v>88</v>
      </c>
      <c r="C45" s="20" t="s">
        <v>89</v>
      </c>
      <c r="D45" s="20" t="s">
        <v>87</v>
      </c>
      <c r="E45" s="20">
        <v>400</v>
      </c>
      <c r="F45" s="20">
        <v>11</v>
      </c>
      <c r="G45" s="20">
        <v>44</v>
      </c>
      <c r="H45" s="20">
        <v>2020</v>
      </c>
      <c r="I45" s="21" t="s">
        <v>31</v>
      </c>
      <c r="J45" s="44">
        <v>20</v>
      </c>
      <c r="K45" s="28">
        <f t="shared" si="3"/>
        <v>20</v>
      </c>
      <c r="L45" s="45"/>
      <c r="M45" s="46"/>
      <c r="N45" s="25">
        <v>20</v>
      </c>
      <c r="O45" s="40">
        <v>0</v>
      </c>
      <c r="P45" s="45"/>
      <c r="Q45" s="21" t="s">
        <v>31</v>
      </c>
      <c r="R45" s="21" t="s">
        <v>31</v>
      </c>
      <c r="S45" s="20" t="s">
        <v>85</v>
      </c>
    </row>
    <row r="46" s="2" customFormat="1" ht="33" customHeight="1" spans="1:19">
      <c r="A46" s="25">
        <v>37</v>
      </c>
      <c r="B46" s="32" t="s">
        <v>90</v>
      </c>
      <c r="C46" s="20" t="s">
        <v>39</v>
      </c>
      <c r="D46" s="20" t="s">
        <v>84</v>
      </c>
      <c r="E46" s="20">
        <v>30</v>
      </c>
      <c r="F46" s="20">
        <v>119</v>
      </c>
      <c r="G46" s="20">
        <v>504</v>
      </c>
      <c r="H46" s="20">
        <v>2020</v>
      </c>
      <c r="I46" s="21"/>
      <c r="J46" s="44">
        <v>90</v>
      </c>
      <c r="K46" s="28">
        <f t="shared" si="3"/>
        <v>90</v>
      </c>
      <c r="L46" s="45"/>
      <c r="M46" s="46"/>
      <c r="N46" s="25">
        <v>0</v>
      </c>
      <c r="O46" s="40">
        <v>90</v>
      </c>
      <c r="P46" s="45"/>
      <c r="Q46" s="21"/>
      <c r="R46" s="21"/>
      <c r="S46" s="20"/>
    </row>
    <row r="47" customFormat="1" ht="30" customHeight="1" spans="1:19">
      <c r="A47" s="25">
        <v>38</v>
      </c>
      <c r="B47" s="27" t="s">
        <v>91</v>
      </c>
      <c r="C47" s="28" t="s">
        <v>82</v>
      </c>
      <c r="D47" s="28" t="s">
        <v>31</v>
      </c>
      <c r="E47" s="28" t="s">
        <v>31</v>
      </c>
      <c r="F47" s="28" t="s">
        <v>31</v>
      </c>
      <c r="G47" s="28" t="s">
        <v>31</v>
      </c>
      <c r="H47" s="28" t="s">
        <v>31</v>
      </c>
      <c r="I47" s="28" t="s">
        <v>31</v>
      </c>
      <c r="J47" s="28">
        <f>J48</f>
        <v>80</v>
      </c>
      <c r="K47" s="28">
        <f t="shared" si="3"/>
        <v>80</v>
      </c>
      <c r="L47" s="28">
        <v>0</v>
      </c>
      <c r="M47" s="28">
        <v>0</v>
      </c>
      <c r="N47" s="28">
        <v>0</v>
      </c>
      <c r="O47" s="28">
        <f>O48</f>
        <v>80</v>
      </c>
      <c r="P47" s="28" t="s">
        <v>31</v>
      </c>
      <c r="Q47" s="28" t="s">
        <v>31</v>
      </c>
      <c r="R47" s="28" t="s">
        <v>31</v>
      </c>
      <c r="S47" s="28"/>
    </row>
    <row r="48" s="3" customFormat="1" ht="37" customHeight="1" spans="1:19">
      <c r="A48" s="25">
        <v>41</v>
      </c>
      <c r="B48" s="33" t="s">
        <v>93</v>
      </c>
      <c r="C48" s="34" t="s">
        <v>39</v>
      </c>
      <c r="D48" s="34" t="s">
        <v>94</v>
      </c>
      <c r="E48" s="34">
        <v>400</v>
      </c>
      <c r="F48" s="34">
        <v>16</v>
      </c>
      <c r="G48" s="34">
        <v>80</v>
      </c>
      <c r="H48" s="34">
        <v>2020</v>
      </c>
      <c r="I48" s="34">
        <v>2020</v>
      </c>
      <c r="J48" s="47">
        <f>K48+L48+M48</f>
        <v>80</v>
      </c>
      <c r="K48" s="28">
        <f t="shared" si="3"/>
        <v>80</v>
      </c>
      <c r="L48" s="20">
        <v>0</v>
      </c>
      <c r="M48" s="47">
        <v>0</v>
      </c>
      <c r="N48" s="25">
        <v>0</v>
      </c>
      <c r="O48" s="34">
        <v>80</v>
      </c>
      <c r="P48" s="33"/>
      <c r="Q48" s="33"/>
      <c r="R48" s="33"/>
      <c r="S48" s="48"/>
    </row>
    <row r="49" customFormat="1" ht="67.5" spans="1:19">
      <c r="A49" s="25">
        <v>39</v>
      </c>
      <c r="B49" s="27" t="s">
        <v>95</v>
      </c>
      <c r="C49" s="28" t="s">
        <v>39</v>
      </c>
      <c r="D49" s="28" t="s">
        <v>15</v>
      </c>
      <c r="E49" s="28">
        <v>565</v>
      </c>
      <c r="F49" s="28">
        <v>565</v>
      </c>
      <c r="G49" s="28">
        <v>2183</v>
      </c>
      <c r="H49" s="28">
        <v>2018</v>
      </c>
      <c r="I49" s="28" t="s">
        <v>31</v>
      </c>
      <c r="J49" s="28">
        <f>J50</f>
        <v>109.35</v>
      </c>
      <c r="K49" s="28">
        <f t="shared" si="3"/>
        <v>109.35</v>
      </c>
      <c r="L49" s="28">
        <v>0</v>
      </c>
      <c r="M49" s="28">
        <f>M50</f>
        <v>109.35</v>
      </c>
      <c r="N49" s="28">
        <v>0</v>
      </c>
      <c r="O49" s="28">
        <v>0</v>
      </c>
      <c r="P49" s="28" t="s">
        <v>80</v>
      </c>
      <c r="Q49" s="28" t="s">
        <v>41</v>
      </c>
      <c r="R49" s="28" t="s">
        <v>96</v>
      </c>
      <c r="S49" s="28"/>
    </row>
    <row r="50" s="4" customFormat="1" ht="32" customHeight="1" spans="1:19">
      <c r="A50" s="25">
        <v>40</v>
      </c>
      <c r="B50" s="32" t="s">
        <v>97</v>
      </c>
      <c r="C50" s="20" t="s">
        <v>39</v>
      </c>
      <c r="D50" s="20" t="s">
        <v>15</v>
      </c>
      <c r="E50" s="20">
        <v>565</v>
      </c>
      <c r="F50" s="20">
        <v>565</v>
      </c>
      <c r="G50" s="20">
        <v>2183</v>
      </c>
      <c r="H50" s="20">
        <v>2018</v>
      </c>
      <c r="I50" s="20" t="s">
        <v>31</v>
      </c>
      <c r="J50" s="20">
        <v>109.35</v>
      </c>
      <c r="K50" s="28">
        <f t="shared" si="3"/>
        <v>109.35</v>
      </c>
      <c r="L50" s="20">
        <v>0</v>
      </c>
      <c r="M50" s="20">
        <v>109.35</v>
      </c>
      <c r="N50" s="20">
        <v>0</v>
      </c>
      <c r="O50" s="20">
        <v>0</v>
      </c>
      <c r="P50" s="20" t="s">
        <v>80</v>
      </c>
      <c r="Q50" s="20" t="s">
        <v>41</v>
      </c>
      <c r="R50" s="20" t="s">
        <v>96</v>
      </c>
      <c r="S50" s="20"/>
    </row>
    <row r="51" customFormat="1" ht="30" customHeight="1" spans="1:19">
      <c r="A51" s="25">
        <v>41</v>
      </c>
      <c r="B51" s="35" t="s">
        <v>98</v>
      </c>
      <c r="C51" s="28" t="s">
        <v>39</v>
      </c>
      <c r="D51" s="28" t="s">
        <v>99</v>
      </c>
      <c r="E51" s="28" t="s">
        <v>31</v>
      </c>
      <c r="F51" s="28" t="s">
        <v>31</v>
      </c>
      <c r="G51" s="28" t="s">
        <v>31</v>
      </c>
      <c r="H51" s="28" t="s">
        <v>31</v>
      </c>
      <c r="I51" s="28" t="s">
        <v>31</v>
      </c>
      <c r="J51" s="28" t="s">
        <v>31</v>
      </c>
      <c r="K51" s="28" t="s">
        <v>31</v>
      </c>
      <c r="L51" s="28" t="s">
        <v>31</v>
      </c>
      <c r="M51" s="28">
        <v>0</v>
      </c>
      <c r="N51" s="28" t="s">
        <v>31</v>
      </c>
      <c r="O51" s="28" t="s">
        <v>31</v>
      </c>
      <c r="P51" s="28" t="s">
        <v>31</v>
      </c>
      <c r="Q51" s="28" t="s">
        <v>31</v>
      </c>
      <c r="R51" s="28" t="s">
        <v>31</v>
      </c>
      <c r="S51" s="43"/>
    </row>
    <row r="52" s="5" customFormat="1" ht="30" customHeight="1" spans="1:19">
      <c r="A52" s="25">
        <v>42</v>
      </c>
      <c r="B52" s="30" t="s">
        <v>101</v>
      </c>
      <c r="C52" s="25" t="s">
        <v>31</v>
      </c>
      <c r="D52" s="25" t="s">
        <v>31</v>
      </c>
      <c r="E52" s="25" t="s">
        <v>31</v>
      </c>
      <c r="F52" s="25">
        <v>20</v>
      </c>
      <c r="G52" s="25" t="s">
        <v>31</v>
      </c>
      <c r="H52" s="25">
        <v>2018</v>
      </c>
      <c r="I52" s="25" t="s">
        <v>31</v>
      </c>
      <c r="J52" s="25">
        <v>0</v>
      </c>
      <c r="K52" s="25">
        <v>0</v>
      </c>
      <c r="L52" s="25">
        <v>0</v>
      </c>
      <c r="M52" s="25">
        <v>0</v>
      </c>
      <c r="N52" s="25">
        <v>0</v>
      </c>
      <c r="O52" s="25">
        <v>0</v>
      </c>
      <c r="P52" s="31" t="s">
        <v>102</v>
      </c>
      <c r="Q52" s="31" t="s">
        <v>41</v>
      </c>
      <c r="R52" s="31" t="s">
        <v>103</v>
      </c>
      <c r="S52" s="31"/>
    </row>
    <row r="53" customFormat="1" ht="30" customHeight="1" spans="1:19">
      <c r="A53" s="25">
        <v>43</v>
      </c>
      <c r="B53" s="27" t="s">
        <v>104</v>
      </c>
      <c r="C53" s="28" t="s">
        <v>31</v>
      </c>
      <c r="D53" s="28" t="s">
        <v>87</v>
      </c>
      <c r="E53" s="28">
        <v>36.71</v>
      </c>
      <c r="F53" s="28">
        <v>10</v>
      </c>
      <c r="G53" s="28">
        <v>24</v>
      </c>
      <c r="H53" s="28">
        <v>2018</v>
      </c>
      <c r="I53" s="28" t="s">
        <v>31</v>
      </c>
      <c r="J53" s="28" t="s">
        <v>31</v>
      </c>
      <c r="K53" s="28" t="s">
        <v>31</v>
      </c>
      <c r="L53" s="28" t="s">
        <v>31</v>
      </c>
      <c r="M53" s="28" t="s">
        <v>31</v>
      </c>
      <c r="N53" s="28" t="s">
        <v>31</v>
      </c>
      <c r="O53" s="28" t="s">
        <v>31</v>
      </c>
      <c r="P53" s="28" t="s">
        <v>31</v>
      </c>
      <c r="Q53" s="28" t="s">
        <v>31</v>
      </c>
      <c r="R53" s="28" t="s">
        <v>31</v>
      </c>
      <c r="S53" s="28"/>
    </row>
    <row r="54" customFormat="1" ht="30" customHeight="1" spans="1:19">
      <c r="A54" s="25">
        <v>44</v>
      </c>
      <c r="B54" s="35" t="s">
        <v>105</v>
      </c>
      <c r="C54" s="28" t="s">
        <v>31</v>
      </c>
      <c r="D54" s="28" t="s">
        <v>16</v>
      </c>
      <c r="E54" s="28">
        <v>10</v>
      </c>
      <c r="F54" s="28" t="s">
        <v>31</v>
      </c>
      <c r="G54" s="28">
        <v>10</v>
      </c>
      <c r="H54" s="28">
        <v>2018</v>
      </c>
      <c r="I54" s="28" t="s">
        <v>31</v>
      </c>
      <c r="J54" s="28" t="s">
        <v>31</v>
      </c>
      <c r="K54" s="28" t="s">
        <v>31</v>
      </c>
      <c r="L54" s="28" t="s">
        <v>31</v>
      </c>
      <c r="M54" s="28" t="s">
        <v>31</v>
      </c>
      <c r="N54" s="28" t="s">
        <v>31</v>
      </c>
      <c r="O54" s="28" t="s">
        <v>31</v>
      </c>
      <c r="P54" s="28" t="s">
        <v>31</v>
      </c>
      <c r="Q54" s="28" t="s">
        <v>31</v>
      </c>
      <c r="R54" s="28" t="s">
        <v>31</v>
      </c>
      <c r="S54" s="28"/>
    </row>
    <row r="55" customFormat="1" ht="30" customHeight="1" spans="1:19">
      <c r="A55" s="25">
        <v>45</v>
      </c>
      <c r="B55" s="35" t="s">
        <v>106</v>
      </c>
      <c r="C55" s="28" t="s">
        <v>31</v>
      </c>
      <c r="D55" s="28" t="s">
        <v>16</v>
      </c>
      <c r="E55" s="28" t="s">
        <v>31</v>
      </c>
      <c r="F55" s="28" t="s">
        <v>31</v>
      </c>
      <c r="G55" s="28" t="s">
        <v>31</v>
      </c>
      <c r="H55" s="28" t="s">
        <v>31</v>
      </c>
      <c r="I55" s="28" t="s">
        <v>31</v>
      </c>
      <c r="J55" s="28" t="s">
        <v>31</v>
      </c>
      <c r="K55" s="28" t="s">
        <v>31</v>
      </c>
      <c r="L55" s="28" t="s">
        <v>31</v>
      </c>
      <c r="M55" s="28" t="s">
        <v>31</v>
      </c>
      <c r="N55" s="28" t="s">
        <v>31</v>
      </c>
      <c r="O55" s="28" t="s">
        <v>31</v>
      </c>
      <c r="P55" s="28" t="s">
        <v>31</v>
      </c>
      <c r="Q55" s="28" t="s">
        <v>31</v>
      </c>
      <c r="R55" s="28" t="s">
        <v>31</v>
      </c>
      <c r="S55" s="28"/>
    </row>
    <row r="56" customFormat="1" ht="30" customHeight="1" spans="1:19">
      <c r="A56" s="25">
        <v>46</v>
      </c>
      <c r="B56" s="27" t="s">
        <v>107</v>
      </c>
      <c r="C56" s="28" t="s">
        <v>39</v>
      </c>
      <c r="D56" s="28" t="s">
        <v>99</v>
      </c>
      <c r="E56" s="28" t="s">
        <v>31</v>
      </c>
      <c r="F56" s="28" t="s">
        <v>31</v>
      </c>
      <c r="G56" s="28" t="s">
        <v>31</v>
      </c>
      <c r="H56" s="28" t="s">
        <v>31</v>
      </c>
      <c r="I56" s="28" t="s">
        <v>31</v>
      </c>
      <c r="J56" s="28" t="s">
        <v>31</v>
      </c>
      <c r="K56" s="28" t="s">
        <v>31</v>
      </c>
      <c r="L56" s="28" t="s">
        <v>31</v>
      </c>
      <c r="M56" s="28" t="s">
        <v>31</v>
      </c>
      <c r="N56" s="28" t="s">
        <v>31</v>
      </c>
      <c r="O56" s="28" t="s">
        <v>31</v>
      </c>
      <c r="P56" s="28" t="s">
        <v>31</v>
      </c>
      <c r="Q56" s="28" t="s">
        <v>31</v>
      </c>
      <c r="R56" s="28" t="s">
        <v>31</v>
      </c>
      <c r="S56" s="41"/>
    </row>
    <row r="57" s="5" customFormat="1" ht="30" customHeight="1" spans="1:19">
      <c r="A57" s="25">
        <v>47</v>
      </c>
      <c r="B57" s="30" t="s">
        <v>108</v>
      </c>
      <c r="C57" s="25" t="s">
        <v>31</v>
      </c>
      <c r="D57" s="25" t="s">
        <v>58</v>
      </c>
      <c r="E57" s="25">
        <v>254</v>
      </c>
      <c r="F57" s="25">
        <v>565</v>
      </c>
      <c r="G57" s="25">
        <v>1668</v>
      </c>
      <c r="H57" s="25">
        <v>2018</v>
      </c>
      <c r="I57" s="25" t="s">
        <v>31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  <c r="P57" s="25" t="s">
        <v>31</v>
      </c>
      <c r="Q57" s="25" t="s">
        <v>41</v>
      </c>
      <c r="R57" s="25" t="s">
        <v>42</v>
      </c>
      <c r="S57" s="25"/>
    </row>
    <row r="58" customFormat="1" ht="30" customHeight="1" spans="1:19">
      <c r="A58" s="25">
        <v>48</v>
      </c>
      <c r="B58" s="27" t="s">
        <v>109</v>
      </c>
      <c r="C58" s="28" t="s">
        <v>31</v>
      </c>
      <c r="D58" s="28" t="s">
        <v>16</v>
      </c>
      <c r="E58" s="28">
        <v>192</v>
      </c>
      <c r="F58" s="28" t="s">
        <v>31</v>
      </c>
      <c r="G58" s="28">
        <v>192</v>
      </c>
      <c r="H58" s="28">
        <v>2018</v>
      </c>
      <c r="I58" s="28" t="s">
        <v>31</v>
      </c>
      <c r="J58" s="28" t="s">
        <v>31</v>
      </c>
      <c r="K58" s="28" t="s">
        <v>31</v>
      </c>
      <c r="L58" s="28" t="s">
        <v>31</v>
      </c>
      <c r="M58" s="28" t="s">
        <v>31</v>
      </c>
      <c r="N58" s="28" t="s">
        <v>31</v>
      </c>
      <c r="O58" s="28" t="s">
        <v>31</v>
      </c>
      <c r="P58" s="28" t="s">
        <v>110</v>
      </c>
      <c r="Q58" s="28" t="s">
        <v>31</v>
      </c>
      <c r="R58" s="28" t="s">
        <v>31</v>
      </c>
      <c r="S58" s="28"/>
    </row>
    <row r="59" customFormat="1" ht="30" customHeight="1" spans="1:19">
      <c r="A59" s="25">
        <v>49</v>
      </c>
      <c r="B59" s="27" t="s">
        <v>111</v>
      </c>
      <c r="C59" s="28" t="s">
        <v>31</v>
      </c>
      <c r="D59" s="28" t="s">
        <v>16</v>
      </c>
      <c r="E59" s="28">
        <v>5</v>
      </c>
      <c r="F59" s="28">
        <v>4</v>
      </c>
      <c r="G59" s="28">
        <v>5</v>
      </c>
      <c r="H59" s="28">
        <v>2018</v>
      </c>
      <c r="I59" s="28" t="s">
        <v>31</v>
      </c>
      <c r="J59" s="28" t="s">
        <v>31</v>
      </c>
      <c r="K59" s="28" t="s">
        <v>31</v>
      </c>
      <c r="L59" s="28" t="s">
        <v>31</v>
      </c>
      <c r="M59" s="28" t="s">
        <v>31</v>
      </c>
      <c r="N59" s="28" t="s">
        <v>31</v>
      </c>
      <c r="O59" s="28" t="s">
        <v>31</v>
      </c>
      <c r="P59" s="28" t="s">
        <v>110</v>
      </c>
      <c r="Q59" s="28" t="s">
        <v>31</v>
      </c>
      <c r="R59" s="28" t="s">
        <v>31</v>
      </c>
      <c r="S59" s="28"/>
    </row>
    <row r="60" customFormat="1" ht="30" customHeight="1" spans="1:19">
      <c r="A60" s="25">
        <v>50</v>
      </c>
      <c r="B60" s="29" t="s">
        <v>112</v>
      </c>
      <c r="C60" s="21" t="s">
        <v>31</v>
      </c>
      <c r="D60" s="21" t="s">
        <v>16</v>
      </c>
      <c r="E60" s="21">
        <v>3</v>
      </c>
      <c r="F60" s="21">
        <v>3</v>
      </c>
      <c r="G60" s="21">
        <v>3</v>
      </c>
      <c r="H60" s="21">
        <v>2018</v>
      </c>
      <c r="I60" s="21" t="s">
        <v>31</v>
      </c>
      <c r="J60" s="21" t="s">
        <v>31</v>
      </c>
      <c r="K60" s="21" t="s">
        <v>31</v>
      </c>
      <c r="L60" s="21" t="s">
        <v>31</v>
      </c>
      <c r="M60" s="21" t="s">
        <v>31</v>
      </c>
      <c r="N60" s="21" t="s">
        <v>31</v>
      </c>
      <c r="O60" s="21" t="s">
        <v>31</v>
      </c>
      <c r="P60" s="21" t="s">
        <v>31</v>
      </c>
      <c r="Q60" s="21" t="s">
        <v>31</v>
      </c>
      <c r="R60" s="21" t="s">
        <v>31</v>
      </c>
      <c r="S60" s="21"/>
    </row>
    <row r="61" customFormat="1" ht="30" customHeight="1" spans="1:19">
      <c r="A61" s="25">
        <v>51</v>
      </c>
      <c r="B61" s="29" t="s">
        <v>113</v>
      </c>
      <c r="C61" s="21" t="s">
        <v>31</v>
      </c>
      <c r="D61" s="21" t="s">
        <v>16</v>
      </c>
      <c r="E61" s="21" t="s">
        <v>31</v>
      </c>
      <c r="F61" s="21" t="s">
        <v>31</v>
      </c>
      <c r="G61" s="21" t="s">
        <v>31</v>
      </c>
      <c r="H61" s="21" t="s">
        <v>31</v>
      </c>
      <c r="I61" s="21" t="s">
        <v>31</v>
      </c>
      <c r="J61" s="21" t="s">
        <v>31</v>
      </c>
      <c r="K61" s="21" t="s">
        <v>31</v>
      </c>
      <c r="L61" s="21" t="s">
        <v>31</v>
      </c>
      <c r="M61" s="21" t="s">
        <v>31</v>
      </c>
      <c r="N61" s="21" t="s">
        <v>31</v>
      </c>
      <c r="O61" s="21" t="s">
        <v>31</v>
      </c>
      <c r="P61" s="21" t="s">
        <v>31</v>
      </c>
      <c r="Q61" s="21" t="s">
        <v>31</v>
      </c>
      <c r="R61" s="21" t="s">
        <v>31</v>
      </c>
      <c r="S61" s="21"/>
    </row>
    <row r="62" customFormat="1" ht="30" customHeight="1" spans="1:19">
      <c r="A62" s="25">
        <v>52</v>
      </c>
      <c r="B62" s="27" t="s">
        <v>114</v>
      </c>
      <c r="C62" s="28" t="s">
        <v>31</v>
      </c>
      <c r="D62" s="28" t="s">
        <v>16</v>
      </c>
      <c r="E62" s="28">
        <v>62</v>
      </c>
      <c r="F62" s="28" t="s">
        <v>31</v>
      </c>
      <c r="G62" s="28">
        <v>62</v>
      </c>
      <c r="H62" s="28">
        <v>2018</v>
      </c>
      <c r="I62" s="28" t="s">
        <v>31</v>
      </c>
      <c r="J62" s="28" t="s">
        <v>31</v>
      </c>
      <c r="K62" s="28" t="s">
        <v>31</v>
      </c>
      <c r="L62" s="28" t="s">
        <v>31</v>
      </c>
      <c r="M62" s="28" t="s">
        <v>31</v>
      </c>
      <c r="N62" s="28" t="s">
        <v>31</v>
      </c>
      <c r="O62" s="28" t="s">
        <v>31</v>
      </c>
      <c r="P62" s="28" t="s">
        <v>110</v>
      </c>
      <c r="Q62" s="28" t="s">
        <v>31</v>
      </c>
      <c r="R62" s="28" t="s">
        <v>31</v>
      </c>
      <c r="S62" s="28"/>
    </row>
    <row r="63" customFormat="1" ht="30" customHeight="1" spans="1:19">
      <c r="A63" s="25">
        <v>53</v>
      </c>
      <c r="B63" s="27" t="s">
        <v>115</v>
      </c>
      <c r="C63" s="28" t="s">
        <v>31</v>
      </c>
      <c r="D63" s="28"/>
      <c r="E63" s="28" t="s">
        <v>31</v>
      </c>
      <c r="F63" s="28">
        <v>564</v>
      </c>
      <c r="G63" s="28">
        <v>1668</v>
      </c>
      <c r="H63" s="28" t="s">
        <v>31</v>
      </c>
      <c r="I63" s="28" t="s">
        <v>31</v>
      </c>
      <c r="J63" s="28" t="s">
        <v>31</v>
      </c>
      <c r="K63" s="28" t="s">
        <v>31</v>
      </c>
      <c r="L63" s="28" t="s">
        <v>31</v>
      </c>
      <c r="M63" s="28" t="s">
        <v>31</v>
      </c>
      <c r="N63" s="28" t="s">
        <v>31</v>
      </c>
      <c r="O63" s="28" t="s">
        <v>31</v>
      </c>
      <c r="P63" s="28" t="s">
        <v>116</v>
      </c>
      <c r="Q63" s="28" t="s">
        <v>31</v>
      </c>
      <c r="R63" s="28" t="s">
        <v>31</v>
      </c>
      <c r="S63" s="28"/>
    </row>
    <row r="64" customFormat="1" ht="30" customHeight="1" spans="1:19">
      <c r="A64" s="25">
        <v>54</v>
      </c>
      <c r="B64" s="29" t="s">
        <v>117</v>
      </c>
      <c r="C64" s="21" t="s">
        <v>31</v>
      </c>
      <c r="D64" s="21" t="s">
        <v>16</v>
      </c>
      <c r="E64" s="21" t="s">
        <v>31</v>
      </c>
      <c r="F64" s="21" t="s">
        <v>31</v>
      </c>
      <c r="G64" s="21" t="s">
        <v>31</v>
      </c>
      <c r="H64" s="21" t="s">
        <v>31</v>
      </c>
      <c r="I64" s="21" t="s">
        <v>31</v>
      </c>
      <c r="J64" s="21" t="s">
        <v>31</v>
      </c>
      <c r="K64" s="21" t="s">
        <v>31</v>
      </c>
      <c r="L64" s="21" t="s">
        <v>31</v>
      </c>
      <c r="M64" s="21" t="s">
        <v>31</v>
      </c>
      <c r="N64" s="21" t="s">
        <v>31</v>
      </c>
      <c r="O64" s="21" t="s">
        <v>31</v>
      </c>
      <c r="P64" s="21" t="s">
        <v>31</v>
      </c>
      <c r="Q64" s="21" t="s">
        <v>31</v>
      </c>
      <c r="R64" s="21" t="s">
        <v>31</v>
      </c>
      <c r="S64" s="21"/>
    </row>
    <row r="65" customFormat="1" ht="30" customHeight="1" spans="1:19">
      <c r="A65" s="25">
        <v>55</v>
      </c>
      <c r="B65" s="29" t="s">
        <v>118</v>
      </c>
      <c r="C65" s="21" t="s">
        <v>31</v>
      </c>
      <c r="D65" s="21" t="s">
        <v>16</v>
      </c>
      <c r="E65" s="21" t="s">
        <v>31</v>
      </c>
      <c r="F65" s="21" t="s">
        <v>31</v>
      </c>
      <c r="G65" s="21" t="s">
        <v>31</v>
      </c>
      <c r="H65" s="21" t="s">
        <v>31</v>
      </c>
      <c r="I65" s="21" t="s">
        <v>31</v>
      </c>
      <c r="J65" s="21" t="s">
        <v>31</v>
      </c>
      <c r="K65" s="21" t="s">
        <v>31</v>
      </c>
      <c r="L65" s="21" t="s">
        <v>31</v>
      </c>
      <c r="M65" s="21" t="s">
        <v>31</v>
      </c>
      <c r="N65" s="21" t="s">
        <v>31</v>
      </c>
      <c r="O65" s="21" t="s">
        <v>31</v>
      </c>
      <c r="P65" s="21" t="s">
        <v>31</v>
      </c>
      <c r="Q65" s="21" t="s">
        <v>31</v>
      </c>
      <c r="R65" s="21" t="s">
        <v>31</v>
      </c>
      <c r="S65" s="21"/>
    </row>
    <row r="66" customFormat="1" ht="45" customHeight="1" spans="1:19">
      <c r="A66" s="25">
        <v>56</v>
      </c>
      <c r="B66" s="49" t="s">
        <v>119</v>
      </c>
      <c r="C66" s="25" t="s">
        <v>31</v>
      </c>
      <c r="D66" s="25" t="s">
        <v>31</v>
      </c>
      <c r="E66" s="25" t="s">
        <v>31</v>
      </c>
      <c r="F66" s="25">
        <v>565</v>
      </c>
      <c r="G66" s="25">
        <v>2183</v>
      </c>
      <c r="H66" s="25">
        <v>2018</v>
      </c>
      <c r="I66" s="25" t="s">
        <v>31</v>
      </c>
      <c r="J66" s="31">
        <f t="shared" ref="J66:O66" si="4">J68+J92+J101+J108+J111</f>
        <v>10942.01</v>
      </c>
      <c r="K66" s="31">
        <f t="shared" ref="K66:K70" si="5">L66+M66+N66+O66</f>
        <v>10942.01</v>
      </c>
      <c r="L66" s="31">
        <f t="shared" si="4"/>
        <v>0</v>
      </c>
      <c r="M66" s="31">
        <f t="shared" si="4"/>
        <v>7090.72</v>
      </c>
      <c r="N66" s="31">
        <f t="shared" si="4"/>
        <v>0</v>
      </c>
      <c r="O66" s="31">
        <f t="shared" si="4"/>
        <v>3851.29</v>
      </c>
      <c r="P66" s="25" t="s">
        <v>31</v>
      </c>
      <c r="Q66" s="25" t="s">
        <v>31</v>
      </c>
      <c r="R66" s="25" t="s">
        <v>31</v>
      </c>
      <c r="S66" s="31"/>
    </row>
    <row r="67" customFormat="1" ht="45" customHeight="1" spans="1:19">
      <c r="A67" s="25">
        <v>57</v>
      </c>
      <c r="B67" s="50" t="s">
        <v>120</v>
      </c>
      <c r="C67" s="28" t="s">
        <v>31</v>
      </c>
      <c r="D67" s="28" t="s">
        <v>31</v>
      </c>
      <c r="E67" s="28" t="s">
        <v>31</v>
      </c>
      <c r="F67" s="28">
        <v>25</v>
      </c>
      <c r="G67" s="28">
        <v>60</v>
      </c>
      <c r="H67" s="28" t="s">
        <v>31</v>
      </c>
      <c r="I67" s="28" t="s">
        <v>31</v>
      </c>
      <c r="J67" s="28" t="s">
        <v>31</v>
      </c>
      <c r="K67" s="28" t="s">
        <v>31</v>
      </c>
      <c r="L67" s="28" t="s">
        <v>31</v>
      </c>
      <c r="M67" s="28" t="s">
        <v>31</v>
      </c>
      <c r="N67" s="28" t="s">
        <v>31</v>
      </c>
      <c r="O67" s="28" t="s">
        <v>31</v>
      </c>
      <c r="P67" s="28" t="s">
        <v>31</v>
      </c>
      <c r="Q67" s="28" t="s">
        <v>31</v>
      </c>
      <c r="R67" s="28" t="s">
        <v>31</v>
      </c>
      <c r="S67" s="28"/>
    </row>
    <row r="68" customFormat="1" ht="30" customHeight="1" spans="1:19">
      <c r="A68" s="25">
        <v>58</v>
      </c>
      <c r="B68" s="50" t="s">
        <v>121</v>
      </c>
      <c r="C68" s="28" t="s">
        <v>31</v>
      </c>
      <c r="D68" s="28" t="s">
        <v>122</v>
      </c>
      <c r="E68" s="28">
        <f>E69+E75+E81+E83</f>
        <v>39</v>
      </c>
      <c r="F68" s="28">
        <v>565</v>
      </c>
      <c r="G68" s="28">
        <v>2183</v>
      </c>
      <c r="H68" s="28">
        <v>2018</v>
      </c>
      <c r="I68" s="28">
        <v>2020</v>
      </c>
      <c r="J68" s="41">
        <f>J69+J75+J81+J83</f>
        <v>7324.65</v>
      </c>
      <c r="K68" s="41">
        <f t="shared" si="5"/>
        <v>7324.65</v>
      </c>
      <c r="L68" s="41">
        <f>L69+L70+L71+L72+L73</f>
        <v>0</v>
      </c>
      <c r="M68" s="41">
        <f t="shared" ref="M68:O68" si="6">M69+M75+M81+M83</f>
        <v>5449.66</v>
      </c>
      <c r="N68" s="41">
        <f t="shared" si="6"/>
        <v>0</v>
      </c>
      <c r="O68" s="41">
        <f t="shared" si="6"/>
        <v>1874.99</v>
      </c>
      <c r="P68" s="28" t="s">
        <v>31</v>
      </c>
      <c r="Q68" s="28" t="s">
        <v>31</v>
      </c>
      <c r="R68" s="41" t="s">
        <v>123</v>
      </c>
      <c r="S68" s="41"/>
    </row>
    <row r="69" s="6" customFormat="1" ht="34" customHeight="1" spans="1:19">
      <c r="A69" s="25">
        <v>59</v>
      </c>
      <c r="B69" s="51" t="s">
        <v>124</v>
      </c>
      <c r="C69" s="21" t="s">
        <v>82</v>
      </c>
      <c r="D69" s="21" t="s">
        <v>122</v>
      </c>
      <c r="E69" s="21">
        <f>E70+E71+E72+E73+E74</f>
        <v>13</v>
      </c>
      <c r="F69" s="21">
        <v>68</v>
      </c>
      <c r="G69" s="21">
        <v>296</v>
      </c>
      <c r="H69" s="21">
        <v>2018</v>
      </c>
      <c r="I69" s="21">
        <v>2019</v>
      </c>
      <c r="J69" s="59">
        <f t="shared" ref="J69:O69" si="7">J70+J71+J72+J73+J74</f>
        <v>4264.37</v>
      </c>
      <c r="K69" s="38">
        <f t="shared" si="5"/>
        <v>4264.37</v>
      </c>
      <c r="L69" s="59">
        <f t="shared" si="7"/>
        <v>0</v>
      </c>
      <c r="M69" s="60">
        <f t="shared" si="7"/>
        <v>3335.72</v>
      </c>
      <c r="N69" s="59">
        <f t="shared" si="7"/>
        <v>0</v>
      </c>
      <c r="O69" s="59">
        <f t="shared" si="7"/>
        <v>928.65</v>
      </c>
      <c r="P69" s="21" t="s">
        <v>125</v>
      </c>
      <c r="Q69" s="21" t="s">
        <v>41</v>
      </c>
      <c r="R69" s="21" t="s">
        <v>31</v>
      </c>
      <c r="S69" s="21"/>
    </row>
    <row r="70" customFormat="1" ht="34" customHeight="1" spans="1:19">
      <c r="A70" s="25">
        <v>60</v>
      </c>
      <c r="B70" s="52" t="s">
        <v>127</v>
      </c>
      <c r="C70" s="20" t="s">
        <v>82</v>
      </c>
      <c r="D70" s="20" t="s">
        <v>122</v>
      </c>
      <c r="E70" s="20">
        <v>4</v>
      </c>
      <c r="F70" s="20">
        <v>1</v>
      </c>
      <c r="G70" s="20">
        <v>4</v>
      </c>
      <c r="H70" s="20">
        <v>2019</v>
      </c>
      <c r="I70" s="20">
        <v>2020</v>
      </c>
      <c r="J70" s="20">
        <v>928.65</v>
      </c>
      <c r="K70" s="61">
        <f t="shared" si="5"/>
        <v>928.65</v>
      </c>
      <c r="L70" s="62">
        <v>0</v>
      </c>
      <c r="M70" s="20">
        <v>0</v>
      </c>
      <c r="N70" s="20">
        <v>0</v>
      </c>
      <c r="O70" s="61">
        <v>928.65</v>
      </c>
      <c r="P70" s="20"/>
      <c r="Q70" s="20"/>
      <c r="R70" s="20"/>
      <c r="S70" s="20"/>
    </row>
    <row r="71" customFormat="1" ht="34" customHeight="1" spans="1:19">
      <c r="A71" s="25">
        <v>61</v>
      </c>
      <c r="B71" s="52" t="s">
        <v>129</v>
      </c>
      <c r="C71" s="20" t="s">
        <v>82</v>
      </c>
      <c r="D71" s="20" t="s">
        <v>122</v>
      </c>
      <c r="E71" s="20">
        <v>4</v>
      </c>
      <c r="F71" s="20" t="s">
        <v>31</v>
      </c>
      <c r="G71" s="20" t="s">
        <v>31</v>
      </c>
      <c r="H71" s="20">
        <v>2020</v>
      </c>
      <c r="I71" s="20">
        <v>2020</v>
      </c>
      <c r="J71" s="20">
        <v>715</v>
      </c>
      <c r="K71" s="63">
        <f t="shared" ref="K71:K87" si="8">L71+M71+N71+O71</f>
        <v>715</v>
      </c>
      <c r="L71" s="62">
        <v>0</v>
      </c>
      <c r="M71" s="20">
        <v>715</v>
      </c>
      <c r="N71" s="20">
        <v>0</v>
      </c>
      <c r="O71" s="64">
        <v>0</v>
      </c>
      <c r="P71" s="20"/>
      <c r="Q71" s="20"/>
      <c r="R71" s="20"/>
      <c r="S71" s="20"/>
    </row>
    <row r="72" customFormat="1" ht="34" customHeight="1" spans="1:19">
      <c r="A72" s="25">
        <v>62</v>
      </c>
      <c r="B72" s="52" t="s">
        <v>130</v>
      </c>
      <c r="C72" s="20" t="s">
        <v>82</v>
      </c>
      <c r="D72" s="20" t="s">
        <v>122</v>
      </c>
      <c r="E72" s="20">
        <v>1</v>
      </c>
      <c r="F72" s="20" t="s">
        <v>31</v>
      </c>
      <c r="G72" s="20" t="s">
        <v>31</v>
      </c>
      <c r="H72" s="20">
        <v>2020</v>
      </c>
      <c r="I72" s="20">
        <v>2020</v>
      </c>
      <c r="J72" s="20">
        <v>94.14</v>
      </c>
      <c r="K72" s="61">
        <f t="shared" si="8"/>
        <v>94.14</v>
      </c>
      <c r="L72" s="62">
        <v>0</v>
      </c>
      <c r="M72" s="20">
        <v>94.14</v>
      </c>
      <c r="N72" s="20">
        <v>0</v>
      </c>
      <c r="O72" s="65">
        <v>0</v>
      </c>
      <c r="P72" s="20"/>
      <c r="Q72" s="20"/>
      <c r="R72" s="20"/>
      <c r="S72" s="20"/>
    </row>
    <row r="73" customFormat="1" ht="34" customHeight="1" spans="1:19">
      <c r="A73" s="25">
        <v>63</v>
      </c>
      <c r="B73" s="52" t="s">
        <v>131</v>
      </c>
      <c r="C73" s="20" t="s">
        <v>82</v>
      </c>
      <c r="D73" s="20" t="s">
        <v>122</v>
      </c>
      <c r="E73" s="20">
        <v>1</v>
      </c>
      <c r="F73" s="20" t="s">
        <v>31</v>
      </c>
      <c r="G73" s="20" t="s">
        <v>31</v>
      </c>
      <c r="H73" s="20">
        <v>2018</v>
      </c>
      <c r="I73" s="20">
        <v>2020</v>
      </c>
      <c r="J73" s="20">
        <v>1271.2</v>
      </c>
      <c r="K73" s="61">
        <f t="shared" si="8"/>
        <v>1271.2</v>
      </c>
      <c r="L73" s="62">
        <v>0</v>
      </c>
      <c r="M73" s="61">
        <v>1271.2</v>
      </c>
      <c r="N73" s="20">
        <v>0</v>
      </c>
      <c r="O73" s="65">
        <v>0</v>
      </c>
      <c r="P73" s="20"/>
      <c r="Q73" s="20"/>
      <c r="R73" s="20"/>
      <c r="S73" s="20"/>
    </row>
    <row r="74" customFormat="1" ht="34" customHeight="1" spans="1:19">
      <c r="A74" s="25">
        <v>64</v>
      </c>
      <c r="B74" s="52" t="s">
        <v>132</v>
      </c>
      <c r="C74" s="20" t="s">
        <v>82</v>
      </c>
      <c r="D74" s="20" t="s">
        <v>122</v>
      </c>
      <c r="E74" s="20">
        <v>3</v>
      </c>
      <c r="F74" s="20">
        <v>82</v>
      </c>
      <c r="G74" s="20">
        <v>2383</v>
      </c>
      <c r="H74" s="20">
        <v>2020</v>
      </c>
      <c r="I74" s="20">
        <v>2020</v>
      </c>
      <c r="J74" s="20">
        <v>1255.38</v>
      </c>
      <c r="K74" s="61">
        <v>1255.38</v>
      </c>
      <c r="L74" s="62">
        <v>0</v>
      </c>
      <c r="M74" s="20">
        <v>1255.38</v>
      </c>
      <c r="N74" s="20">
        <v>0</v>
      </c>
      <c r="O74" s="65">
        <v>0</v>
      </c>
      <c r="P74" s="20"/>
      <c r="Q74" s="20"/>
      <c r="R74" s="20"/>
      <c r="S74" s="20"/>
    </row>
    <row r="75" customFormat="1" ht="34" customHeight="1" spans="1:19">
      <c r="A75" s="25">
        <v>65</v>
      </c>
      <c r="B75" s="53" t="s">
        <v>134</v>
      </c>
      <c r="C75" s="21" t="s">
        <v>82</v>
      </c>
      <c r="D75" s="21" t="s">
        <v>135</v>
      </c>
      <c r="E75" s="21">
        <f>E76+E77+E78+E79+E80</f>
        <v>22</v>
      </c>
      <c r="F75" s="21">
        <v>102</v>
      </c>
      <c r="G75" s="21">
        <v>409</v>
      </c>
      <c r="H75" s="21">
        <v>2020</v>
      </c>
      <c r="I75" s="21">
        <v>2020</v>
      </c>
      <c r="J75" s="59">
        <f t="shared" ref="J75:O75" si="9">J76+J77+J78+J79+J80</f>
        <v>1029.9</v>
      </c>
      <c r="K75" s="38">
        <f t="shared" si="8"/>
        <v>1029.9</v>
      </c>
      <c r="L75" s="59">
        <f t="shared" si="9"/>
        <v>0</v>
      </c>
      <c r="M75" s="59">
        <f t="shared" si="9"/>
        <v>169.81</v>
      </c>
      <c r="N75" s="59">
        <f t="shared" si="9"/>
        <v>0</v>
      </c>
      <c r="O75" s="59">
        <f t="shared" si="9"/>
        <v>860.09</v>
      </c>
      <c r="P75" s="21" t="s">
        <v>40</v>
      </c>
      <c r="Q75" s="21" t="s">
        <v>41</v>
      </c>
      <c r="R75" s="21" t="s">
        <v>31</v>
      </c>
      <c r="S75" s="21"/>
    </row>
    <row r="76" customFormat="1" ht="34" customHeight="1" spans="1:19">
      <c r="A76" s="25">
        <v>66</v>
      </c>
      <c r="B76" s="52" t="s">
        <v>127</v>
      </c>
      <c r="C76" s="20" t="s">
        <v>82</v>
      </c>
      <c r="D76" s="20" t="s">
        <v>135</v>
      </c>
      <c r="E76" s="20">
        <v>13</v>
      </c>
      <c r="F76" s="20">
        <v>1</v>
      </c>
      <c r="G76" s="20">
        <v>4</v>
      </c>
      <c r="H76" s="20">
        <v>2020</v>
      </c>
      <c r="I76" s="20">
        <v>2020</v>
      </c>
      <c r="J76" s="20">
        <v>641.59</v>
      </c>
      <c r="K76" s="61">
        <f t="shared" si="8"/>
        <v>641.59</v>
      </c>
      <c r="L76" s="20">
        <v>0</v>
      </c>
      <c r="M76" s="20">
        <v>0</v>
      </c>
      <c r="N76" s="20">
        <v>0</v>
      </c>
      <c r="O76" s="61">
        <v>641.59</v>
      </c>
      <c r="P76" s="20"/>
      <c r="Q76" s="20"/>
      <c r="R76" s="20"/>
      <c r="S76" s="20"/>
    </row>
    <row r="77" customFormat="1" ht="34" customHeight="1" spans="1:19">
      <c r="A77" s="25">
        <v>67</v>
      </c>
      <c r="B77" s="52" t="s">
        <v>126</v>
      </c>
      <c r="C77" s="20" t="s">
        <v>82</v>
      </c>
      <c r="D77" s="20" t="s">
        <v>135</v>
      </c>
      <c r="E77" s="20">
        <v>2</v>
      </c>
      <c r="F77" s="20">
        <v>66</v>
      </c>
      <c r="G77" s="20">
        <v>291</v>
      </c>
      <c r="H77" s="20">
        <v>2019</v>
      </c>
      <c r="I77" s="20">
        <v>2020</v>
      </c>
      <c r="J77" s="20">
        <v>188.5</v>
      </c>
      <c r="K77" s="61">
        <f t="shared" si="8"/>
        <v>188.5</v>
      </c>
      <c r="L77" s="20">
        <v>0</v>
      </c>
      <c r="M77" s="20">
        <v>0</v>
      </c>
      <c r="N77" s="20">
        <v>0</v>
      </c>
      <c r="O77" s="61">
        <v>188.5</v>
      </c>
      <c r="P77" s="20"/>
      <c r="Q77" s="20"/>
      <c r="R77" s="20"/>
      <c r="S77" s="20"/>
    </row>
    <row r="78" customFormat="1" ht="34" customHeight="1" spans="1:19">
      <c r="A78" s="25">
        <v>68</v>
      </c>
      <c r="B78" s="52" t="s">
        <v>136</v>
      </c>
      <c r="C78" s="20" t="s">
        <v>82</v>
      </c>
      <c r="D78" s="20" t="s">
        <v>135</v>
      </c>
      <c r="E78" s="20">
        <v>1</v>
      </c>
      <c r="F78" s="20">
        <v>8</v>
      </c>
      <c r="G78" s="20">
        <v>22</v>
      </c>
      <c r="H78" s="20">
        <v>2019</v>
      </c>
      <c r="I78" s="20">
        <v>2020</v>
      </c>
      <c r="J78" s="20">
        <v>30</v>
      </c>
      <c r="K78" s="63">
        <f t="shared" si="8"/>
        <v>30</v>
      </c>
      <c r="L78" s="20">
        <v>0</v>
      </c>
      <c r="M78" s="20">
        <v>0</v>
      </c>
      <c r="N78" s="20">
        <v>0</v>
      </c>
      <c r="O78" s="63">
        <v>30</v>
      </c>
      <c r="P78" s="20"/>
      <c r="Q78" s="20"/>
      <c r="R78" s="20"/>
      <c r="S78" s="20"/>
    </row>
    <row r="79" customFormat="1" ht="34" customHeight="1" spans="1:19">
      <c r="A79" s="25">
        <v>69</v>
      </c>
      <c r="B79" s="52" t="s">
        <v>129</v>
      </c>
      <c r="C79" s="20" t="s">
        <v>82</v>
      </c>
      <c r="D79" s="20" t="s">
        <v>135</v>
      </c>
      <c r="E79" s="20">
        <v>5</v>
      </c>
      <c r="F79" s="20" t="s">
        <v>31</v>
      </c>
      <c r="G79" s="20" t="s">
        <v>31</v>
      </c>
      <c r="H79" s="20">
        <v>2020</v>
      </c>
      <c r="I79" s="20">
        <v>2020</v>
      </c>
      <c r="J79" s="20">
        <v>140.01</v>
      </c>
      <c r="K79" s="61">
        <f t="shared" si="8"/>
        <v>140.01</v>
      </c>
      <c r="L79" s="20">
        <v>0</v>
      </c>
      <c r="M79" s="20">
        <v>140.01</v>
      </c>
      <c r="N79" s="20">
        <v>0</v>
      </c>
      <c r="O79" s="61">
        <v>0</v>
      </c>
      <c r="P79" s="20"/>
      <c r="Q79" s="20"/>
      <c r="R79" s="20"/>
      <c r="S79" s="20"/>
    </row>
    <row r="80" customFormat="1" ht="34" customHeight="1" spans="1:19">
      <c r="A80" s="25">
        <v>70</v>
      </c>
      <c r="B80" s="52" t="s">
        <v>132</v>
      </c>
      <c r="C80" s="20" t="s">
        <v>82</v>
      </c>
      <c r="D80" s="20" t="s">
        <v>135</v>
      </c>
      <c r="E80" s="20">
        <v>1</v>
      </c>
      <c r="F80" s="20">
        <v>51</v>
      </c>
      <c r="G80" s="20">
        <v>199</v>
      </c>
      <c r="H80" s="20">
        <v>2020</v>
      </c>
      <c r="I80" s="20">
        <v>2020</v>
      </c>
      <c r="J80" s="20">
        <v>29.8</v>
      </c>
      <c r="K80" s="61">
        <f t="shared" si="8"/>
        <v>29.8</v>
      </c>
      <c r="L80" s="20">
        <v>0</v>
      </c>
      <c r="M80" s="20">
        <v>29.8</v>
      </c>
      <c r="N80" s="20">
        <v>0</v>
      </c>
      <c r="O80" s="61">
        <v>0</v>
      </c>
      <c r="P80" s="20"/>
      <c r="Q80" s="20"/>
      <c r="R80" s="20"/>
      <c r="S80" s="20"/>
    </row>
    <row r="81" customFormat="1" ht="34" customHeight="1" spans="1:19">
      <c r="A81" s="25">
        <v>71</v>
      </c>
      <c r="B81" s="53" t="s">
        <v>137</v>
      </c>
      <c r="C81" s="21" t="s">
        <v>82</v>
      </c>
      <c r="D81" s="21" t="s">
        <v>122</v>
      </c>
      <c r="E81" s="21">
        <v>1</v>
      </c>
      <c r="F81" s="21">
        <v>19</v>
      </c>
      <c r="G81" s="21">
        <v>61</v>
      </c>
      <c r="H81" s="21">
        <v>2018</v>
      </c>
      <c r="I81" s="21">
        <v>2020</v>
      </c>
      <c r="J81" s="38">
        <f>J82</f>
        <v>86.25</v>
      </c>
      <c r="K81" s="38">
        <f t="shared" si="8"/>
        <v>86.25</v>
      </c>
      <c r="L81" s="21">
        <v>0</v>
      </c>
      <c r="M81" s="21">
        <v>0</v>
      </c>
      <c r="N81" s="21">
        <v>0</v>
      </c>
      <c r="O81" s="38">
        <f>O82</f>
        <v>86.25</v>
      </c>
      <c r="P81" s="21" t="s">
        <v>125</v>
      </c>
      <c r="Q81" s="38" t="s">
        <v>41</v>
      </c>
      <c r="R81" s="21" t="s">
        <v>31</v>
      </c>
      <c r="S81" s="38"/>
    </row>
    <row r="82" customFormat="1" ht="34" customHeight="1" spans="1:19">
      <c r="A82" s="25">
        <v>72</v>
      </c>
      <c r="B82" s="52" t="s">
        <v>133</v>
      </c>
      <c r="C82" s="20" t="s">
        <v>82</v>
      </c>
      <c r="D82" s="20" t="s">
        <v>122</v>
      </c>
      <c r="E82" s="20">
        <v>1</v>
      </c>
      <c r="F82" s="20">
        <v>198</v>
      </c>
      <c r="G82" s="20">
        <v>764</v>
      </c>
      <c r="H82" s="20">
        <v>2020</v>
      </c>
      <c r="I82" s="20">
        <v>2020</v>
      </c>
      <c r="J82" s="61">
        <v>86.25</v>
      </c>
      <c r="K82" s="61">
        <f t="shared" si="8"/>
        <v>86.25</v>
      </c>
      <c r="L82" s="20">
        <v>0</v>
      </c>
      <c r="M82" s="20">
        <v>0</v>
      </c>
      <c r="N82" s="20">
        <v>0</v>
      </c>
      <c r="O82" s="61">
        <v>86.25</v>
      </c>
      <c r="P82" s="20"/>
      <c r="Q82" s="61"/>
      <c r="R82" s="20"/>
      <c r="S82" s="61"/>
    </row>
    <row r="83" customFormat="1" ht="34" customHeight="1" spans="1:19">
      <c r="A83" s="25">
        <v>73</v>
      </c>
      <c r="B83" s="53" t="s">
        <v>138</v>
      </c>
      <c r="C83" s="21" t="s">
        <v>82</v>
      </c>
      <c r="D83" s="21" t="s">
        <v>122</v>
      </c>
      <c r="E83" s="21">
        <v>3</v>
      </c>
      <c r="F83" s="21">
        <v>67</v>
      </c>
      <c r="G83" s="21">
        <v>232</v>
      </c>
      <c r="H83" s="21">
        <v>2020</v>
      </c>
      <c r="I83" s="21">
        <v>2020</v>
      </c>
      <c r="J83" s="38">
        <f>J84+J85</f>
        <v>1944.13</v>
      </c>
      <c r="K83" s="38">
        <f t="shared" si="8"/>
        <v>1944.13</v>
      </c>
      <c r="L83" s="66">
        <f t="shared" ref="L83:O83" si="10">L84+L85</f>
        <v>0</v>
      </c>
      <c r="M83" s="38">
        <f t="shared" si="10"/>
        <v>1944.13</v>
      </c>
      <c r="N83" s="66">
        <f t="shared" si="10"/>
        <v>0</v>
      </c>
      <c r="O83" s="66">
        <f t="shared" si="10"/>
        <v>0</v>
      </c>
      <c r="P83" s="21" t="s">
        <v>125</v>
      </c>
      <c r="Q83" s="38" t="s">
        <v>41</v>
      </c>
      <c r="R83" s="21" t="s">
        <v>31</v>
      </c>
      <c r="S83" s="38"/>
    </row>
    <row r="84" customFormat="1" ht="34" customHeight="1" spans="1:19">
      <c r="A84" s="25">
        <v>74</v>
      </c>
      <c r="B84" s="52" t="s">
        <v>129</v>
      </c>
      <c r="C84" s="20" t="s">
        <v>82</v>
      </c>
      <c r="D84" s="20" t="s">
        <v>122</v>
      </c>
      <c r="E84" s="20">
        <v>2</v>
      </c>
      <c r="F84" s="20" t="s">
        <v>31</v>
      </c>
      <c r="G84" s="20" t="s">
        <v>31</v>
      </c>
      <c r="H84" s="20">
        <v>2020</v>
      </c>
      <c r="I84" s="20">
        <v>2020</v>
      </c>
      <c r="J84" s="61">
        <v>1292.27</v>
      </c>
      <c r="K84" s="61">
        <f t="shared" si="8"/>
        <v>1292.27</v>
      </c>
      <c r="L84" s="20">
        <v>0</v>
      </c>
      <c r="M84" s="20">
        <v>1292.27</v>
      </c>
      <c r="N84" s="20">
        <v>0</v>
      </c>
      <c r="O84" s="61">
        <v>0</v>
      </c>
      <c r="P84" s="20"/>
      <c r="Q84" s="61"/>
      <c r="R84" s="20"/>
      <c r="S84" s="70"/>
    </row>
    <row r="85" customFormat="1" ht="34" customHeight="1" spans="1:19">
      <c r="A85" s="25">
        <v>75</v>
      </c>
      <c r="B85" s="52" t="s">
        <v>132</v>
      </c>
      <c r="C85" s="20" t="s">
        <v>82</v>
      </c>
      <c r="D85" s="20" t="s">
        <v>122</v>
      </c>
      <c r="E85" s="20">
        <v>1</v>
      </c>
      <c r="F85" s="20">
        <v>67</v>
      </c>
      <c r="G85" s="20">
        <v>232</v>
      </c>
      <c r="H85" s="20">
        <v>2020</v>
      </c>
      <c r="I85" s="20">
        <v>2020</v>
      </c>
      <c r="J85" s="61">
        <v>651.86</v>
      </c>
      <c r="K85" s="61">
        <f t="shared" si="8"/>
        <v>651.86</v>
      </c>
      <c r="L85" s="20">
        <v>0</v>
      </c>
      <c r="M85" s="20">
        <v>651.86</v>
      </c>
      <c r="N85" s="20">
        <v>0</v>
      </c>
      <c r="O85" s="61">
        <v>0</v>
      </c>
      <c r="P85" s="20"/>
      <c r="Q85" s="61"/>
      <c r="R85" s="20"/>
      <c r="S85" s="70"/>
    </row>
    <row r="86" customFormat="1" ht="40" customHeight="1" spans="1:19">
      <c r="A86" s="25">
        <v>76</v>
      </c>
      <c r="B86" s="50" t="s">
        <v>139</v>
      </c>
      <c r="C86" s="28" t="s">
        <v>82</v>
      </c>
      <c r="D86" s="28" t="s">
        <v>135</v>
      </c>
      <c r="E86" s="28" t="s">
        <v>31</v>
      </c>
      <c r="F86" s="28" t="s">
        <v>31</v>
      </c>
      <c r="G86" s="28" t="s">
        <v>31</v>
      </c>
      <c r="H86" s="28" t="s">
        <v>31</v>
      </c>
      <c r="I86" s="28" t="s">
        <v>31</v>
      </c>
      <c r="J86" s="28" t="s">
        <v>31</v>
      </c>
      <c r="K86" s="28" t="s">
        <v>31</v>
      </c>
      <c r="L86" s="28" t="s">
        <v>31</v>
      </c>
      <c r="M86" s="28" t="s">
        <v>31</v>
      </c>
      <c r="N86" s="28" t="s">
        <v>31</v>
      </c>
      <c r="O86" s="28" t="s">
        <v>31</v>
      </c>
      <c r="P86" s="28" t="s">
        <v>31</v>
      </c>
      <c r="Q86" s="28" t="s">
        <v>31</v>
      </c>
      <c r="R86" s="28" t="s">
        <v>31</v>
      </c>
      <c r="S86" s="71"/>
    </row>
    <row r="87" customFormat="1" ht="40" customHeight="1" spans="1:19">
      <c r="A87" s="25">
        <v>77</v>
      </c>
      <c r="B87" s="50" t="s">
        <v>140</v>
      </c>
      <c r="C87" s="28" t="s">
        <v>82</v>
      </c>
      <c r="D87" s="28" t="s">
        <v>15</v>
      </c>
      <c r="E87" s="28" t="s">
        <v>31</v>
      </c>
      <c r="F87" s="28" t="s">
        <v>31</v>
      </c>
      <c r="G87" s="28" t="s">
        <v>31</v>
      </c>
      <c r="H87" s="28" t="s">
        <v>31</v>
      </c>
      <c r="I87" s="28" t="s">
        <v>31</v>
      </c>
      <c r="J87" s="28" t="s">
        <v>31</v>
      </c>
      <c r="K87" s="28" t="s">
        <v>31</v>
      </c>
      <c r="L87" s="28" t="s">
        <v>31</v>
      </c>
      <c r="M87" s="28" t="s">
        <v>31</v>
      </c>
      <c r="N87" s="28" t="s">
        <v>31</v>
      </c>
      <c r="O87" s="28" t="s">
        <v>31</v>
      </c>
      <c r="P87" s="28" t="s">
        <v>31</v>
      </c>
      <c r="Q87" s="28" t="s">
        <v>31</v>
      </c>
      <c r="R87" s="28" t="s">
        <v>31</v>
      </c>
      <c r="S87" s="71"/>
    </row>
    <row r="88" customFormat="1" ht="40" customHeight="1" spans="1:19">
      <c r="A88" s="25">
        <v>78</v>
      </c>
      <c r="B88" s="50" t="s">
        <v>141</v>
      </c>
      <c r="C88" s="28" t="s">
        <v>31</v>
      </c>
      <c r="D88" s="28" t="s">
        <v>31</v>
      </c>
      <c r="E88" s="28" t="s">
        <v>31</v>
      </c>
      <c r="F88" s="28" t="s">
        <v>31</v>
      </c>
      <c r="G88" s="28" t="s">
        <v>31</v>
      </c>
      <c r="H88" s="28" t="s">
        <v>31</v>
      </c>
      <c r="I88" s="28" t="s">
        <v>31</v>
      </c>
      <c r="J88" s="28" t="s">
        <v>31</v>
      </c>
      <c r="K88" s="28" t="s">
        <v>31</v>
      </c>
      <c r="L88" s="28" t="s">
        <v>31</v>
      </c>
      <c r="M88" s="28" t="s">
        <v>31</v>
      </c>
      <c r="N88" s="28" t="s">
        <v>31</v>
      </c>
      <c r="O88" s="28" t="s">
        <v>31</v>
      </c>
      <c r="P88" s="28" t="s">
        <v>31</v>
      </c>
      <c r="Q88" s="28" t="s">
        <v>31</v>
      </c>
      <c r="R88" s="28" t="s">
        <v>31</v>
      </c>
      <c r="S88" s="72"/>
    </row>
    <row r="89" customFormat="1" ht="40" customHeight="1" spans="1:19">
      <c r="A89" s="25">
        <v>79</v>
      </c>
      <c r="B89" s="53" t="s">
        <v>142</v>
      </c>
      <c r="C89" s="21" t="s">
        <v>82</v>
      </c>
      <c r="D89" s="21" t="s">
        <v>135</v>
      </c>
      <c r="E89" s="21" t="s">
        <v>31</v>
      </c>
      <c r="F89" s="21" t="s">
        <v>31</v>
      </c>
      <c r="G89" s="21" t="s">
        <v>31</v>
      </c>
      <c r="H89" s="21" t="s">
        <v>31</v>
      </c>
      <c r="I89" s="21" t="s">
        <v>31</v>
      </c>
      <c r="J89" s="21" t="s">
        <v>31</v>
      </c>
      <c r="K89" s="21" t="s">
        <v>31</v>
      </c>
      <c r="L89" s="21" t="s">
        <v>31</v>
      </c>
      <c r="M89" s="21" t="s">
        <v>31</v>
      </c>
      <c r="N89" s="21" t="s">
        <v>31</v>
      </c>
      <c r="O89" s="21" t="s">
        <v>31</v>
      </c>
      <c r="P89" s="21" t="s">
        <v>31</v>
      </c>
      <c r="Q89" s="21" t="s">
        <v>31</v>
      </c>
      <c r="R89" s="21" t="s">
        <v>31</v>
      </c>
      <c r="S89" s="73"/>
    </row>
    <row r="90" customFormat="1" ht="40" customHeight="1" spans="1:19">
      <c r="A90" s="25">
        <v>80</v>
      </c>
      <c r="B90" s="53" t="s">
        <v>143</v>
      </c>
      <c r="C90" s="21" t="s">
        <v>82</v>
      </c>
      <c r="D90" s="21" t="s">
        <v>135</v>
      </c>
      <c r="E90" s="21" t="s">
        <v>31</v>
      </c>
      <c r="F90" s="21" t="s">
        <v>31</v>
      </c>
      <c r="G90" s="21" t="s">
        <v>31</v>
      </c>
      <c r="H90" s="21" t="s">
        <v>31</v>
      </c>
      <c r="I90" s="21" t="s">
        <v>31</v>
      </c>
      <c r="J90" s="21" t="s">
        <v>31</v>
      </c>
      <c r="K90" s="21" t="s">
        <v>31</v>
      </c>
      <c r="L90" s="21" t="s">
        <v>31</v>
      </c>
      <c r="M90" s="21" t="s">
        <v>31</v>
      </c>
      <c r="N90" s="21" t="s">
        <v>31</v>
      </c>
      <c r="O90" s="21" t="s">
        <v>31</v>
      </c>
      <c r="P90" s="21" t="s">
        <v>31</v>
      </c>
      <c r="Q90" s="21" t="s">
        <v>31</v>
      </c>
      <c r="R90" s="21" t="s">
        <v>31</v>
      </c>
      <c r="S90" s="73"/>
    </row>
    <row r="91" s="7" customFormat="1" ht="24" spans="1:19">
      <c r="A91" s="25">
        <v>81</v>
      </c>
      <c r="B91" s="53" t="s">
        <v>144</v>
      </c>
      <c r="C91" s="21" t="s">
        <v>82</v>
      </c>
      <c r="D91" s="21" t="s">
        <v>135</v>
      </c>
      <c r="E91" s="21" t="s">
        <v>31</v>
      </c>
      <c r="F91" s="21" t="s">
        <v>31</v>
      </c>
      <c r="G91" s="21" t="s">
        <v>31</v>
      </c>
      <c r="H91" s="21" t="s">
        <v>31</v>
      </c>
      <c r="I91" s="21" t="s">
        <v>31</v>
      </c>
      <c r="J91" s="21" t="s">
        <v>31</v>
      </c>
      <c r="K91" s="21" t="s">
        <v>31</v>
      </c>
      <c r="L91" s="21" t="s">
        <v>31</v>
      </c>
      <c r="M91" s="21" t="s">
        <v>31</v>
      </c>
      <c r="N91" s="21" t="s">
        <v>31</v>
      </c>
      <c r="O91" s="21" t="s">
        <v>31</v>
      </c>
      <c r="P91" s="21" t="s">
        <v>31</v>
      </c>
      <c r="Q91" s="21" t="s">
        <v>31</v>
      </c>
      <c r="R91" s="21" t="s">
        <v>31</v>
      </c>
      <c r="S91" s="73"/>
    </row>
    <row r="92" ht="27" spans="1:19">
      <c r="A92" s="25">
        <v>82</v>
      </c>
      <c r="B92" s="50" t="s">
        <v>145</v>
      </c>
      <c r="C92" s="28" t="s">
        <v>82</v>
      </c>
      <c r="D92" s="28" t="s">
        <v>135</v>
      </c>
      <c r="E92" s="28">
        <f>E93+E94+E95+E96+E97+E98+E99</f>
        <v>29</v>
      </c>
      <c r="F92" s="28">
        <f>F93+F94+F95+F96+F97+F98+F99</f>
        <v>344</v>
      </c>
      <c r="G92" s="28">
        <f>G93+G94+G95+G96+G97+G98+G99</f>
        <v>1339</v>
      </c>
      <c r="H92" s="28">
        <v>2018</v>
      </c>
      <c r="I92" s="28">
        <v>2020</v>
      </c>
      <c r="J92" s="28">
        <f>J93+J94+J95+J96+J97+J98+J99</f>
        <v>563</v>
      </c>
      <c r="K92" s="28">
        <f t="shared" ref="K92:K99" si="11">L92+M92+N92+O92</f>
        <v>563</v>
      </c>
      <c r="L92" s="28">
        <f t="shared" ref="L92:O92" si="12">L93+L94+L95+L96+L97+L98+L99</f>
        <v>0</v>
      </c>
      <c r="M92" s="28">
        <f t="shared" si="12"/>
        <v>0</v>
      </c>
      <c r="N92" s="28">
        <f t="shared" si="12"/>
        <v>0</v>
      </c>
      <c r="O92" s="28">
        <f t="shared" si="12"/>
        <v>563</v>
      </c>
      <c r="P92" s="28" t="s">
        <v>146</v>
      </c>
      <c r="Q92" s="28" t="s">
        <v>41</v>
      </c>
      <c r="R92" s="41" t="s">
        <v>123</v>
      </c>
      <c r="S92" s="71"/>
    </row>
    <row r="93" ht="30" customHeight="1" spans="1:19">
      <c r="A93" s="25">
        <v>83</v>
      </c>
      <c r="B93" s="32" t="s">
        <v>127</v>
      </c>
      <c r="C93" s="20" t="s">
        <v>82</v>
      </c>
      <c r="D93" s="20" t="s">
        <v>135</v>
      </c>
      <c r="E93" s="20">
        <v>9</v>
      </c>
      <c r="F93" s="20">
        <v>1</v>
      </c>
      <c r="G93" s="20">
        <v>4</v>
      </c>
      <c r="H93" s="20">
        <v>2020</v>
      </c>
      <c r="I93" s="20">
        <v>2020</v>
      </c>
      <c r="J93" s="20">
        <v>135</v>
      </c>
      <c r="K93" s="20">
        <f t="shared" si="11"/>
        <v>135</v>
      </c>
      <c r="L93" s="20">
        <v>0</v>
      </c>
      <c r="M93" s="20">
        <v>0</v>
      </c>
      <c r="N93" s="20">
        <v>0</v>
      </c>
      <c r="O93" s="20">
        <v>135</v>
      </c>
      <c r="P93" s="20"/>
      <c r="Q93" s="20"/>
      <c r="R93" s="61"/>
      <c r="S93" s="74"/>
    </row>
    <row r="94" ht="30" customHeight="1" spans="1:19">
      <c r="A94" s="25">
        <v>84</v>
      </c>
      <c r="B94" s="32" t="s">
        <v>126</v>
      </c>
      <c r="C94" s="20" t="s">
        <v>82</v>
      </c>
      <c r="D94" s="20" t="s">
        <v>135</v>
      </c>
      <c r="E94" s="20">
        <v>6</v>
      </c>
      <c r="F94" s="20">
        <v>67</v>
      </c>
      <c r="G94" s="20">
        <v>292</v>
      </c>
      <c r="H94" s="20">
        <v>2020</v>
      </c>
      <c r="I94" s="20">
        <v>2020</v>
      </c>
      <c r="J94" s="20">
        <v>180</v>
      </c>
      <c r="K94" s="20">
        <f t="shared" si="11"/>
        <v>180</v>
      </c>
      <c r="L94" s="20">
        <v>0</v>
      </c>
      <c r="M94" s="20">
        <v>0</v>
      </c>
      <c r="N94" s="20">
        <v>0</v>
      </c>
      <c r="O94" s="20">
        <v>180</v>
      </c>
      <c r="P94" s="20"/>
      <c r="Q94" s="20"/>
      <c r="R94" s="61"/>
      <c r="S94" s="74"/>
    </row>
    <row r="95" ht="30" customHeight="1" spans="1:19">
      <c r="A95" s="25">
        <v>85</v>
      </c>
      <c r="B95" s="32" t="s">
        <v>136</v>
      </c>
      <c r="C95" s="20" t="s">
        <v>82</v>
      </c>
      <c r="D95" s="20" t="s">
        <v>135</v>
      </c>
      <c r="E95" s="20">
        <v>2</v>
      </c>
      <c r="F95" s="20">
        <v>19</v>
      </c>
      <c r="G95" s="20">
        <v>61</v>
      </c>
      <c r="H95" s="20">
        <v>2019</v>
      </c>
      <c r="I95" s="20">
        <v>2020</v>
      </c>
      <c r="J95" s="20">
        <v>25</v>
      </c>
      <c r="K95" s="20">
        <f t="shared" si="11"/>
        <v>25</v>
      </c>
      <c r="L95" s="20">
        <v>0</v>
      </c>
      <c r="M95" s="20">
        <v>0</v>
      </c>
      <c r="N95" s="20">
        <v>0</v>
      </c>
      <c r="O95" s="20">
        <v>25</v>
      </c>
      <c r="P95" s="20"/>
      <c r="Q95" s="20"/>
      <c r="R95" s="61"/>
      <c r="S95" s="74"/>
    </row>
    <row r="96" ht="30" customHeight="1" spans="1:19">
      <c r="A96" s="25">
        <v>86</v>
      </c>
      <c r="B96" s="32" t="s">
        <v>128</v>
      </c>
      <c r="C96" s="20" t="s">
        <v>82</v>
      </c>
      <c r="D96" s="20" t="s">
        <v>135</v>
      </c>
      <c r="E96" s="20">
        <v>1</v>
      </c>
      <c r="F96" s="20">
        <v>1</v>
      </c>
      <c r="G96" s="20">
        <v>4</v>
      </c>
      <c r="H96" s="20">
        <v>2020</v>
      </c>
      <c r="I96" s="20">
        <v>2020</v>
      </c>
      <c r="J96" s="20">
        <v>16.5</v>
      </c>
      <c r="K96" s="61">
        <f t="shared" si="11"/>
        <v>16.5</v>
      </c>
      <c r="L96" s="20">
        <v>0</v>
      </c>
      <c r="M96" s="20">
        <v>0</v>
      </c>
      <c r="N96" s="20">
        <v>0</v>
      </c>
      <c r="O96" s="20">
        <v>16.5</v>
      </c>
      <c r="P96" s="20"/>
      <c r="Q96" s="20"/>
      <c r="R96" s="61"/>
      <c r="S96" s="74"/>
    </row>
    <row r="97" ht="30" customHeight="1" spans="1:19">
      <c r="A97" s="25">
        <v>87</v>
      </c>
      <c r="B97" s="32" t="s">
        <v>147</v>
      </c>
      <c r="C97" s="20" t="s">
        <v>82</v>
      </c>
      <c r="D97" s="20" t="s">
        <v>135</v>
      </c>
      <c r="E97" s="20">
        <v>1</v>
      </c>
      <c r="F97" s="20">
        <v>1</v>
      </c>
      <c r="G97" s="20">
        <v>1</v>
      </c>
      <c r="H97" s="20">
        <v>2020</v>
      </c>
      <c r="I97" s="20">
        <v>2020</v>
      </c>
      <c r="J97" s="20">
        <v>49.5</v>
      </c>
      <c r="K97" s="61">
        <f t="shared" si="11"/>
        <v>49.5</v>
      </c>
      <c r="L97" s="20">
        <v>0</v>
      </c>
      <c r="M97" s="20">
        <v>0</v>
      </c>
      <c r="N97" s="20">
        <v>0</v>
      </c>
      <c r="O97" s="20">
        <v>49.5</v>
      </c>
      <c r="P97" s="20"/>
      <c r="Q97" s="20"/>
      <c r="R97" s="61"/>
      <c r="S97" s="74"/>
    </row>
    <row r="98" ht="30" customHeight="1" spans="1:19">
      <c r="A98" s="25">
        <v>88</v>
      </c>
      <c r="B98" s="32" t="s">
        <v>133</v>
      </c>
      <c r="C98" s="20" t="s">
        <v>82</v>
      </c>
      <c r="D98" s="20" t="s">
        <v>135</v>
      </c>
      <c r="E98" s="20">
        <v>1</v>
      </c>
      <c r="F98" s="20">
        <v>16</v>
      </c>
      <c r="G98" s="20">
        <v>72</v>
      </c>
      <c r="H98" s="20">
        <v>2020</v>
      </c>
      <c r="I98" s="20">
        <v>2020</v>
      </c>
      <c r="J98" s="20">
        <v>20</v>
      </c>
      <c r="K98" s="20">
        <f t="shared" si="11"/>
        <v>20</v>
      </c>
      <c r="L98" s="20">
        <v>0</v>
      </c>
      <c r="M98" s="20">
        <v>0</v>
      </c>
      <c r="N98" s="20">
        <v>0</v>
      </c>
      <c r="O98" s="20">
        <v>20</v>
      </c>
      <c r="P98" s="20"/>
      <c r="Q98" s="20"/>
      <c r="R98" s="61"/>
      <c r="S98" s="74"/>
    </row>
    <row r="99" ht="30" customHeight="1" spans="1:19">
      <c r="A99" s="25">
        <v>89</v>
      </c>
      <c r="B99" s="32" t="s">
        <v>132</v>
      </c>
      <c r="C99" s="20" t="s">
        <v>82</v>
      </c>
      <c r="D99" s="20" t="s">
        <v>135</v>
      </c>
      <c r="E99" s="20">
        <v>9</v>
      </c>
      <c r="F99" s="20">
        <v>239</v>
      </c>
      <c r="G99" s="20">
        <v>905</v>
      </c>
      <c r="H99" s="20">
        <v>2018</v>
      </c>
      <c r="I99" s="20">
        <v>2020</v>
      </c>
      <c r="J99" s="20">
        <v>137</v>
      </c>
      <c r="K99" s="20">
        <f t="shared" si="11"/>
        <v>137</v>
      </c>
      <c r="L99" s="20">
        <v>0</v>
      </c>
      <c r="M99" s="20">
        <v>0</v>
      </c>
      <c r="N99" s="20">
        <v>0</v>
      </c>
      <c r="O99" s="20">
        <v>137</v>
      </c>
      <c r="P99" s="20"/>
      <c r="Q99" s="20"/>
      <c r="R99" s="61"/>
      <c r="S99" s="74"/>
    </row>
    <row r="100" ht="27" spans="1:19">
      <c r="A100" s="25">
        <v>90</v>
      </c>
      <c r="B100" s="50" t="s">
        <v>148</v>
      </c>
      <c r="C100" s="28" t="s">
        <v>31</v>
      </c>
      <c r="D100" s="28" t="s">
        <v>31</v>
      </c>
      <c r="E100" s="28" t="s">
        <v>31</v>
      </c>
      <c r="F100" s="28" t="s">
        <v>31</v>
      </c>
      <c r="G100" s="28" t="s">
        <v>31</v>
      </c>
      <c r="H100" s="28" t="s">
        <v>31</v>
      </c>
      <c r="I100" s="28" t="s">
        <v>31</v>
      </c>
      <c r="J100" s="28" t="s">
        <v>31</v>
      </c>
      <c r="K100" s="28" t="s">
        <v>31</v>
      </c>
      <c r="L100" s="28" t="s">
        <v>31</v>
      </c>
      <c r="M100" s="28" t="s">
        <v>31</v>
      </c>
      <c r="N100" s="28" t="s">
        <v>31</v>
      </c>
      <c r="O100" s="28" t="s">
        <v>31</v>
      </c>
      <c r="P100" s="28" t="s">
        <v>59</v>
      </c>
      <c r="Q100" s="28" t="s">
        <v>41</v>
      </c>
      <c r="R100" s="41" t="s">
        <v>123</v>
      </c>
      <c r="S100" s="71"/>
    </row>
    <row r="101" ht="27" spans="1:19">
      <c r="A101" s="25">
        <v>91</v>
      </c>
      <c r="B101" s="50" t="s">
        <v>152</v>
      </c>
      <c r="C101" s="28" t="s">
        <v>31</v>
      </c>
      <c r="D101" s="28" t="s">
        <v>31</v>
      </c>
      <c r="E101" s="28">
        <f>E102+E103+E104+E105</f>
        <v>15</v>
      </c>
      <c r="F101" s="28">
        <v>79</v>
      </c>
      <c r="G101" s="28">
        <v>308</v>
      </c>
      <c r="H101" s="28">
        <v>2018</v>
      </c>
      <c r="I101" s="28" t="s">
        <v>31</v>
      </c>
      <c r="J101" s="28">
        <f>J102+J103+J104+J105</f>
        <v>425</v>
      </c>
      <c r="K101" s="67">
        <f t="shared" ref="K101:K105" si="13">L101+M101+N101+O101</f>
        <v>425</v>
      </c>
      <c r="L101" s="28">
        <f t="shared" ref="L101:O101" si="14">L102+L103+L104+L105</f>
        <v>0</v>
      </c>
      <c r="M101" s="28">
        <f t="shared" si="14"/>
        <v>0</v>
      </c>
      <c r="N101" s="28">
        <f t="shared" si="14"/>
        <v>0</v>
      </c>
      <c r="O101" s="28">
        <f t="shared" si="14"/>
        <v>425</v>
      </c>
      <c r="P101" s="28" t="s">
        <v>153</v>
      </c>
      <c r="Q101" s="28" t="s">
        <v>41</v>
      </c>
      <c r="R101" s="41" t="s">
        <v>123</v>
      </c>
      <c r="S101" s="71"/>
    </row>
    <row r="102" ht="30" customHeight="1" spans="1:19">
      <c r="A102" s="25">
        <v>92</v>
      </c>
      <c r="B102" s="52" t="s">
        <v>154</v>
      </c>
      <c r="C102" s="20" t="s">
        <v>39</v>
      </c>
      <c r="D102" s="20" t="s">
        <v>99</v>
      </c>
      <c r="E102" s="20">
        <v>1</v>
      </c>
      <c r="F102" s="20" t="s">
        <v>31</v>
      </c>
      <c r="G102" s="20" t="s">
        <v>31</v>
      </c>
      <c r="H102" s="20">
        <v>2020</v>
      </c>
      <c r="I102" s="20">
        <v>2020</v>
      </c>
      <c r="J102" s="20">
        <v>10</v>
      </c>
      <c r="K102" s="20">
        <f t="shared" si="13"/>
        <v>10</v>
      </c>
      <c r="L102" s="20">
        <v>0</v>
      </c>
      <c r="M102" s="20">
        <v>0</v>
      </c>
      <c r="N102" s="20">
        <v>0</v>
      </c>
      <c r="O102" s="20">
        <v>10</v>
      </c>
      <c r="P102" s="20"/>
      <c r="Q102" s="20"/>
      <c r="R102" s="20"/>
      <c r="S102" s="74"/>
    </row>
    <row r="103" ht="30" customHeight="1" spans="1:19">
      <c r="A103" s="25">
        <v>93</v>
      </c>
      <c r="B103" s="52" t="s">
        <v>127</v>
      </c>
      <c r="C103" s="20" t="s">
        <v>39</v>
      </c>
      <c r="D103" s="20" t="s">
        <v>99</v>
      </c>
      <c r="E103" s="20">
        <v>6</v>
      </c>
      <c r="F103" s="20">
        <v>1</v>
      </c>
      <c r="G103" s="20">
        <v>4</v>
      </c>
      <c r="H103" s="20">
        <v>2020</v>
      </c>
      <c r="I103" s="20">
        <v>2020</v>
      </c>
      <c r="J103" s="20">
        <v>265</v>
      </c>
      <c r="K103" s="20">
        <f t="shared" si="13"/>
        <v>265</v>
      </c>
      <c r="L103" s="20">
        <v>0</v>
      </c>
      <c r="M103" s="20">
        <v>0</v>
      </c>
      <c r="N103" s="20">
        <v>0</v>
      </c>
      <c r="O103" s="20">
        <v>265</v>
      </c>
      <c r="P103" s="20"/>
      <c r="Q103" s="20"/>
      <c r="R103" s="20"/>
      <c r="S103" s="74"/>
    </row>
    <row r="104" ht="30" customHeight="1" spans="1:19">
      <c r="A104" s="25">
        <v>94</v>
      </c>
      <c r="B104" s="52" t="s">
        <v>136</v>
      </c>
      <c r="C104" s="20" t="s">
        <v>39</v>
      </c>
      <c r="D104" s="20" t="s">
        <v>99</v>
      </c>
      <c r="E104" s="20">
        <v>3</v>
      </c>
      <c r="F104" s="20">
        <v>19</v>
      </c>
      <c r="G104" s="20">
        <v>61</v>
      </c>
      <c r="H104" s="20">
        <v>2018</v>
      </c>
      <c r="I104" s="20">
        <v>2019</v>
      </c>
      <c r="J104" s="20">
        <v>25</v>
      </c>
      <c r="K104" s="20">
        <f t="shared" si="13"/>
        <v>25</v>
      </c>
      <c r="L104" s="20">
        <v>0</v>
      </c>
      <c r="M104" s="20">
        <v>0</v>
      </c>
      <c r="N104" s="20">
        <v>0</v>
      </c>
      <c r="O104" s="20">
        <v>25</v>
      </c>
      <c r="P104" s="20"/>
      <c r="Q104" s="20"/>
      <c r="R104" s="20"/>
      <c r="S104" s="74"/>
    </row>
    <row r="105" ht="30" customHeight="1" spans="1:19">
      <c r="A105" s="25">
        <v>95</v>
      </c>
      <c r="B105" s="52" t="s">
        <v>132</v>
      </c>
      <c r="C105" s="20" t="s">
        <v>39</v>
      </c>
      <c r="D105" s="20" t="s">
        <v>99</v>
      </c>
      <c r="E105" s="20">
        <v>5</v>
      </c>
      <c r="F105" s="20">
        <v>59</v>
      </c>
      <c r="G105" s="20">
        <v>243</v>
      </c>
      <c r="H105" s="20">
        <v>2020</v>
      </c>
      <c r="I105" s="20">
        <v>2020</v>
      </c>
      <c r="J105" s="20">
        <v>125</v>
      </c>
      <c r="K105" s="20">
        <f t="shared" si="13"/>
        <v>125</v>
      </c>
      <c r="L105" s="20">
        <v>0</v>
      </c>
      <c r="M105" s="20">
        <v>0</v>
      </c>
      <c r="N105" s="20">
        <v>0</v>
      </c>
      <c r="O105" s="20">
        <v>125</v>
      </c>
      <c r="P105" s="20"/>
      <c r="Q105" s="20"/>
      <c r="R105" s="20"/>
      <c r="S105" s="74"/>
    </row>
    <row r="106" ht="27" spans="1:19">
      <c r="A106" s="25">
        <v>96</v>
      </c>
      <c r="B106" s="50" t="s">
        <v>155</v>
      </c>
      <c r="C106" s="28" t="s">
        <v>31</v>
      </c>
      <c r="D106" s="28" t="s">
        <v>31</v>
      </c>
      <c r="E106" s="28">
        <v>361</v>
      </c>
      <c r="F106" s="28" t="s">
        <v>31</v>
      </c>
      <c r="G106" s="28" t="s">
        <v>31</v>
      </c>
      <c r="H106" s="28" t="s">
        <v>31</v>
      </c>
      <c r="I106" s="28" t="s">
        <v>31</v>
      </c>
      <c r="J106" s="28" t="s">
        <v>31</v>
      </c>
      <c r="K106" s="28" t="s">
        <v>31</v>
      </c>
      <c r="L106" s="28" t="s">
        <v>31</v>
      </c>
      <c r="M106" s="28" t="s">
        <v>31</v>
      </c>
      <c r="N106" s="28" t="s">
        <v>31</v>
      </c>
      <c r="O106" s="28" t="s">
        <v>31</v>
      </c>
      <c r="P106" s="28" t="s">
        <v>49</v>
      </c>
      <c r="Q106" s="28" t="s">
        <v>156</v>
      </c>
      <c r="R106" s="28" t="s">
        <v>42</v>
      </c>
      <c r="S106" s="71"/>
    </row>
    <row r="107" ht="60" spans="1:19">
      <c r="A107" s="25">
        <v>97</v>
      </c>
      <c r="B107" s="52" t="s">
        <v>157</v>
      </c>
      <c r="C107" s="20" t="s">
        <v>31</v>
      </c>
      <c r="D107" s="20" t="s">
        <v>16</v>
      </c>
      <c r="E107" s="20">
        <v>361</v>
      </c>
      <c r="F107" s="20" t="s">
        <v>31</v>
      </c>
      <c r="G107" s="20" t="s">
        <v>31</v>
      </c>
      <c r="H107" s="20" t="s">
        <v>31</v>
      </c>
      <c r="I107" s="20" t="s">
        <v>31</v>
      </c>
      <c r="J107" s="20" t="s">
        <v>31</v>
      </c>
      <c r="K107" s="20" t="s">
        <v>31</v>
      </c>
      <c r="L107" s="20" t="s">
        <v>31</v>
      </c>
      <c r="M107" s="20" t="s">
        <v>31</v>
      </c>
      <c r="N107" s="20" t="s">
        <v>31</v>
      </c>
      <c r="O107" s="20" t="s">
        <v>31</v>
      </c>
      <c r="P107" s="20" t="s">
        <v>31</v>
      </c>
      <c r="Q107" s="20" t="s">
        <v>31</v>
      </c>
      <c r="R107" s="20" t="s">
        <v>31</v>
      </c>
      <c r="S107" s="74"/>
    </row>
    <row r="108" ht="27" spans="1:19">
      <c r="A108" s="25">
        <v>98</v>
      </c>
      <c r="B108" s="50" t="s">
        <v>158</v>
      </c>
      <c r="C108" s="28" t="s">
        <v>31</v>
      </c>
      <c r="D108" s="28" t="s">
        <v>31</v>
      </c>
      <c r="E108" s="28">
        <v>1</v>
      </c>
      <c r="F108" s="28">
        <v>68</v>
      </c>
      <c r="G108" s="28">
        <v>300</v>
      </c>
      <c r="H108" s="28">
        <v>2019</v>
      </c>
      <c r="I108" s="28" t="s">
        <v>31</v>
      </c>
      <c r="J108" s="28">
        <f>J109+J110</f>
        <v>207</v>
      </c>
      <c r="K108" s="28">
        <f>L108+M108+N108+O108</f>
        <v>207</v>
      </c>
      <c r="L108" s="28">
        <v>0</v>
      </c>
      <c r="M108" s="28">
        <v>0</v>
      </c>
      <c r="N108" s="28">
        <v>0</v>
      </c>
      <c r="O108" s="28">
        <f>O109+O110</f>
        <v>207</v>
      </c>
      <c r="P108" s="28" t="s">
        <v>159</v>
      </c>
      <c r="Q108" s="28" t="s">
        <v>41</v>
      </c>
      <c r="R108" s="28" t="s">
        <v>96</v>
      </c>
      <c r="S108" s="71"/>
    </row>
    <row r="109" ht="30" customHeight="1" spans="1:19">
      <c r="A109" s="25">
        <v>99</v>
      </c>
      <c r="B109" s="32" t="s">
        <v>160</v>
      </c>
      <c r="C109" s="20" t="s">
        <v>39</v>
      </c>
      <c r="D109" s="20" t="s">
        <v>99</v>
      </c>
      <c r="E109" s="20">
        <v>1</v>
      </c>
      <c r="F109" s="20">
        <v>67</v>
      </c>
      <c r="G109" s="20">
        <v>296</v>
      </c>
      <c r="H109" s="20">
        <v>2019</v>
      </c>
      <c r="I109" s="20" t="s">
        <v>31</v>
      </c>
      <c r="J109" s="20">
        <v>57</v>
      </c>
      <c r="K109" s="20">
        <v>57</v>
      </c>
      <c r="L109" s="20" t="s">
        <v>31</v>
      </c>
      <c r="M109" s="20" t="s">
        <v>31</v>
      </c>
      <c r="N109" s="20" t="s">
        <v>31</v>
      </c>
      <c r="O109" s="20">
        <v>57</v>
      </c>
      <c r="P109" s="20" t="s">
        <v>159</v>
      </c>
      <c r="Q109" s="20" t="s">
        <v>41</v>
      </c>
      <c r="R109" s="20" t="s">
        <v>96</v>
      </c>
      <c r="S109" s="74"/>
    </row>
    <row r="110" ht="30" customHeight="1" spans="1:19">
      <c r="A110" s="25">
        <v>100</v>
      </c>
      <c r="B110" s="32" t="s">
        <v>161</v>
      </c>
      <c r="C110" s="20" t="s">
        <v>39</v>
      </c>
      <c r="D110" s="20" t="s">
        <v>99</v>
      </c>
      <c r="E110" s="20">
        <v>1</v>
      </c>
      <c r="F110" s="20">
        <v>1</v>
      </c>
      <c r="G110" s="20">
        <v>4</v>
      </c>
      <c r="H110" s="20">
        <v>2020</v>
      </c>
      <c r="I110" s="20">
        <v>2020</v>
      </c>
      <c r="J110" s="20">
        <v>150</v>
      </c>
      <c r="K110" s="20">
        <v>150</v>
      </c>
      <c r="L110" s="20">
        <v>0</v>
      </c>
      <c r="M110" s="20">
        <v>0</v>
      </c>
      <c r="N110" s="20">
        <v>0</v>
      </c>
      <c r="O110" s="20">
        <v>150</v>
      </c>
      <c r="P110" s="20"/>
      <c r="Q110" s="20"/>
      <c r="R110" s="20"/>
      <c r="S110" s="74"/>
    </row>
    <row r="111" ht="29" customHeight="1" spans="1:19">
      <c r="A111" s="25">
        <v>101</v>
      </c>
      <c r="B111" s="50" t="s">
        <v>162</v>
      </c>
      <c r="C111" s="28" t="s">
        <v>31</v>
      </c>
      <c r="D111" s="28" t="s">
        <v>31</v>
      </c>
      <c r="E111" s="28" t="s">
        <v>31</v>
      </c>
      <c r="F111" s="28" t="s">
        <v>31</v>
      </c>
      <c r="G111" s="28" t="s">
        <v>31</v>
      </c>
      <c r="H111" s="28" t="s">
        <v>31</v>
      </c>
      <c r="I111" s="28" t="s">
        <v>31</v>
      </c>
      <c r="J111" s="20">
        <f t="shared" ref="J111:O111" si="15">J112+J113+J117+J122+J126+J132+J135+J136+J137+J138+J139+J140+J141</f>
        <v>2422.36</v>
      </c>
      <c r="K111" s="20">
        <f>L111+M111+N111+O111</f>
        <v>2422.36</v>
      </c>
      <c r="L111" s="20">
        <f t="shared" si="15"/>
        <v>0</v>
      </c>
      <c r="M111" s="20">
        <f t="shared" si="15"/>
        <v>1641.06</v>
      </c>
      <c r="N111" s="20">
        <f t="shared" si="15"/>
        <v>0</v>
      </c>
      <c r="O111" s="20">
        <f t="shared" si="15"/>
        <v>781.3</v>
      </c>
      <c r="P111" s="28" t="s">
        <v>31</v>
      </c>
      <c r="Q111" s="28" t="s">
        <v>31</v>
      </c>
      <c r="R111" s="28" t="s">
        <v>31</v>
      </c>
      <c r="S111" s="71"/>
    </row>
    <row r="112" ht="29" customHeight="1" spans="1:19">
      <c r="A112" s="25">
        <v>102</v>
      </c>
      <c r="B112" s="54" t="s">
        <v>163</v>
      </c>
      <c r="C112" s="21" t="s">
        <v>39</v>
      </c>
      <c r="D112" s="55" t="s">
        <v>164</v>
      </c>
      <c r="E112" s="55">
        <v>6000</v>
      </c>
      <c r="F112" s="55">
        <v>565</v>
      </c>
      <c r="G112" s="55">
        <v>2183</v>
      </c>
      <c r="H112" s="55">
        <v>2018</v>
      </c>
      <c r="I112" s="55">
        <v>2020</v>
      </c>
      <c r="J112" s="21">
        <v>140</v>
      </c>
      <c r="K112" s="20">
        <f t="shared" ref="K112:K142" si="16">L112+M112+N112+O112</f>
        <v>140</v>
      </c>
      <c r="L112" s="21">
        <v>0</v>
      </c>
      <c r="M112" s="68">
        <v>140</v>
      </c>
      <c r="N112" s="21">
        <v>0</v>
      </c>
      <c r="O112" s="21">
        <v>0</v>
      </c>
      <c r="P112" s="21" t="s">
        <v>80</v>
      </c>
      <c r="Q112" s="21" t="s">
        <v>41</v>
      </c>
      <c r="R112" s="21" t="s">
        <v>42</v>
      </c>
      <c r="S112" s="73"/>
    </row>
    <row r="113" ht="29" customHeight="1" spans="1:19">
      <c r="A113" s="25">
        <v>103</v>
      </c>
      <c r="B113" s="54" t="s">
        <v>165</v>
      </c>
      <c r="C113" s="21" t="s">
        <v>39</v>
      </c>
      <c r="D113" s="55" t="s">
        <v>166</v>
      </c>
      <c r="E113" s="55">
        <f>E114+E115+E116</f>
        <v>13868</v>
      </c>
      <c r="F113" s="55">
        <v>164</v>
      </c>
      <c r="G113" s="55">
        <v>667</v>
      </c>
      <c r="H113" s="55">
        <v>2020</v>
      </c>
      <c r="I113" s="55">
        <v>2020</v>
      </c>
      <c r="J113" s="21">
        <f>J114+J115+J116</f>
        <v>251</v>
      </c>
      <c r="K113" s="20">
        <f t="shared" si="16"/>
        <v>251</v>
      </c>
      <c r="L113" s="21">
        <f t="shared" ref="L113:O113" si="17">L114+L115+L116</f>
        <v>0</v>
      </c>
      <c r="M113" s="21">
        <f t="shared" si="17"/>
        <v>116</v>
      </c>
      <c r="N113" s="21">
        <f t="shared" si="17"/>
        <v>0</v>
      </c>
      <c r="O113" s="21">
        <f t="shared" si="17"/>
        <v>135</v>
      </c>
      <c r="P113" s="55" t="s">
        <v>40</v>
      </c>
      <c r="Q113" s="55" t="s">
        <v>41</v>
      </c>
      <c r="R113" s="21" t="s">
        <v>123</v>
      </c>
      <c r="S113" s="73"/>
    </row>
    <row r="114" ht="29" customHeight="1" spans="1:19">
      <c r="A114" s="25">
        <v>104</v>
      </c>
      <c r="B114" s="56" t="s">
        <v>126</v>
      </c>
      <c r="C114" s="20" t="s">
        <v>39</v>
      </c>
      <c r="D114" s="57" t="s">
        <v>166</v>
      </c>
      <c r="E114" s="57">
        <v>3300</v>
      </c>
      <c r="F114" s="57">
        <v>63</v>
      </c>
      <c r="G114" s="57">
        <v>282</v>
      </c>
      <c r="H114" s="57">
        <v>2020</v>
      </c>
      <c r="I114" s="57">
        <v>2020</v>
      </c>
      <c r="J114" s="20">
        <v>70</v>
      </c>
      <c r="K114" s="20">
        <f t="shared" si="16"/>
        <v>70</v>
      </c>
      <c r="L114" s="20">
        <v>0</v>
      </c>
      <c r="M114" s="69">
        <v>0</v>
      </c>
      <c r="N114" s="20">
        <v>0</v>
      </c>
      <c r="O114" s="20">
        <v>70</v>
      </c>
      <c r="P114" s="20"/>
      <c r="Q114" s="20"/>
      <c r="R114" s="20"/>
      <c r="S114" s="74"/>
    </row>
    <row r="115" ht="29" customHeight="1" spans="1:19">
      <c r="A115" s="25">
        <v>105</v>
      </c>
      <c r="B115" s="56" t="s">
        <v>136</v>
      </c>
      <c r="C115" s="20" t="s">
        <v>39</v>
      </c>
      <c r="D115" s="57" t="s">
        <v>166</v>
      </c>
      <c r="E115" s="57">
        <v>718</v>
      </c>
      <c r="F115" s="57">
        <v>19</v>
      </c>
      <c r="G115" s="57">
        <v>61</v>
      </c>
      <c r="H115" s="57">
        <v>2020</v>
      </c>
      <c r="I115" s="57">
        <v>2020</v>
      </c>
      <c r="J115" s="20">
        <v>65</v>
      </c>
      <c r="K115" s="20">
        <f t="shared" si="16"/>
        <v>65</v>
      </c>
      <c r="L115" s="20">
        <v>0</v>
      </c>
      <c r="M115" s="69">
        <v>0</v>
      </c>
      <c r="N115" s="20">
        <v>0</v>
      </c>
      <c r="O115" s="20">
        <v>65</v>
      </c>
      <c r="P115" s="20"/>
      <c r="Q115" s="20"/>
      <c r="R115" s="20"/>
      <c r="S115" s="74"/>
    </row>
    <row r="116" ht="29" customHeight="1" spans="1:19">
      <c r="A116" s="25">
        <v>106</v>
      </c>
      <c r="B116" s="56" t="s">
        <v>132</v>
      </c>
      <c r="C116" s="20" t="s">
        <v>39</v>
      </c>
      <c r="D116" s="57" t="s">
        <v>166</v>
      </c>
      <c r="E116" s="57">
        <v>9850</v>
      </c>
      <c r="F116" s="57">
        <v>82</v>
      </c>
      <c r="G116" s="57">
        <v>324</v>
      </c>
      <c r="H116" s="57">
        <v>2020</v>
      </c>
      <c r="I116" s="57">
        <v>2020</v>
      </c>
      <c r="J116" s="20">
        <v>116</v>
      </c>
      <c r="K116" s="20">
        <f t="shared" si="16"/>
        <v>116</v>
      </c>
      <c r="L116" s="20">
        <v>0</v>
      </c>
      <c r="M116" s="69">
        <v>116</v>
      </c>
      <c r="N116" s="20">
        <v>0</v>
      </c>
      <c r="O116" s="20">
        <v>0</v>
      </c>
      <c r="P116" s="20"/>
      <c r="Q116" s="20"/>
      <c r="R116" s="20"/>
      <c r="S116" s="74"/>
    </row>
    <row r="117" ht="29" customHeight="1" spans="1:19">
      <c r="A117" s="25">
        <v>107</v>
      </c>
      <c r="B117" s="54" t="s">
        <v>167</v>
      </c>
      <c r="C117" s="21" t="s">
        <v>82</v>
      </c>
      <c r="D117" s="55" t="s">
        <v>99</v>
      </c>
      <c r="E117" s="55">
        <v>22</v>
      </c>
      <c r="F117" s="55">
        <v>147</v>
      </c>
      <c r="G117" s="55">
        <v>621</v>
      </c>
      <c r="H117" s="55">
        <v>2020</v>
      </c>
      <c r="I117" s="55">
        <v>2020</v>
      </c>
      <c r="J117" s="21">
        <f>J118+J119+J120+J121</f>
        <v>113.16</v>
      </c>
      <c r="K117" s="20">
        <f t="shared" si="16"/>
        <v>113.16</v>
      </c>
      <c r="L117" s="21">
        <f t="shared" ref="L117:O117" si="18">L118+L119+L120+L121</f>
        <v>0</v>
      </c>
      <c r="M117" s="21">
        <f t="shared" si="18"/>
        <v>20.16</v>
      </c>
      <c r="N117" s="21">
        <f t="shared" si="18"/>
        <v>0</v>
      </c>
      <c r="O117" s="21">
        <f t="shared" si="18"/>
        <v>93</v>
      </c>
      <c r="P117" s="55" t="s">
        <v>40</v>
      </c>
      <c r="Q117" s="55" t="s">
        <v>41</v>
      </c>
      <c r="R117" s="21" t="s">
        <v>123</v>
      </c>
      <c r="S117" s="73"/>
    </row>
    <row r="118" ht="29" customHeight="1" spans="1:19">
      <c r="A118" s="25">
        <v>108</v>
      </c>
      <c r="B118" s="56" t="s">
        <v>126</v>
      </c>
      <c r="C118" s="20" t="s">
        <v>82</v>
      </c>
      <c r="D118" s="57" t="s">
        <v>99</v>
      </c>
      <c r="E118" s="57">
        <v>6</v>
      </c>
      <c r="F118" s="57">
        <v>63</v>
      </c>
      <c r="G118" s="57">
        <v>282</v>
      </c>
      <c r="H118" s="57">
        <v>2020</v>
      </c>
      <c r="I118" s="57">
        <v>2020</v>
      </c>
      <c r="J118" s="20">
        <v>30</v>
      </c>
      <c r="K118" s="20">
        <f t="shared" si="16"/>
        <v>30</v>
      </c>
      <c r="L118" s="20">
        <v>0</v>
      </c>
      <c r="M118" s="69">
        <v>0</v>
      </c>
      <c r="N118" s="20">
        <v>0</v>
      </c>
      <c r="O118" s="20">
        <v>30</v>
      </c>
      <c r="P118" s="20"/>
      <c r="Q118" s="20"/>
      <c r="R118" s="20"/>
      <c r="S118" s="74"/>
    </row>
    <row r="119" ht="29" customHeight="1" spans="1:19">
      <c r="A119" s="25">
        <v>109</v>
      </c>
      <c r="B119" s="56" t="s">
        <v>127</v>
      </c>
      <c r="C119" s="20" t="s">
        <v>82</v>
      </c>
      <c r="D119" s="57" t="s">
        <v>99</v>
      </c>
      <c r="E119" s="57">
        <v>9</v>
      </c>
      <c r="F119" s="57">
        <v>1</v>
      </c>
      <c r="G119" s="57">
        <v>4</v>
      </c>
      <c r="H119" s="57">
        <v>2020</v>
      </c>
      <c r="I119" s="57">
        <v>2020</v>
      </c>
      <c r="J119" s="20">
        <v>60</v>
      </c>
      <c r="K119" s="20">
        <f t="shared" si="16"/>
        <v>60</v>
      </c>
      <c r="L119" s="20">
        <v>0</v>
      </c>
      <c r="M119" s="69">
        <v>0</v>
      </c>
      <c r="N119" s="20">
        <v>0</v>
      </c>
      <c r="O119" s="20">
        <v>60</v>
      </c>
      <c r="P119" s="20"/>
      <c r="Q119" s="20"/>
      <c r="R119" s="20"/>
      <c r="S119" s="74"/>
    </row>
    <row r="120" ht="29" customHeight="1" spans="1:19">
      <c r="A120" s="25">
        <v>110</v>
      </c>
      <c r="B120" s="56" t="s">
        <v>132</v>
      </c>
      <c r="C120" s="20" t="s">
        <v>82</v>
      </c>
      <c r="D120" s="57" t="s">
        <v>99</v>
      </c>
      <c r="E120" s="57">
        <v>6</v>
      </c>
      <c r="F120" s="57">
        <v>51</v>
      </c>
      <c r="G120" s="57">
        <v>203</v>
      </c>
      <c r="H120" s="57">
        <v>2020</v>
      </c>
      <c r="I120" s="57">
        <v>2020</v>
      </c>
      <c r="J120" s="20">
        <v>20.16</v>
      </c>
      <c r="K120" s="20">
        <f t="shared" si="16"/>
        <v>20.16</v>
      </c>
      <c r="L120" s="20">
        <v>0</v>
      </c>
      <c r="M120" s="69">
        <v>20.16</v>
      </c>
      <c r="N120" s="20">
        <v>0</v>
      </c>
      <c r="O120" s="20">
        <v>0</v>
      </c>
      <c r="P120" s="20"/>
      <c r="Q120" s="20"/>
      <c r="R120" s="20"/>
      <c r="S120" s="74"/>
    </row>
    <row r="121" ht="29" customHeight="1" spans="1:19">
      <c r="A121" s="25">
        <v>111</v>
      </c>
      <c r="B121" s="56" t="s">
        <v>128</v>
      </c>
      <c r="C121" s="20" t="s">
        <v>82</v>
      </c>
      <c r="D121" s="57" t="s">
        <v>99</v>
      </c>
      <c r="E121" s="57">
        <v>1</v>
      </c>
      <c r="F121" s="57">
        <v>32</v>
      </c>
      <c r="G121" s="57">
        <v>132</v>
      </c>
      <c r="H121" s="57">
        <v>2020</v>
      </c>
      <c r="I121" s="57">
        <v>2020</v>
      </c>
      <c r="J121" s="20">
        <v>3</v>
      </c>
      <c r="K121" s="20">
        <f t="shared" si="16"/>
        <v>3</v>
      </c>
      <c r="L121" s="20">
        <v>0</v>
      </c>
      <c r="M121" s="69">
        <v>0</v>
      </c>
      <c r="N121" s="20">
        <v>0</v>
      </c>
      <c r="O121" s="20">
        <v>3</v>
      </c>
      <c r="P121" s="20"/>
      <c r="Q121" s="20"/>
      <c r="R121" s="20"/>
      <c r="S121" s="74"/>
    </row>
    <row r="122" ht="29" customHeight="1" spans="1:19">
      <c r="A122" s="25">
        <v>112</v>
      </c>
      <c r="B122" s="54" t="s">
        <v>168</v>
      </c>
      <c r="C122" s="21" t="s">
        <v>82</v>
      </c>
      <c r="D122" s="55" t="s">
        <v>169</v>
      </c>
      <c r="E122" s="55">
        <v>5</v>
      </c>
      <c r="F122" s="21">
        <v>92</v>
      </c>
      <c r="G122" s="21">
        <v>373</v>
      </c>
      <c r="H122" s="55">
        <v>2020</v>
      </c>
      <c r="I122" s="55">
        <v>2020</v>
      </c>
      <c r="J122" s="21">
        <f t="shared" ref="J122:M122" si="19">J123+J124+J125</f>
        <v>72</v>
      </c>
      <c r="K122" s="20">
        <f t="shared" si="16"/>
        <v>72</v>
      </c>
      <c r="L122" s="21">
        <f t="shared" si="19"/>
        <v>0</v>
      </c>
      <c r="M122" s="21">
        <f t="shared" si="19"/>
        <v>26</v>
      </c>
      <c r="N122" s="21">
        <v>0</v>
      </c>
      <c r="O122" s="21">
        <f>O123+O124+O125</f>
        <v>46</v>
      </c>
      <c r="P122" s="55" t="s">
        <v>40</v>
      </c>
      <c r="Q122" s="55" t="s">
        <v>41</v>
      </c>
      <c r="R122" s="21" t="s">
        <v>123</v>
      </c>
      <c r="S122" s="73"/>
    </row>
    <row r="123" ht="29" customHeight="1" spans="1:19">
      <c r="A123" s="25">
        <v>113</v>
      </c>
      <c r="B123" s="56" t="s">
        <v>126</v>
      </c>
      <c r="C123" s="20" t="s">
        <v>82</v>
      </c>
      <c r="D123" s="57" t="s">
        <v>169</v>
      </c>
      <c r="E123" s="57">
        <v>2</v>
      </c>
      <c r="F123" s="20">
        <v>67</v>
      </c>
      <c r="G123" s="20">
        <v>295</v>
      </c>
      <c r="H123" s="57">
        <v>2020</v>
      </c>
      <c r="I123" s="57">
        <v>2020</v>
      </c>
      <c r="J123" s="20">
        <v>16</v>
      </c>
      <c r="K123" s="20">
        <f t="shared" si="16"/>
        <v>16</v>
      </c>
      <c r="L123" s="20">
        <v>0</v>
      </c>
      <c r="M123" s="69">
        <v>0</v>
      </c>
      <c r="N123" s="20">
        <v>0</v>
      </c>
      <c r="O123" s="20">
        <v>16</v>
      </c>
      <c r="P123" s="20"/>
      <c r="Q123" s="20"/>
      <c r="R123" s="20"/>
      <c r="S123" s="74"/>
    </row>
    <row r="124" ht="29" customHeight="1" spans="1:19">
      <c r="A124" s="25">
        <v>114</v>
      </c>
      <c r="B124" s="56" t="s">
        <v>136</v>
      </c>
      <c r="C124" s="20" t="s">
        <v>82</v>
      </c>
      <c r="D124" s="57" t="s">
        <v>169</v>
      </c>
      <c r="E124" s="57">
        <v>1</v>
      </c>
      <c r="F124" s="20">
        <v>19</v>
      </c>
      <c r="G124" s="20">
        <v>61</v>
      </c>
      <c r="H124" s="57">
        <v>2020</v>
      </c>
      <c r="I124" s="57">
        <v>2020</v>
      </c>
      <c r="J124" s="20">
        <v>30</v>
      </c>
      <c r="K124" s="20">
        <f t="shared" si="16"/>
        <v>30</v>
      </c>
      <c r="L124" s="20">
        <v>0</v>
      </c>
      <c r="M124" s="69">
        <v>0</v>
      </c>
      <c r="N124" s="20">
        <v>0</v>
      </c>
      <c r="O124" s="20">
        <v>30</v>
      </c>
      <c r="P124" s="20"/>
      <c r="Q124" s="20"/>
      <c r="R124" s="20"/>
      <c r="S124" s="74"/>
    </row>
    <row r="125" ht="29" customHeight="1" spans="1:19">
      <c r="A125" s="25">
        <v>115</v>
      </c>
      <c r="B125" s="56" t="s">
        <v>132</v>
      </c>
      <c r="C125" s="20" t="s">
        <v>82</v>
      </c>
      <c r="D125" s="57" t="s">
        <v>169</v>
      </c>
      <c r="E125" s="57">
        <v>2</v>
      </c>
      <c r="F125" s="20">
        <v>6</v>
      </c>
      <c r="G125" s="20">
        <v>17</v>
      </c>
      <c r="H125" s="57">
        <v>2020</v>
      </c>
      <c r="I125" s="57">
        <v>2020</v>
      </c>
      <c r="J125" s="20">
        <v>26</v>
      </c>
      <c r="K125" s="20">
        <f t="shared" si="16"/>
        <v>26</v>
      </c>
      <c r="L125" s="20">
        <v>0</v>
      </c>
      <c r="M125" s="69">
        <v>26</v>
      </c>
      <c r="N125" s="20">
        <v>0</v>
      </c>
      <c r="O125" s="20">
        <v>0</v>
      </c>
      <c r="P125" s="20"/>
      <c r="Q125" s="20"/>
      <c r="R125" s="20"/>
      <c r="S125" s="74"/>
    </row>
    <row r="126" ht="29" customHeight="1" spans="1:19">
      <c r="A126" s="25">
        <v>116</v>
      </c>
      <c r="B126" s="54" t="s">
        <v>170</v>
      </c>
      <c r="C126" s="21" t="s">
        <v>82</v>
      </c>
      <c r="D126" s="57" t="s">
        <v>135</v>
      </c>
      <c r="E126" s="55">
        <v>10</v>
      </c>
      <c r="F126" s="58">
        <v>475</v>
      </c>
      <c r="G126" s="58">
        <v>1365</v>
      </c>
      <c r="H126" s="55">
        <v>2020</v>
      </c>
      <c r="I126" s="55">
        <v>2020</v>
      </c>
      <c r="J126" s="21">
        <f>J127+J128+J129+J130+J131</f>
        <v>152.2</v>
      </c>
      <c r="K126" s="20">
        <f t="shared" si="16"/>
        <v>152.2</v>
      </c>
      <c r="L126" s="21">
        <f t="shared" ref="L126:O126" si="20">L127+L128+L129+L130+L131</f>
        <v>0</v>
      </c>
      <c r="M126" s="21">
        <f t="shared" si="20"/>
        <v>27.9</v>
      </c>
      <c r="N126" s="21">
        <f t="shared" si="20"/>
        <v>0</v>
      </c>
      <c r="O126" s="21">
        <f t="shared" si="20"/>
        <v>124.3</v>
      </c>
      <c r="P126" s="55" t="s">
        <v>40</v>
      </c>
      <c r="Q126" s="55" t="s">
        <v>41</v>
      </c>
      <c r="R126" s="21" t="s">
        <v>123</v>
      </c>
      <c r="S126" s="73"/>
    </row>
    <row r="127" ht="29" customHeight="1" spans="1:19">
      <c r="A127" s="25">
        <v>117</v>
      </c>
      <c r="B127" s="56" t="s">
        <v>126</v>
      </c>
      <c r="C127" s="20" t="s">
        <v>82</v>
      </c>
      <c r="D127" s="57" t="s">
        <v>135</v>
      </c>
      <c r="E127" s="57">
        <v>1</v>
      </c>
      <c r="F127" s="34">
        <v>67</v>
      </c>
      <c r="G127" s="34">
        <v>296</v>
      </c>
      <c r="H127" s="57">
        <v>2020</v>
      </c>
      <c r="I127" s="57">
        <v>2020</v>
      </c>
      <c r="J127" s="20">
        <v>50</v>
      </c>
      <c r="K127" s="20">
        <f t="shared" si="16"/>
        <v>50</v>
      </c>
      <c r="L127" s="20">
        <v>0</v>
      </c>
      <c r="M127" s="69">
        <v>0</v>
      </c>
      <c r="N127" s="20">
        <v>0</v>
      </c>
      <c r="O127" s="20">
        <v>50</v>
      </c>
      <c r="P127" s="20"/>
      <c r="Q127" s="20"/>
      <c r="R127" s="20"/>
      <c r="S127" s="74"/>
    </row>
    <row r="128" ht="29" customHeight="1" spans="1:19">
      <c r="A128" s="25">
        <v>118</v>
      </c>
      <c r="B128" s="56" t="s">
        <v>136</v>
      </c>
      <c r="C128" s="20" t="s">
        <v>82</v>
      </c>
      <c r="D128" s="57" t="s">
        <v>135</v>
      </c>
      <c r="E128" s="57">
        <v>2</v>
      </c>
      <c r="F128" s="34">
        <v>19</v>
      </c>
      <c r="G128" s="34">
        <v>61</v>
      </c>
      <c r="H128" s="57">
        <v>2020</v>
      </c>
      <c r="I128" s="57">
        <v>2020</v>
      </c>
      <c r="J128" s="20">
        <v>38.25</v>
      </c>
      <c r="K128" s="20">
        <f t="shared" si="16"/>
        <v>38.25</v>
      </c>
      <c r="L128" s="20">
        <v>0</v>
      </c>
      <c r="M128" s="69">
        <v>0</v>
      </c>
      <c r="N128" s="20">
        <v>0</v>
      </c>
      <c r="O128" s="20">
        <v>38.25</v>
      </c>
      <c r="P128" s="20"/>
      <c r="Q128" s="20"/>
      <c r="R128" s="20"/>
      <c r="S128" s="74"/>
    </row>
    <row r="129" ht="29" customHeight="1" spans="1:19">
      <c r="A129" s="25">
        <v>119</v>
      </c>
      <c r="B129" s="56" t="s">
        <v>128</v>
      </c>
      <c r="C129" s="20" t="s">
        <v>82</v>
      </c>
      <c r="D129" s="57" t="s">
        <v>135</v>
      </c>
      <c r="E129" s="57">
        <v>1</v>
      </c>
      <c r="F129" s="34">
        <v>139</v>
      </c>
      <c r="G129" s="34">
        <v>32</v>
      </c>
      <c r="H129" s="57">
        <v>2020</v>
      </c>
      <c r="I129" s="57">
        <v>2020</v>
      </c>
      <c r="J129" s="20">
        <v>3.5</v>
      </c>
      <c r="K129" s="20">
        <f t="shared" si="16"/>
        <v>3.5</v>
      </c>
      <c r="L129" s="20">
        <v>0</v>
      </c>
      <c r="M129" s="69">
        <v>0</v>
      </c>
      <c r="N129" s="20">
        <v>0</v>
      </c>
      <c r="O129" s="20">
        <v>3.5</v>
      </c>
      <c r="P129" s="20"/>
      <c r="Q129" s="20"/>
      <c r="R129" s="20"/>
      <c r="S129" s="74"/>
    </row>
    <row r="130" ht="29" customHeight="1" spans="1:19">
      <c r="A130" s="25">
        <v>120</v>
      </c>
      <c r="B130" s="56" t="s">
        <v>133</v>
      </c>
      <c r="C130" s="20" t="s">
        <v>82</v>
      </c>
      <c r="D130" s="57" t="s">
        <v>135</v>
      </c>
      <c r="E130" s="57">
        <v>1</v>
      </c>
      <c r="F130" s="34">
        <v>199</v>
      </c>
      <c r="G130" s="34">
        <v>766</v>
      </c>
      <c r="H130" s="57">
        <v>2020</v>
      </c>
      <c r="I130" s="57">
        <v>2020</v>
      </c>
      <c r="J130" s="20">
        <v>32.55</v>
      </c>
      <c r="K130" s="20">
        <f t="shared" si="16"/>
        <v>32.55</v>
      </c>
      <c r="L130" s="20">
        <v>0</v>
      </c>
      <c r="M130" s="69">
        <v>0</v>
      </c>
      <c r="N130" s="20">
        <v>0</v>
      </c>
      <c r="O130" s="20">
        <v>32.55</v>
      </c>
      <c r="P130" s="20"/>
      <c r="Q130" s="20"/>
      <c r="R130" s="20"/>
      <c r="S130" s="74"/>
    </row>
    <row r="131" ht="29" customHeight="1" spans="1:19">
      <c r="A131" s="25">
        <v>121</v>
      </c>
      <c r="B131" s="56" t="s">
        <v>132</v>
      </c>
      <c r="C131" s="20" t="s">
        <v>82</v>
      </c>
      <c r="D131" s="57" t="s">
        <v>135</v>
      </c>
      <c r="E131" s="57">
        <v>5</v>
      </c>
      <c r="F131" s="34">
        <v>51</v>
      </c>
      <c r="G131" s="34">
        <v>210</v>
      </c>
      <c r="H131" s="57">
        <v>2020</v>
      </c>
      <c r="I131" s="57">
        <v>2020</v>
      </c>
      <c r="J131" s="20">
        <v>27.9</v>
      </c>
      <c r="K131" s="20">
        <f t="shared" si="16"/>
        <v>27.9</v>
      </c>
      <c r="L131" s="20">
        <v>0</v>
      </c>
      <c r="M131" s="69">
        <v>27.9</v>
      </c>
      <c r="N131" s="20">
        <v>0</v>
      </c>
      <c r="O131" s="20">
        <v>0</v>
      </c>
      <c r="P131" s="20"/>
      <c r="Q131" s="20"/>
      <c r="R131" s="20"/>
      <c r="S131" s="74"/>
    </row>
    <row r="132" ht="29" customHeight="1" spans="1:19">
      <c r="A132" s="25">
        <v>122</v>
      </c>
      <c r="B132" s="54" t="s">
        <v>171</v>
      </c>
      <c r="C132" s="21" t="s">
        <v>82</v>
      </c>
      <c r="D132" s="55" t="s">
        <v>135</v>
      </c>
      <c r="E132" s="55">
        <v>3</v>
      </c>
      <c r="F132" s="58">
        <v>218</v>
      </c>
      <c r="G132" s="58">
        <v>827</v>
      </c>
      <c r="H132" s="55">
        <v>2020</v>
      </c>
      <c r="I132" s="55">
        <v>2020</v>
      </c>
      <c r="J132" s="21">
        <f>J133+J134</f>
        <v>70</v>
      </c>
      <c r="K132" s="20">
        <f t="shared" si="16"/>
        <v>70</v>
      </c>
      <c r="L132" s="21">
        <v>0</v>
      </c>
      <c r="M132" s="68">
        <v>0</v>
      </c>
      <c r="N132" s="21">
        <v>0</v>
      </c>
      <c r="O132" s="21">
        <f>O133+O134</f>
        <v>70</v>
      </c>
      <c r="P132" s="21" t="s">
        <v>172</v>
      </c>
      <c r="Q132" s="21" t="s">
        <v>36</v>
      </c>
      <c r="R132" s="21" t="s">
        <v>123</v>
      </c>
      <c r="S132" s="73"/>
    </row>
    <row r="133" ht="29" customHeight="1" spans="1:19">
      <c r="A133" s="25">
        <v>123</v>
      </c>
      <c r="B133" s="56" t="s">
        <v>136</v>
      </c>
      <c r="C133" s="20" t="s">
        <v>82</v>
      </c>
      <c r="D133" s="57" t="s">
        <v>135</v>
      </c>
      <c r="E133" s="57">
        <v>3</v>
      </c>
      <c r="F133" s="34">
        <v>19</v>
      </c>
      <c r="G133" s="34">
        <v>61</v>
      </c>
      <c r="H133" s="57">
        <v>2020</v>
      </c>
      <c r="I133" s="57">
        <v>2020</v>
      </c>
      <c r="J133" s="20">
        <v>38</v>
      </c>
      <c r="K133" s="20">
        <f t="shared" si="16"/>
        <v>38</v>
      </c>
      <c r="L133" s="20">
        <v>0</v>
      </c>
      <c r="M133" s="69">
        <v>0</v>
      </c>
      <c r="N133" s="20">
        <v>0</v>
      </c>
      <c r="O133" s="20">
        <v>38</v>
      </c>
      <c r="P133" s="20"/>
      <c r="Q133" s="20"/>
      <c r="R133" s="20"/>
      <c r="S133" s="74"/>
    </row>
    <row r="134" ht="29" customHeight="1" spans="1:19">
      <c r="A134" s="25">
        <v>124</v>
      </c>
      <c r="B134" s="56" t="s">
        <v>133</v>
      </c>
      <c r="C134" s="20" t="s">
        <v>82</v>
      </c>
      <c r="D134" s="57" t="s">
        <v>135</v>
      </c>
      <c r="E134" s="57">
        <v>1</v>
      </c>
      <c r="F134" s="34">
        <v>199</v>
      </c>
      <c r="G134" s="34">
        <v>766</v>
      </c>
      <c r="H134" s="57">
        <v>2020</v>
      </c>
      <c r="I134" s="57">
        <v>2020</v>
      </c>
      <c r="J134" s="20">
        <v>32</v>
      </c>
      <c r="K134" s="20">
        <f t="shared" si="16"/>
        <v>32</v>
      </c>
      <c r="L134" s="20">
        <v>0</v>
      </c>
      <c r="M134" s="69">
        <v>0</v>
      </c>
      <c r="N134" s="20">
        <v>0</v>
      </c>
      <c r="O134" s="20">
        <v>32</v>
      </c>
      <c r="P134" s="20"/>
      <c r="Q134" s="20"/>
      <c r="R134" s="20"/>
      <c r="S134" s="74"/>
    </row>
    <row r="135" ht="29" customHeight="1" spans="1:19">
      <c r="A135" s="25">
        <v>125</v>
      </c>
      <c r="B135" s="54" t="s">
        <v>204</v>
      </c>
      <c r="C135" s="21" t="s">
        <v>82</v>
      </c>
      <c r="D135" s="55" t="s">
        <v>84</v>
      </c>
      <c r="E135" s="55">
        <v>113</v>
      </c>
      <c r="F135" s="55">
        <v>19</v>
      </c>
      <c r="G135" s="55">
        <v>61</v>
      </c>
      <c r="H135" s="55">
        <v>2019</v>
      </c>
      <c r="I135" s="21" t="s">
        <v>31</v>
      </c>
      <c r="J135" s="68">
        <v>113</v>
      </c>
      <c r="K135" s="20">
        <f t="shared" si="16"/>
        <v>113</v>
      </c>
      <c r="L135" s="21">
        <v>0</v>
      </c>
      <c r="M135" s="21">
        <v>0</v>
      </c>
      <c r="N135" s="21">
        <v>0</v>
      </c>
      <c r="O135" s="55">
        <v>113</v>
      </c>
      <c r="P135" s="55" t="s">
        <v>40</v>
      </c>
      <c r="Q135" s="55" t="s">
        <v>41</v>
      </c>
      <c r="R135" s="21" t="s">
        <v>123</v>
      </c>
      <c r="S135" s="76"/>
    </row>
    <row r="136" ht="29" customHeight="1" spans="1:19">
      <c r="A136" s="25">
        <v>126</v>
      </c>
      <c r="B136" s="54" t="s">
        <v>205</v>
      </c>
      <c r="C136" s="21" t="s">
        <v>39</v>
      </c>
      <c r="D136" s="55" t="s">
        <v>182</v>
      </c>
      <c r="E136" s="55">
        <v>1</v>
      </c>
      <c r="F136" s="55">
        <v>40</v>
      </c>
      <c r="G136" s="55">
        <v>167</v>
      </c>
      <c r="H136" s="55">
        <v>2019</v>
      </c>
      <c r="I136" s="21" t="s">
        <v>31</v>
      </c>
      <c r="J136" s="21">
        <v>20</v>
      </c>
      <c r="K136" s="20">
        <f t="shared" si="16"/>
        <v>20</v>
      </c>
      <c r="L136" s="21">
        <v>0</v>
      </c>
      <c r="M136" s="21">
        <v>0</v>
      </c>
      <c r="N136" s="21">
        <v>0</v>
      </c>
      <c r="O136" s="21">
        <v>20</v>
      </c>
      <c r="P136" s="21" t="s">
        <v>183</v>
      </c>
      <c r="Q136" s="21" t="s">
        <v>41</v>
      </c>
      <c r="R136" s="21" t="s">
        <v>123</v>
      </c>
      <c r="S136" s="73"/>
    </row>
    <row r="137" ht="29" customHeight="1" spans="1:19">
      <c r="A137" s="25">
        <v>127</v>
      </c>
      <c r="B137" s="75" t="s">
        <v>206</v>
      </c>
      <c r="C137" s="55" t="s">
        <v>89</v>
      </c>
      <c r="D137" s="55" t="s">
        <v>185</v>
      </c>
      <c r="E137" s="55">
        <v>180</v>
      </c>
      <c r="F137" s="21" t="s">
        <v>31</v>
      </c>
      <c r="G137" s="21" t="s">
        <v>31</v>
      </c>
      <c r="H137" s="55">
        <v>2020</v>
      </c>
      <c r="I137" s="55">
        <v>2020</v>
      </c>
      <c r="J137" s="55">
        <v>180</v>
      </c>
      <c r="K137" s="20">
        <f t="shared" si="16"/>
        <v>180</v>
      </c>
      <c r="L137" s="21">
        <v>0</v>
      </c>
      <c r="M137" s="21">
        <v>0</v>
      </c>
      <c r="N137" s="21">
        <v>0</v>
      </c>
      <c r="O137" s="55">
        <v>180</v>
      </c>
      <c r="P137" s="55"/>
      <c r="Q137" s="55"/>
      <c r="R137" s="55"/>
      <c r="S137" s="55"/>
    </row>
    <row r="138" ht="29" customHeight="1" spans="1:19">
      <c r="A138" s="25">
        <v>128</v>
      </c>
      <c r="B138" s="75" t="s">
        <v>207</v>
      </c>
      <c r="C138" s="58" t="s">
        <v>39</v>
      </c>
      <c r="D138" s="58" t="s">
        <v>135</v>
      </c>
      <c r="E138" s="58">
        <v>3</v>
      </c>
      <c r="F138" s="58">
        <v>31</v>
      </c>
      <c r="G138" s="58">
        <v>137</v>
      </c>
      <c r="H138" s="58">
        <v>2020</v>
      </c>
      <c r="I138" s="58">
        <v>2020</v>
      </c>
      <c r="J138" s="58">
        <v>1200</v>
      </c>
      <c r="K138" s="20">
        <f t="shared" si="16"/>
        <v>1200</v>
      </c>
      <c r="L138" s="21">
        <v>0</v>
      </c>
      <c r="M138" s="58">
        <v>1200</v>
      </c>
      <c r="N138" s="21">
        <v>0</v>
      </c>
      <c r="O138" s="21">
        <v>0</v>
      </c>
      <c r="P138" s="75"/>
      <c r="Q138" s="75"/>
      <c r="R138" s="75"/>
      <c r="S138" s="77"/>
    </row>
    <row r="139" ht="29" customHeight="1" spans="1:19">
      <c r="A139" s="25">
        <v>129</v>
      </c>
      <c r="B139" s="75" t="s">
        <v>208</v>
      </c>
      <c r="C139" s="58" t="s">
        <v>39</v>
      </c>
      <c r="D139" s="58" t="s">
        <v>99</v>
      </c>
      <c r="E139" s="58">
        <v>1</v>
      </c>
      <c r="F139" s="58">
        <v>21</v>
      </c>
      <c r="G139" s="58">
        <v>79</v>
      </c>
      <c r="H139" s="58">
        <v>2020</v>
      </c>
      <c r="I139" s="58">
        <v>2020</v>
      </c>
      <c r="J139" s="58">
        <v>80</v>
      </c>
      <c r="K139" s="20">
        <f t="shared" si="16"/>
        <v>80</v>
      </c>
      <c r="L139" s="21">
        <v>0</v>
      </c>
      <c r="M139" s="58">
        <v>80</v>
      </c>
      <c r="N139" s="21">
        <v>0</v>
      </c>
      <c r="O139" s="21">
        <v>0</v>
      </c>
      <c r="P139" s="75"/>
      <c r="Q139" s="75"/>
      <c r="R139" s="75"/>
      <c r="S139" s="77"/>
    </row>
    <row r="140" ht="29" customHeight="1" spans="1:19">
      <c r="A140" s="25">
        <v>130</v>
      </c>
      <c r="B140" s="75" t="s">
        <v>209</v>
      </c>
      <c r="C140" s="58" t="s">
        <v>39</v>
      </c>
      <c r="D140" s="58" t="s">
        <v>189</v>
      </c>
      <c r="E140" s="58">
        <v>600</v>
      </c>
      <c r="F140" s="58">
        <v>3</v>
      </c>
      <c r="G140" s="58">
        <v>7</v>
      </c>
      <c r="H140" s="58">
        <v>2020</v>
      </c>
      <c r="I140" s="58">
        <v>2020</v>
      </c>
      <c r="J140" s="58">
        <v>30</v>
      </c>
      <c r="K140" s="20">
        <f t="shared" si="16"/>
        <v>30</v>
      </c>
      <c r="L140" s="21">
        <v>0</v>
      </c>
      <c r="M140" s="58">
        <v>30</v>
      </c>
      <c r="N140" s="21">
        <v>0</v>
      </c>
      <c r="O140" s="21">
        <v>0</v>
      </c>
      <c r="P140" s="75"/>
      <c r="Q140" s="75"/>
      <c r="R140" s="75"/>
      <c r="S140" s="77"/>
    </row>
    <row r="141" s="8" customFormat="1" ht="29" customHeight="1" spans="1:19">
      <c r="A141" s="25">
        <v>131</v>
      </c>
      <c r="B141" s="54" t="s">
        <v>210</v>
      </c>
      <c r="C141" s="55" t="s">
        <v>39</v>
      </c>
      <c r="D141" s="55" t="s">
        <v>166</v>
      </c>
      <c r="E141" s="55">
        <v>40</v>
      </c>
      <c r="F141" s="55">
        <v>22</v>
      </c>
      <c r="G141" s="55">
        <v>80</v>
      </c>
      <c r="H141" s="55">
        <v>2020</v>
      </c>
      <c r="I141" s="55">
        <v>2020</v>
      </c>
      <c r="J141" s="55">
        <v>1</v>
      </c>
      <c r="K141" s="21">
        <f t="shared" si="16"/>
        <v>1</v>
      </c>
      <c r="L141" s="55">
        <v>0</v>
      </c>
      <c r="M141" s="55">
        <v>1</v>
      </c>
      <c r="N141" s="55">
        <v>0</v>
      </c>
      <c r="O141" s="55">
        <v>0</v>
      </c>
      <c r="P141" s="55"/>
      <c r="Q141" s="55"/>
      <c r="R141" s="55"/>
      <c r="S141" s="78"/>
    </row>
  </sheetData>
  <autoFilter ref="A7:S141"/>
  <mergeCells count="15">
    <mergeCell ref="A1:B1"/>
    <mergeCell ref="A2:S2"/>
    <mergeCell ref="A3:S3"/>
    <mergeCell ref="F4:G4"/>
    <mergeCell ref="H4:I4"/>
    <mergeCell ref="K4:O4"/>
    <mergeCell ref="A4:A6"/>
    <mergeCell ref="B4:B6"/>
    <mergeCell ref="C4:C6"/>
    <mergeCell ref="D4:D5"/>
    <mergeCell ref="E4:E5"/>
    <mergeCell ref="P4:P5"/>
    <mergeCell ref="Q4:Q5"/>
    <mergeCell ref="R4:R5"/>
    <mergeCell ref="S4:S5"/>
  </mergeCells>
  <dataValidations count="1">
    <dataValidation allowBlank="1" showInputMessage="1" showErrorMessage="1" sqref="A2"/>
  </dataValidations>
  <pageMargins left="0.55" right="0.55" top="0.55" bottom="0.55" header="0.511805555555556" footer="0.511805555555556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</vt:lpstr>
      <vt:lpstr>18年</vt:lpstr>
      <vt:lpstr>19年</vt:lpstr>
      <vt:lpstr>20年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2019-12-04T16:31:36Z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