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12" activeTab="16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支出预算表06" sheetId="10" r:id="rId10"/>
    <sheet name="部门政府采购预算表07" sheetId="11" r:id="rId11"/>
    <sheet name="部门政府购买服务预算表08" sheetId="12" r:id="rId12"/>
    <sheet name="对下转移支付预算表09-1" sheetId="13" r:id="rId13"/>
    <sheet name="对下转移支付绩效目标表09-2" sheetId="14" r:id="rId14"/>
    <sheet name="新增资产配置表10" sheetId="15" r:id="rId15"/>
    <sheet name="上级转移支付补助项目支出预算表11" sheetId="16" r:id="rId16"/>
    <sheet name="部门项目中期规划预算表12" sheetId="17" r:id="rId17"/>
  </sheets>
  <definedNames>
    <definedName name="_xlnm.Print_Titles" localSheetId="3">'部门财政拨款收支预算总表02-1'!$1:$6</definedName>
    <definedName name="_xlnm.Print_Titles" localSheetId="4">'一般公共预算支出预算表02-2'!$1:$5</definedName>
    <definedName name="_xlnm.Print_Titles" localSheetId="5">一般公共预算“三公”经费支出预算表03!$1:$6</definedName>
    <definedName name="_xlnm.Print_Titles" localSheetId="9">部门政府性基金预算支出预算表06!$1:$6</definedName>
    <definedName name="_xlnm.Print_Titles" localSheetId="14">新增资产配置表10!$1:$6</definedName>
  </definedNames>
  <calcPr calcId="144525"/>
</workbook>
</file>

<file path=xl/sharedStrings.xml><?xml version="1.0" encoding="utf-8"?>
<sst xmlns="http://schemas.openxmlformats.org/spreadsheetml/2006/main" count="563" uniqueCount="251">
  <si>
    <t>预算01-1表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</si>
  <si>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</si>
  <si>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</si>
  <si>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</si>
  <si>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</si>
  <si>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</si>
  <si>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</si>
  <si>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</si>
  <si>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</si>
  <si>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</si>
  <si>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</si>
  <si>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五、单位资金收入</t>
  </si>
  <si>
    <t xml:space="preserve">  (一)事业收入</t>
  </si>
  <si>
    <t xml:space="preserve">  (二)事业单位经营收入</t>
  </si>
  <si>
    <t xml:space="preserve">  (三)上级补助收入</t>
  </si>
  <si>
    <t xml:space="preserve">  (四)附属单位上缴收入</t>
  </si>
  <si>
    <t xml:space="preserve">  (五)其他收入</t>
  </si>
  <si>
    <t>本年收入合计</t>
  </si>
  <si>
    <t>本年支出合计</t>
  </si>
  <si>
    <t>上年结转结余</t>
  </si>
  <si>
    <t>年终结转结余</t>
  </si>
  <si>
    <t>（一）财政拨款结转结余</t>
  </si>
  <si>
    <t>（二）使用非财政拨款结余</t>
  </si>
  <si>
    <t>（二）非财政拨款结余</t>
  </si>
  <si>
    <t>收  入  总  计</t>
  </si>
  <si>
    <t>支 出 总 计</t>
  </si>
  <si>
    <t>预算01-2表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</si>
  <si>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</si>
  <si>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</si>
  <si>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</si>
  <si>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</si>
  <si>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</si>
  <si>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</si>
  <si>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</si>
  <si>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</si>
  <si>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</si>
  <si>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</si>
  <si>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使用非财政拨款结余</t>
  </si>
  <si>
    <t>事业收入</t>
  </si>
  <si>
    <t>事业单位经营收入</t>
  </si>
  <si>
    <t>上级补助收入</t>
  </si>
  <si>
    <t>附属单位上缴收入</t>
  </si>
  <si>
    <t>其他收入</t>
  </si>
  <si>
    <t>131028</t>
  </si>
  <si>
    <t>景洪市卫生监督所</t>
  </si>
  <si>
    <t>预算01-3表</t>
  </si>
  <si>
    <t>科目编码</t>
  </si>
  <si>
    <t>科目名称</t>
  </si>
  <si>
    <t>基本支出</t>
  </si>
  <si>
    <t>项目支出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</si>
  <si>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</si>
  <si>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</si>
  <si>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</si>
  <si>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</si>
  <si>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</si>
  <si>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</si>
  <si>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</si>
  <si>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208</t>
  </si>
  <si>
    <t>社会保障和就业支出</t>
  </si>
  <si>
    <t>20805</t>
  </si>
  <si>
    <t>行政事业单位养老支出</t>
  </si>
  <si>
    <t>2080501</t>
  </si>
  <si>
    <t>行政单位离退休</t>
  </si>
  <si>
    <t>2080505</t>
  </si>
  <si>
    <t>机关事业单位基本养老保险缴费支出</t>
  </si>
  <si>
    <t>210</t>
  </si>
  <si>
    <t>卫生健康支出</t>
  </si>
  <si>
    <t>21004</t>
  </si>
  <si>
    <t>公共卫生</t>
  </si>
  <si>
    <t>2100402</t>
  </si>
  <si>
    <t>卫生监督机构</t>
  </si>
  <si>
    <t>21011</t>
  </si>
  <si>
    <t>行政事业单位医疗</t>
  </si>
  <si>
    <t>2101101</t>
  </si>
  <si>
    <t>行政单位医疗</t>
  </si>
  <si>
    <t>2101103</t>
  </si>
  <si>
    <t>公务员医疗补助</t>
  </si>
  <si>
    <t>2101199</t>
  </si>
  <si>
    <t>其他行政事业单位医疗支出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</si>
  <si>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</si>
  <si>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</si>
  <si>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</si>
  <si>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</si>
  <si>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</si>
  <si>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</si>
  <si>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</si>
  <si>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</si>
  <si>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</si>
  <si>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</si>
  <si>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</si>
  <si>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</si>
  <si>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</si>
  <si>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</si>
  <si>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</si>
  <si>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</si>
  <si>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</si>
  <si>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</si>
  <si>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部门预算支出功能分类科目</t>
  </si>
  <si>
    <t>人员经费</t>
  </si>
  <si>
    <t>公用经费</t>
  </si>
  <si>
    <t>1</t>
  </si>
  <si>
    <t>2</t>
  </si>
  <si>
    <t>3</t>
  </si>
  <si>
    <t>5</t>
  </si>
  <si>
    <t>6</t>
  </si>
  <si>
    <t>7</t>
  </si>
  <si>
    <t>预算03表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</si>
  <si>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</si>
  <si>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</si>
  <si>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</si>
  <si>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</si>
  <si>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</si>
  <si>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</si>
  <si>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</si>
  <si>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</si>
  <si>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单位名称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</si>
  <si>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</si>
  <si>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</si>
  <si>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</si>
  <si>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</si>
  <si>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</si>
  <si>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</si>
  <si>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</si>
  <si>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</si>
  <si>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财政拨款结转结余</t>
  </si>
  <si>
    <t>全年数</t>
  </si>
  <si>
    <t>已预拨</t>
  </si>
  <si>
    <t>已提前安排</t>
  </si>
  <si>
    <t>抵扣上年垫付资金</t>
  </si>
  <si>
    <t>本次下达</t>
  </si>
  <si>
    <t>另文下达</t>
  </si>
  <si>
    <t>事业单位
经营收入</t>
  </si>
  <si>
    <t>其中：转隶人员公用经费</t>
  </si>
  <si>
    <t>532801210000000021143</t>
  </si>
  <si>
    <t>行政人员支出工资</t>
  </si>
  <si>
    <t>30101</t>
  </si>
  <si>
    <t>基本工资</t>
  </si>
  <si>
    <t>30102</t>
  </si>
  <si>
    <t>津贴补贴</t>
  </si>
  <si>
    <t>30103</t>
  </si>
  <si>
    <t>奖金</t>
  </si>
  <si>
    <t>532801210000000021145</t>
  </si>
  <si>
    <t>社会保障缴费</t>
  </si>
  <si>
    <t>30108</t>
  </si>
  <si>
    <t>机关事业单位基本养老保险缴费</t>
  </si>
  <si>
    <t>30110</t>
  </si>
  <si>
    <t>职工基本医疗保险缴费</t>
  </si>
  <si>
    <t>30111</t>
  </si>
  <si>
    <t>公务员医疗补助缴费</t>
  </si>
  <si>
    <t>30112</t>
  </si>
  <si>
    <t>其他社会保障缴费</t>
  </si>
  <si>
    <t>532801210000000021146</t>
  </si>
  <si>
    <t>30113</t>
  </si>
  <si>
    <t>532801210000000021150</t>
  </si>
  <si>
    <t>行政人员公务交通补贴</t>
  </si>
  <si>
    <t>30239</t>
  </si>
  <si>
    <t>其他交通费用</t>
  </si>
  <si>
    <t>532801210000000021151</t>
  </si>
  <si>
    <t>工会经费</t>
  </si>
  <si>
    <t>30228</t>
  </si>
  <si>
    <t>532801210000000021152</t>
  </si>
  <si>
    <t>福利费</t>
  </si>
  <si>
    <t>30229</t>
  </si>
  <si>
    <t>532801210000000021153</t>
  </si>
  <si>
    <t>一般公用经费</t>
  </si>
  <si>
    <t>30201</t>
  </si>
  <si>
    <t>办公费</t>
  </si>
  <si>
    <t>30207</t>
  </si>
  <si>
    <t>邮电费</t>
  </si>
  <si>
    <t>30211</t>
  </si>
  <si>
    <t>差旅费</t>
  </si>
  <si>
    <t>30213</t>
  </si>
  <si>
    <t>维修（护）费</t>
  </si>
  <si>
    <t>30226</t>
  </si>
  <si>
    <t>劳务费</t>
  </si>
  <si>
    <t>532801221100000528813</t>
  </si>
  <si>
    <t>退休公用经费</t>
  </si>
  <si>
    <t>30299</t>
  </si>
  <si>
    <t>其他商品和服务支出</t>
  </si>
  <si>
    <t>532801221100000528835</t>
  </si>
  <si>
    <t>公务用车购置及运行维护费</t>
  </si>
  <si>
    <t>30231</t>
  </si>
  <si>
    <t>公务用车运行维护费</t>
  </si>
  <si>
    <t>532801231100001542477</t>
  </si>
  <si>
    <t>绩效考核基础奖</t>
  </si>
  <si>
    <t>预算05-1表</t>
  </si>
  <si>
    <t>项目分类</t>
  </si>
  <si>
    <t>项目单位</t>
  </si>
  <si>
    <t>经济科目编码</t>
  </si>
  <si>
    <t>经济科目名称</t>
  </si>
  <si>
    <t>本年拨款</t>
  </si>
  <si>
    <t>其中：本次下达</t>
  </si>
  <si>
    <t>说明：本单位无此项公开事项。</t>
  </si>
  <si>
    <t>预算05-2表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</si>
  <si>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</si>
  <si>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</si>
  <si>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</si>
  <si>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</si>
  <si>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</si>
  <si>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</si>
  <si>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</si>
  <si>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</si>
  <si>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</si>
  <si>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</si>
  <si>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预算06表</t>
  </si>
  <si>
    <t>政府性基金预算支出预算表</t>
  </si>
  <si>
    <t>本年政府性基金预算支出</t>
  </si>
  <si>
    <t>预算07表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</si>
  <si>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</si>
  <si>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</si>
  <si>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</si>
  <si>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</si>
  <si>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</si>
  <si>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</si>
  <si>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</si>
  <si>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</si>
  <si>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</si>
  <si>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办公用纸</t>
  </si>
  <si>
    <t>A05040101 复印纸</t>
  </si>
  <si>
    <t>元</t>
  </si>
  <si>
    <t>车辆保险</t>
  </si>
  <si>
    <t>C1804010201 机动车保险服务</t>
  </si>
  <si>
    <t>车辆维修</t>
  </si>
  <si>
    <t>C23120301 车辆维修和保养服务</t>
  </si>
  <si>
    <t>车辆油费</t>
  </si>
  <si>
    <t>C23120302 车辆加油、添加燃料服务</t>
  </si>
  <si>
    <t>预算08表</t>
  </si>
  <si>
    <t>政府购买服务项目</t>
  </si>
  <si>
    <t>政府购买服务目录</t>
  </si>
  <si>
    <t>预算09-1表</t>
  </si>
  <si>
    <t>2025年对下转移支付预算表</t>
  </si>
  <si>
    <t>单位名称（项目）</t>
  </si>
  <si>
    <t>地区</t>
  </si>
  <si>
    <t>政府性基金</t>
  </si>
  <si>
    <t>预算09-2表</t>
  </si>
  <si>
    <t>2025年对下转移支付绩效目标表</t>
  </si>
  <si>
    <t>预算10表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</si>
  <si>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</si>
  <si>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</si>
  <si>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</si>
  <si>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</si>
  <si>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</si>
  <si>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</si>
  <si>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</si>
  <si>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预算11表</t>
  </si>
  <si>
    <t>上级补助</t>
  </si>
  <si>
    <t>预算12表</t>
  </si>
  <si>
    <t>项目级次</t>
  </si>
  <si>
    <t>2025年</t>
  </si>
  <si>
    <t>2026年</t>
  </si>
  <si>
    <t>2027年</t>
  </si>
</sst>
</file>

<file path=xl/styles.xml><?xml version="1.0" encoding="utf-8"?>
<styleSheet xmlns="http://schemas.openxmlformats.org/spreadsheetml/2006/main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  <numFmt numFmtId="177" formatCode="#,##0;\-#,##0;;@"/>
    <numFmt numFmtId="178" formatCode="yyyy\-mm\-dd\ hh:mm:ss"/>
    <numFmt numFmtId="179" formatCode="hh:mm:ss"/>
    <numFmt numFmtId="180" formatCode="#,##0.00;\-#,##0.00;;@"/>
  </numFmts>
  <fonts count="43">
    <font>
      <sz val="9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9"/>
      <color rgb="FF000000"/>
      <name val="SimSun"/>
      <charset val="134"/>
    </font>
    <font>
      <b/>
      <sz val="21"/>
      <color rgb="FF000000"/>
      <name val="SimSun"/>
      <charset val="134"/>
    </font>
    <font>
      <sz val="11.25"/>
      <color rgb="FF000000"/>
      <name val="SimSun"/>
      <charset val="134"/>
    </font>
    <font>
      <sz val="9"/>
      <name val="宋体"/>
      <charset val="134"/>
    </font>
    <font>
      <sz val="11.25"/>
      <name val="宋体"/>
      <charset val="134"/>
    </font>
    <font>
      <sz val="11.25"/>
      <name val="SimSun"/>
      <charset val="134"/>
    </font>
    <font>
      <sz val="9"/>
      <color rgb="FF000000"/>
      <name val="宋体"/>
      <charset val="134"/>
      <scheme val="minor"/>
    </font>
    <font>
      <b/>
      <sz val="21"/>
      <color rgb="FF000000"/>
      <name val="宋体"/>
      <charset val="134"/>
    </font>
    <font>
      <sz val="11.25"/>
      <color rgb="FF000000"/>
      <name val="宋体"/>
      <charset val="134"/>
    </font>
    <font>
      <sz val="11.25"/>
      <name val="Microsoft YaHei UI"/>
      <charset val="134"/>
    </font>
    <font>
      <sz val="10"/>
      <color rgb="FF000000"/>
      <name val="宋体"/>
      <charset val="134"/>
    </font>
    <font>
      <sz val="10"/>
      <color rgb="FFFFFFFF"/>
      <name val="宋体"/>
      <charset val="134"/>
      <scheme val="minor"/>
    </font>
    <font>
      <sz val="11"/>
      <color rgb="FF000000"/>
      <name val="SimSun"/>
      <charset val="134"/>
    </font>
    <font>
      <sz val="10"/>
      <color rgb="FF000000"/>
      <name val="SimSun"/>
      <charset val="134"/>
    </font>
    <font>
      <sz val="11.25"/>
      <color rgb="FF000000"/>
      <name val="Calibri"/>
      <charset val="134"/>
    </font>
    <font>
      <sz val="21"/>
      <color rgb="FF000000"/>
      <name val="SimSun"/>
      <charset val="134"/>
    </font>
    <font>
      <b/>
      <sz val="11.25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SimSun"/>
      <charset val="134"/>
    </font>
    <font>
      <b/>
      <sz val="9"/>
      <name val="SimSun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top"/>
      <protection locked="0"/>
    </xf>
    <xf numFmtId="42" fontId="23" fillId="0" borderId="0" applyFont="0" applyFill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5" fillId="3" borderId="14" applyNumberFormat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178" fontId="5" fillId="0" borderId="7">
      <alignment horizontal="right" vertical="center"/>
    </xf>
    <xf numFmtId="0" fontId="24" fillId="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176" fontId="5" fillId="0" borderId="7">
      <alignment horizontal="right" vertical="center"/>
    </xf>
    <xf numFmtId="0" fontId="29" fillId="0" borderId="0" applyNumberFormat="0" applyFill="0" applyBorder="0" applyAlignment="0" applyProtection="0">
      <alignment vertical="center"/>
    </xf>
    <xf numFmtId="0" fontId="23" fillId="7" borderId="15" applyNumberFormat="0" applyFon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6" fillId="11" borderId="18" applyNumberFormat="0" applyAlignment="0" applyProtection="0">
      <alignment vertical="center"/>
    </xf>
    <xf numFmtId="0" fontId="37" fillId="11" borderId="14" applyNumberFormat="0" applyAlignment="0" applyProtection="0">
      <alignment vertical="center"/>
    </xf>
    <xf numFmtId="0" fontId="38" fillId="12" borderId="19" applyNumberFormat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40" fillId="0" borderId="21" applyNumberFormat="0" applyFill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10" fontId="5" fillId="0" borderId="7">
      <alignment horizontal="right" vertical="center"/>
    </xf>
    <xf numFmtId="0" fontId="24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180" fontId="5" fillId="0" borderId="7">
      <alignment horizontal="right" vertical="center"/>
    </xf>
    <xf numFmtId="49" fontId="5" fillId="0" borderId="7">
      <alignment horizontal="left" vertical="center" wrapText="1"/>
    </xf>
    <xf numFmtId="180" fontId="5" fillId="0" borderId="7">
      <alignment horizontal="right" vertical="center"/>
    </xf>
    <xf numFmtId="179" fontId="5" fillId="0" borderId="7">
      <alignment horizontal="right" vertical="center"/>
    </xf>
    <xf numFmtId="177" fontId="5" fillId="0" borderId="7">
      <alignment horizontal="right" vertical="center"/>
    </xf>
  </cellStyleXfs>
  <cellXfs count="187">
    <xf numFmtId="0" fontId="0" fillId="0" borderId="0" xfId="0" applyFont="1">
      <alignment vertical="top"/>
      <protection locked="0"/>
    </xf>
    <xf numFmtId="49" fontId="1" fillId="0" borderId="0" xfId="0" applyNumberFormat="1" applyFont="1" applyAlignment="1" applyProtection="1"/>
    <xf numFmtId="0" fontId="1" fillId="0" borderId="0" xfId="0" applyFont="1" applyAlignment="1" applyProtection="1"/>
    <xf numFmtId="0" fontId="2" fillId="0" borderId="0" xfId="0" applyFont="1" applyAlignment="1">
      <alignment horizontal="right" vertical="center"/>
      <protection locked="0"/>
    </xf>
    <xf numFmtId="0" fontId="3" fillId="0" borderId="0" xfId="0" applyFont="1" applyAlignment="1" applyProtection="1">
      <alignment horizontal="center" vertical="center"/>
    </xf>
    <xf numFmtId="0" fontId="4" fillId="0" borderId="0" xfId="0" applyFont="1" applyAlignment="1">
      <alignment horizontal="left" vertical="center"/>
      <protection locked="0"/>
    </xf>
    <xf numFmtId="0" fontId="4" fillId="0" borderId="0" xfId="0" applyFont="1" applyAlignment="1" applyProtection="1"/>
    <xf numFmtId="0" fontId="4" fillId="0" borderId="0" xfId="0" applyFont="1" applyAlignment="1">
      <alignment horizontal="right"/>
      <protection locked="0"/>
    </xf>
    <xf numFmtId="0" fontId="4" fillId="0" borderId="1" xfId="0" applyFont="1" applyBorder="1" applyAlignment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2" xfId="0" applyFont="1" applyBorder="1" applyAlignment="1" applyProtection="1">
      <alignment horizontal="center" vertical="center"/>
    </xf>
    <xf numFmtId="0" fontId="4" fillId="0" borderId="3" xfId="0" applyFont="1" applyBorder="1" applyAlignment="1" applyProtection="1">
      <alignment horizontal="center" vertical="center"/>
    </xf>
    <xf numFmtId="0" fontId="4" fillId="0" borderId="4" xfId="0" applyFont="1" applyBorder="1" applyAlignment="1" applyProtection="1">
      <alignment horizontal="center" vertical="center"/>
    </xf>
    <xf numFmtId="0" fontId="4" fillId="0" borderId="5" xfId="0" applyFont="1" applyBorder="1" applyAlignment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</xf>
    <xf numFmtId="0" fontId="4" fillId="0" borderId="6" xfId="0" applyFont="1" applyBorder="1" applyAlignment="1">
      <alignment horizontal="center" vertical="center" wrapText="1"/>
      <protection locked="0"/>
    </xf>
    <xf numFmtId="0" fontId="4" fillId="0" borderId="6" xfId="0" applyFont="1" applyBorder="1" applyAlignment="1" applyProtection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</xf>
    <xf numFmtId="0" fontId="4" fillId="0" borderId="7" xfId="0" applyFont="1" applyBorder="1" applyAlignment="1">
      <alignment horizontal="center" vertical="center"/>
      <protection locked="0"/>
    </xf>
    <xf numFmtId="49" fontId="5" fillId="0" borderId="7" xfId="53" applyNumberFormat="1" applyFont="1" applyBorder="1" applyProtection="1">
      <alignment horizontal="left" vertical="center" wrapText="1"/>
      <protection locked="0"/>
    </xf>
    <xf numFmtId="180" fontId="5" fillId="0" borderId="7" xfId="0" applyNumberFormat="1" applyFont="1" applyBorder="1" applyAlignment="1">
      <alignment horizontal="right" vertical="center"/>
      <protection locked="0"/>
    </xf>
    <xf numFmtId="49" fontId="5" fillId="0" borderId="7" xfId="53" applyNumberFormat="1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>
      <alignment horizontal="center" vertical="center" wrapText="1"/>
      <protection locked="0"/>
    </xf>
    <xf numFmtId="0" fontId="2" fillId="0" borderId="3" xfId="0" applyFont="1" applyBorder="1" applyAlignment="1">
      <alignment horizontal="center" vertical="center" wrapText="1"/>
      <protection locked="0"/>
    </xf>
    <xf numFmtId="0" fontId="2" fillId="0" borderId="4" xfId="0" applyFont="1" applyBorder="1" applyAlignment="1">
      <alignment horizontal="center" vertical="center" wrapText="1"/>
      <protection locked="0"/>
    </xf>
    <xf numFmtId="0" fontId="6" fillId="0" borderId="0" xfId="0" applyFont="1" applyAlignment="1">
      <alignment horizontal="left" vertical="center"/>
      <protection locked="0"/>
    </xf>
    <xf numFmtId="0" fontId="6" fillId="0" borderId="0" xfId="0" applyFont="1" applyAlignment="1" applyProtection="1">
      <alignment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5" xfId="0" applyFont="1" applyBorder="1" applyAlignment="1" applyProtection="1">
      <alignment horizontal="center" vertical="center"/>
    </xf>
    <xf numFmtId="0" fontId="4" fillId="0" borderId="6" xfId="0" applyFont="1" applyBorder="1" applyAlignment="1" applyProtection="1">
      <alignment horizontal="center" vertical="center"/>
    </xf>
    <xf numFmtId="0" fontId="2" fillId="0" borderId="7" xfId="0" applyFont="1" applyBorder="1" applyAlignment="1" applyProtection="1">
      <alignment horizontal="left" vertical="center" wrapText="1"/>
    </xf>
    <xf numFmtId="0" fontId="2" fillId="0" borderId="7" xfId="0" applyFont="1" applyBorder="1" applyAlignment="1">
      <alignment horizontal="left" vertical="center" wrapText="1"/>
      <protection locked="0"/>
    </xf>
    <xf numFmtId="0" fontId="2" fillId="0" borderId="0" xfId="0" applyFont="1" applyAlignment="1" applyProtection="1">
      <alignment horizontal="right" vertical="center"/>
    </xf>
    <xf numFmtId="0" fontId="3" fillId="0" borderId="0" xfId="0" applyFont="1" applyAlignment="1" applyProtection="1">
      <alignment horizontal="center" vertical="center" wrapText="1"/>
    </xf>
    <xf numFmtId="0" fontId="4" fillId="0" borderId="0" xfId="0" applyFont="1" applyAlignment="1" applyProtection="1">
      <alignment horizontal="left" vertical="center"/>
    </xf>
    <xf numFmtId="0" fontId="7" fillId="0" borderId="0" xfId="0" applyFont="1">
      <alignment vertical="top"/>
      <protection locked="0"/>
    </xf>
    <xf numFmtId="0" fontId="4" fillId="0" borderId="0" xfId="0" applyFont="1" applyAlignment="1" applyProtection="1">
      <alignment horizontal="right" vertical="center" wrapText="1"/>
    </xf>
    <xf numFmtId="0" fontId="4" fillId="0" borderId="2" xfId="0" applyFont="1" applyBorder="1" applyAlignment="1" applyProtection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</xf>
    <xf numFmtId="0" fontId="4" fillId="0" borderId="4" xfId="0" applyFont="1" applyBorder="1" applyAlignment="1" applyProtection="1">
      <alignment horizontal="center" vertical="center" wrapText="1"/>
    </xf>
    <xf numFmtId="0" fontId="4" fillId="0" borderId="7" xfId="0" applyFont="1" applyBorder="1" applyAlignment="1" applyProtection="1">
      <alignment horizontal="center" vertical="center" wrapText="1"/>
    </xf>
    <xf numFmtId="49" fontId="5" fillId="0" borderId="7" xfId="0" applyNumberFormat="1" applyFont="1" applyBorder="1" applyAlignment="1">
      <alignment horizontal="left" vertical="center" wrapText="1"/>
      <protection locked="0"/>
    </xf>
    <xf numFmtId="0" fontId="8" fillId="0" borderId="2" xfId="0" applyFont="1" applyBorder="1" applyAlignment="1">
      <alignment horizontal="center" vertical="center" wrapText="1"/>
      <protection locked="0"/>
    </xf>
    <xf numFmtId="0" fontId="8" fillId="0" borderId="3" xfId="0" applyFont="1" applyBorder="1" applyAlignment="1">
      <alignment horizontal="center" vertical="center" wrapText="1"/>
      <protection locked="0"/>
    </xf>
    <xf numFmtId="0" fontId="8" fillId="0" borderId="4" xfId="0" applyFont="1" applyBorder="1" applyAlignment="1">
      <alignment horizontal="center" vertical="center" wrapText="1"/>
      <protection locked="0"/>
    </xf>
    <xf numFmtId="0" fontId="9" fillId="0" borderId="0" xfId="0" applyFont="1" applyAlignment="1" applyProtection="1">
      <alignment horizontal="center" vertical="center"/>
    </xf>
    <xf numFmtId="0" fontId="9" fillId="0" borderId="0" xfId="0" applyFont="1" applyAlignment="1">
      <alignment horizontal="center" vertical="center"/>
      <protection locked="0"/>
    </xf>
    <xf numFmtId="0" fontId="6" fillId="0" borderId="0" xfId="0" applyFont="1">
      <alignment vertical="top"/>
      <protection locked="0"/>
    </xf>
    <xf numFmtId="0" fontId="10" fillId="0" borderId="7" xfId="0" applyFont="1" applyBorder="1" applyAlignment="1" applyProtection="1">
      <alignment horizontal="center" vertical="center" wrapText="1"/>
    </xf>
    <xf numFmtId="0" fontId="10" fillId="0" borderId="7" xfId="0" applyFont="1" applyBorder="1" applyAlignment="1">
      <alignment horizontal="center" vertical="center"/>
      <protection locked="0"/>
    </xf>
    <xf numFmtId="0" fontId="10" fillId="0" borderId="7" xfId="0" applyFont="1" applyBorder="1" applyAlignment="1" applyProtection="1">
      <alignment horizontal="center" vertical="center"/>
    </xf>
    <xf numFmtId="0" fontId="0" fillId="0" borderId="7" xfId="0" applyFont="1" applyBorder="1" applyAlignment="1" applyProtection="1">
      <alignment horizontal="left" vertical="center" wrapText="1"/>
    </xf>
    <xf numFmtId="0" fontId="0" fillId="0" borderId="7" xfId="0" applyFont="1" applyBorder="1" applyAlignment="1" applyProtection="1">
      <alignment vertical="center" wrapText="1"/>
    </xf>
    <xf numFmtId="0" fontId="0" fillId="0" borderId="7" xfId="0" applyFont="1" applyBorder="1" applyAlignment="1" applyProtection="1">
      <alignment horizontal="center" vertical="center" wrapText="1"/>
    </xf>
    <xf numFmtId="0" fontId="0" fillId="0" borderId="7" xfId="0" applyFont="1" applyBorder="1" applyAlignment="1">
      <alignment horizontal="center" vertical="center"/>
      <protection locked="0"/>
    </xf>
    <xf numFmtId="0" fontId="0" fillId="0" borderId="7" xfId="0" applyFont="1" applyBorder="1" applyAlignment="1">
      <alignment horizontal="left" vertical="center" wrapText="1"/>
      <protection locked="0"/>
    </xf>
    <xf numFmtId="0" fontId="4" fillId="0" borderId="0" xfId="0" applyFont="1" applyAlignment="1" applyProtection="1">
      <alignment horizontal="left" vertical="center" wrapText="1"/>
    </xf>
    <xf numFmtId="0" fontId="0" fillId="0" borderId="0" xfId="0" applyFont="1" applyAlignment="1">
      <alignment horizontal="right" vertical="center" wrapText="1"/>
      <protection locked="0"/>
    </xf>
    <xf numFmtId="0" fontId="11" fillId="0" borderId="0" xfId="0" applyFont="1">
      <alignment vertical="top"/>
      <protection locked="0"/>
    </xf>
    <xf numFmtId="0" fontId="12" fillId="0" borderId="0" xfId="0" applyFont="1" applyAlignment="1" applyProtection="1"/>
    <xf numFmtId="0" fontId="12" fillId="0" borderId="0" xfId="0" applyFont="1" applyAlignment="1" applyProtection="1">
      <alignment horizontal="right" vertical="center"/>
    </xf>
    <xf numFmtId="0" fontId="9" fillId="0" borderId="0" xfId="0" applyFont="1" applyAlignment="1" applyProtection="1">
      <alignment horizontal="center" vertical="center" wrapText="1"/>
    </xf>
    <xf numFmtId="0" fontId="10" fillId="0" borderId="0" xfId="0" applyFont="1" applyAlignment="1" applyProtection="1">
      <alignment horizontal="left" vertical="center" wrapText="1"/>
    </xf>
    <xf numFmtId="0" fontId="10" fillId="0" borderId="0" xfId="0" applyFont="1" applyAlignment="1" applyProtection="1">
      <alignment wrapText="1"/>
    </xf>
    <xf numFmtId="0" fontId="10" fillId="0" borderId="0" xfId="0" applyFont="1" applyAlignment="1" applyProtection="1">
      <alignment horizontal="right" wrapText="1"/>
    </xf>
    <xf numFmtId="0" fontId="10" fillId="0" borderId="1" xfId="0" applyFont="1" applyBorder="1" applyAlignment="1" applyProtection="1">
      <alignment horizontal="center" vertical="center"/>
    </xf>
    <xf numFmtId="0" fontId="10" fillId="0" borderId="6" xfId="0" applyFont="1" applyBorder="1" applyAlignment="1" applyProtection="1">
      <alignment horizontal="center" vertical="center"/>
    </xf>
    <xf numFmtId="0" fontId="1" fillId="0" borderId="0" xfId="0" applyFont="1" applyAlignment="1" applyProtection="1">
      <alignment wrapText="1"/>
    </xf>
    <xf numFmtId="0" fontId="1" fillId="0" borderId="0" xfId="0" applyFont="1" applyAlignment="1">
      <protection locked="0"/>
    </xf>
    <xf numFmtId="0" fontId="8" fillId="0" borderId="0" xfId="0" applyFont="1" applyAlignment="1">
      <alignment vertical="top" wrapText="1"/>
      <protection locked="0"/>
    </xf>
    <xf numFmtId="0" fontId="4" fillId="0" borderId="0" xfId="0" applyFont="1" applyAlignment="1" applyProtection="1">
      <alignment wrapText="1"/>
    </xf>
    <xf numFmtId="0" fontId="4" fillId="0" borderId="0" xfId="0" applyFont="1" applyAlignment="1">
      <alignment vertical="top" wrapText="1"/>
      <protection locked="0"/>
    </xf>
    <xf numFmtId="0" fontId="4" fillId="0" borderId="8" xfId="0" applyFont="1" applyBorder="1" applyAlignment="1" applyProtection="1">
      <alignment horizontal="center" vertical="center" wrapText="1"/>
    </xf>
    <xf numFmtId="0" fontId="4" fillId="0" borderId="8" xfId="0" applyFont="1" applyBorder="1" applyAlignment="1">
      <alignment horizontal="center" vertical="center" wrapText="1"/>
      <protection locked="0"/>
    </xf>
    <xf numFmtId="0" fontId="4" fillId="0" borderId="9" xfId="0" applyFont="1" applyBorder="1" applyAlignment="1" applyProtection="1">
      <alignment horizontal="center" vertical="center" wrapText="1"/>
    </xf>
    <xf numFmtId="0" fontId="4" fillId="0" borderId="9" xfId="0" applyFont="1" applyBorder="1" applyAlignment="1">
      <alignment horizontal="center" vertical="center" wrapText="1"/>
      <protection locked="0"/>
    </xf>
    <xf numFmtId="0" fontId="4" fillId="0" borderId="10" xfId="0" applyFont="1" applyBorder="1" applyAlignment="1" applyProtection="1">
      <alignment horizontal="center" vertical="center" wrapText="1"/>
    </xf>
    <xf numFmtId="0" fontId="4" fillId="0" borderId="10" xfId="0" applyFont="1" applyBorder="1" applyAlignment="1">
      <alignment horizontal="center" vertical="center" wrapText="1"/>
      <protection locked="0"/>
    </xf>
    <xf numFmtId="3" fontId="4" fillId="0" borderId="6" xfId="0" applyNumberFormat="1" applyFont="1" applyBorder="1" applyAlignment="1" applyProtection="1">
      <alignment horizontal="center" vertical="center"/>
    </xf>
    <xf numFmtId="0" fontId="2" fillId="0" borderId="11" xfId="0" applyFont="1" applyBorder="1" applyAlignment="1" applyProtection="1">
      <alignment horizontal="center" vertical="center"/>
    </xf>
    <xf numFmtId="0" fontId="2" fillId="0" borderId="12" xfId="0" applyFont="1" applyBorder="1" applyAlignment="1" applyProtection="1">
      <alignment horizontal="center" vertical="center"/>
    </xf>
    <xf numFmtId="0" fontId="8" fillId="0" borderId="0" xfId="0" applyFont="1" applyAlignment="1">
      <alignment horizontal="right" vertical="center"/>
      <protection locked="0"/>
    </xf>
    <xf numFmtId="0" fontId="8" fillId="0" borderId="0" xfId="0" applyFont="1" applyAlignment="1">
      <alignment horizontal="right" vertical="center" wrapText="1"/>
      <protection locked="0"/>
    </xf>
    <xf numFmtId="0" fontId="2" fillId="0" borderId="0" xfId="0" applyFont="1" applyAlignment="1" applyProtection="1">
      <alignment horizontal="right" vertical="center" wrapText="1"/>
    </xf>
    <xf numFmtId="0" fontId="4" fillId="0" borderId="0" xfId="0" applyFont="1" applyAlignment="1">
      <alignment horizontal="right" wrapText="1"/>
      <protection locked="0"/>
    </xf>
    <xf numFmtId="0" fontId="4" fillId="0" borderId="0" xfId="0" applyFont="1" applyAlignment="1" applyProtection="1">
      <alignment horizontal="right" wrapText="1"/>
    </xf>
    <xf numFmtId="0" fontId="4" fillId="0" borderId="12" xfId="0" applyFont="1" applyBorder="1" applyAlignment="1" applyProtection="1">
      <alignment horizontal="center" vertical="center" wrapText="1"/>
    </xf>
    <xf numFmtId="0" fontId="4" fillId="0" borderId="7" xfId="0" applyFont="1" applyBorder="1" applyAlignment="1">
      <alignment horizontal="center" vertical="center" wrapText="1"/>
      <protection locked="0"/>
    </xf>
    <xf numFmtId="0" fontId="4" fillId="0" borderId="10" xfId="0" applyFont="1" applyBorder="1" applyAlignment="1" applyProtection="1">
      <alignment horizontal="center" vertical="center"/>
    </xf>
    <xf numFmtId="0" fontId="4" fillId="0" borderId="10" xfId="0" applyFont="1" applyBorder="1" applyAlignment="1">
      <alignment horizontal="center" vertical="center"/>
      <protection locked="0"/>
    </xf>
    <xf numFmtId="0" fontId="8" fillId="0" borderId="10" xfId="0" applyFont="1" applyBorder="1" applyAlignment="1" applyProtection="1">
      <alignment horizontal="left" vertical="center" wrapText="1"/>
    </xf>
    <xf numFmtId="177" fontId="5" fillId="0" borderId="7" xfId="0" applyNumberFormat="1" applyFont="1" applyBorder="1" applyAlignment="1">
      <alignment horizontal="right" vertical="center"/>
      <protection locked="0"/>
    </xf>
    <xf numFmtId="49" fontId="5" fillId="0" borderId="7" xfId="53" applyNumberFormat="1" applyFont="1" applyBorder="1" applyAlignment="1" applyProtection="1">
      <alignment horizontal="left" vertical="center" wrapText="1" indent="1"/>
      <protection locked="0"/>
    </xf>
    <xf numFmtId="177" fontId="5" fillId="0" borderId="7" xfId="56" applyNumberFormat="1" applyFont="1" applyBorder="1" applyProtection="1">
      <alignment horizontal="right" vertical="center"/>
      <protection locked="0"/>
    </xf>
    <xf numFmtId="0" fontId="2" fillId="0" borderId="10" xfId="0" applyFont="1" applyBorder="1" applyAlignment="1" applyProtection="1">
      <alignment horizontal="center" vertical="center"/>
    </xf>
    <xf numFmtId="0" fontId="4" fillId="0" borderId="0" xfId="0" applyFont="1" applyAlignment="1" applyProtection="1">
      <alignment horizontal="right"/>
    </xf>
    <xf numFmtId="0" fontId="13" fillId="0" borderId="0" xfId="0" applyFont="1" applyAlignment="1">
      <alignment horizontal="right"/>
      <protection locked="0"/>
    </xf>
    <xf numFmtId="49" fontId="13" fillId="0" borderId="0" xfId="0" applyNumberFormat="1" applyFont="1" applyAlignment="1">
      <protection locked="0"/>
    </xf>
    <xf numFmtId="0" fontId="1" fillId="0" borderId="0" xfId="0" applyFont="1" applyAlignment="1" applyProtection="1">
      <alignment horizontal="right"/>
    </xf>
    <xf numFmtId="0" fontId="2" fillId="0" borderId="0" xfId="0" applyFont="1" applyAlignment="1" applyProtection="1">
      <alignment horizontal="right"/>
    </xf>
    <xf numFmtId="0" fontId="3" fillId="0" borderId="0" xfId="0" applyFont="1" applyAlignment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/>
      <protection locked="0"/>
    </xf>
    <xf numFmtId="49" fontId="4" fillId="0" borderId="8" xfId="0" applyNumberFormat="1" applyFont="1" applyBorder="1" applyAlignment="1">
      <alignment horizontal="center" vertical="center" wrapText="1"/>
      <protection locked="0"/>
    </xf>
    <xf numFmtId="0" fontId="4" fillId="0" borderId="8" xfId="0" applyFont="1" applyBorder="1" applyAlignment="1">
      <alignment horizontal="center" vertical="center"/>
      <protection locked="0"/>
    </xf>
    <xf numFmtId="0" fontId="4" fillId="0" borderId="6" xfId="0" applyFont="1" applyBorder="1" applyAlignment="1">
      <alignment horizontal="center" vertical="center"/>
      <protection locked="0"/>
    </xf>
    <xf numFmtId="49" fontId="4" fillId="0" borderId="10" xfId="0" applyNumberFormat="1" applyFont="1" applyBorder="1" applyAlignment="1">
      <alignment horizontal="center" vertical="center" wrapText="1"/>
      <protection locked="0"/>
    </xf>
    <xf numFmtId="49" fontId="4" fillId="0" borderId="10" xfId="0" applyNumberFormat="1" applyFont="1" applyBorder="1" applyAlignment="1">
      <alignment horizontal="center" vertical="center"/>
      <protection locked="0"/>
    </xf>
    <xf numFmtId="0" fontId="2" fillId="0" borderId="2" xfId="0" applyFont="1" applyBorder="1" applyAlignment="1">
      <alignment horizontal="center" vertical="center"/>
      <protection locked="0"/>
    </xf>
    <xf numFmtId="0" fontId="2" fillId="0" borderId="3" xfId="0" applyFont="1" applyBorder="1" applyAlignment="1">
      <alignment horizontal="center" vertical="center"/>
      <protection locked="0"/>
    </xf>
    <xf numFmtId="0" fontId="2" fillId="0" borderId="4" xfId="0" applyFont="1" applyBorder="1" applyAlignment="1">
      <alignment horizontal="center" vertical="center"/>
      <protection locked="0"/>
    </xf>
    <xf numFmtId="0" fontId="4" fillId="0" borderId="0" xfId="0" applyFont="1" applyAlignment="1" applyProtection="1">
      <alignment vertical="center"/>
    </xf>
    <xf numFmtId="0" fontId="2" fillId="0" borderId="0" xfId="0" applyFont="1" applyAlignment="1">
      <alignment horizontal="right" vertical="center" wrapText="1"/>
      <protection locked="0"/>
    </xf>
    <xf numFmtId="0" fontId="1" fillId="0" borderId="0" xfId="0" applyFont="1" applyProtection="1">
      <alignment vertical="top"/>
    </xf>
    <xf numFmtId="0" fontId="14" fillId="0" borderId="1" xfId="0" applyFont="1" applyBorder="1" applyAlignment="1">
      <alignment horizontal="center" vertical="center" wrapText="1"/>
      <protection locked="0"/>
    </xf>
    <xf numFmtId="0" fontId="14" fillId="0" borderId="1" xfId="0" applyFont="1" applyBorder="1" applyAlignment="1" applyProtection="1">
      <alignment horizontal="center" vertical="center" wrapText="1"/>
    </xf>
    <xf numFmtId="0" fontId="14" fillId="0" borderId="5" xfId="0" applyFont="1" applyBorder="1" applyAlignment="1">
      <alignment horizontal="center" vertical="center" wrapText="1"/>
      <protection locked="0"/>
    </xf>
    <xf numFmtId="0" fontId="14" fillId="0" borderId="5" xfId="0" applyFont="1" applyBorder="1" applyAlignment="1" applyProtection="1">
      <alignment horizontal="center" vertical="center" wrapText="1"/>
    </xf>
    <xf numFmtId="0" fontId="14" fillId="0" borderId="6" xfId="0" applyFont="1" applyBorder="1" applyAlignment="1">
      <alignment horizontal="center" vertical="center" wrapText="1"/>
      <protection locked="0"/>
    </xf>
    <xf numFmtId="0" fontId="14" fillId="0" borderId="6" xfId="0" applyFont="1" applyBorder="1" applyAlignment="1" applyProtection="1">
      <alignment horizontal="center" vertical="center" wrapText="1"/>
    </xf>
    <xf numFmtId="3" fontId="15" fillId="0" borderId="7" xfId="0" applyNumberFormat="1" applyFont="1" applyBorder="1" applyAlignment="1" applyProtection="1">
      <alignment horizontal="center" vertical="center"/>
    </xf>
    <xf numFmtId="0" fontId="16" fillId="0" borderId="0" xfId="0" applyFont="1" applyAlignment="1" applyProtection="1"/>
    <xf numFmtId="0" fontId="14" fillId="0" borderId="1" xfId="0" applyFont="1" applyBorder="1" applyAlignment="1" applyProtection="1">
      <alignment horizontal="center" vertical="center"/>
    </xf>
    <xf numFmtId="0" fontId="14" fillId="0" borderId="2" xfId="0" applyFont="1" applyBorder="1" applyAlignment="1" applyProtection="1">
      <alignment horizontal="center" vertical="center"/>
    </xf>
    <xf numFmtId="0" fontId="14" fillId="0" borderId="3" xfId="0" applyFont="1" applyBorder="1" applyAlignment="1" applyProtection="1">
      <alignment horizontal="center" vertical="center"/>
    </xf>
    <xf numFmtId="0" fontId="14" fillId="0" borderId="4" xfId="0" applyFont="1" applyBorder="1" applyAlignment="1" applyProtection="1">
      <alignment horizontal="center" vertical="center"/>
    </xf>
    <xf numFmtId="0" fontId="14" fillId="0" borderId="5" xfId="0" applyFont="1" applyBorder="1" applyAlignment="1" applyProtection="1">
      <alignment horizontal="center" vertical="center"/>
    </xf>
    <xf numFmtId="0" fontId="14" fillId="0" borderId="13" xfId="0" applyFont="1" applyBorder="1" applyAlignment="1" applyProtection="1">
      <alignment horizontal="center" vertical="center"/>
    </xf>
    <xf numFmtId="0" fontId="14" fillId="0" borderId="8" xfId="0" applyFont="1" applyBorder="1" applyAlignment="1" applyProtection="1">
      <alignment horizontal="center" vertical="center"/>
    </xf>
    <xf numFmtId="0" fontId="14" fillId="0" borderId="11" xfId="0" applyFont="1" applyBorder="1" applyAlignment="1" applyProtection="1">
      <alignment horizontal="center" vertical="center"/>
    </xf>
    <xf numFmtId="0" fontId="14" fillId="0" borderId="10" xfId="0" applyFont="1" applyBorder="1" applyAlignment="1" applyProtection="1">
      <alignment horizontal="center" vertical="center"/>
    </xf>
    <xf numFmtId="0" fontId="14" fillId="0" borderId="6" xfId="0" applyFont="1" applyBorder="1" applyAlignment="1" applyProtection="1">
      <alignment horizontal="center" vertical="center"/>
    </xf>
    <xf numFmtId="0" fontId="14" fillId="0" borderId="7" xfId="0" applyFont="1" applyBorder="1" applyAlignment="1" applyProtection="1">
      <alignment horizontal="center" vertical="center" wrapText="1"/>
    </xf>
    <xf numFmtId="0" fontId="16" fillId="0" borderId="0" xfId="0" applyFont="1" applyProtection="1">
      <alignment vertical="top"/>
    </xf>
    <xf numFmtId="0" fontId="1" fillId="0" borderId="0" xfId="0" applyFont="1">
      <alignment vertical="top"/>
      <protection locked="0"/>
    </xf>
    <xf numFmtId="49" fontId="1" fillId="0" borderId="0" xfId="0" applyNumberFormat="1" applyFont="1" applyAlignment="1">
      <protection locked="0"/>
    </xf>
    <xf numFmtId="0" fontId="3" fillId="0" borderId="0" xfId="0" applyFont="1" applyAlignment="1">
      <alignment horizontal="center" vertical="center"/>
      <protection locked="0"/>
    </xf>
    <xf numFmtId="0" fontId="4" fillId="0" borderId="0" xfId="0" applyFont="1" applyAlignment="1">
      <protection locked="0"/>
    </xf>
    <xf numFmtId="0" fontId="4" fillId="0" borderId="2" xfId="0" applyFont="1" applyBorder="1" applyAlignment="1">
      <alignment horizontal="center" vertical="center"/>
      <protection locked="0"/>
    </xf>
    <xf numFmtId="0" fontId="4" fillId="0" borderId="5" xfId="0" applyFont="1" applyBorder="1" applyAlignment="1">
      <alignment horizontal="center" vertical="center"/>
      <protection locked="0"/>
    </xf>
    <xf numFmtId="3" fontId="4" fillId="0" borderId="7" xfId="0" applyNumberFormat="1" applyFont="1" applyBorder="1" applyAlignment="1">
      <alignment horizontal="center" vertical="center"/>
      <protection locked="0"/>
    </xf>
    <xf numFmtId="0" fontId="4" fillId="0" borderId="3" xfId="0" applyFont="1" applyBorder="1" applyAlignment="1">
      <alignment horizontal="center" vertical="center"/>
      <protection locked="0"/>
    </xf>
    <xf numFmtId="0" fontId="4" fillId="0" borderId="4" xfId="0" applyFont="1" applyBorder="1" applyAlignment="1">
      <alignment horizontal="center" vertical="center"/>
      <protection locked="0"/>
    </xf>
    <xf numFmtId="0" fontId="4" fillId="0" borderId="2" xfId="0" applyFont="1" applyBorder="1" applyAlignment="1">
      <alignment horizontal="center" vertical="center" wrapText="1"/>
      <protection locked="0"/>
    </xf>
    <xf numFmtId="0" fontId="4" fillId="0" borderId="4" xfId="0" applyFont="1" applyBorder="1" applyAlignment="1">
      <alignment horizontal="center" vertical="center" wrapText="1"/>
      <protection locked="0"/>
    </xf>
    <xf numFmtId="0" fontId="4" fillId="0" borderId="0" xfId="0" applyFont="1">
      <alignment vertical="top"/>
      <protection locked="0"/>
    </xf>
    <xf numFmtId="0" fontId="1" fillId="0" borderId="0" xfId="0" applyFont="1" applyAlignment="1" applyProtection="1">
      <alignment horizontal="center" wrapText="1"/>
    </xf>
    <xf numFmtId="0" fontId="8" fillId="0" borderId="0" xfId="0" applyFont="1" applyAlignment="1" applyProtection="1"/>
    <xf numFmtId="0" fontId="2" fillId="0" borderId="0" xfId="0" applyFont="1" applyAlignment="1" applyProtection="1">
      <alignment horizontal="right" wrapText="1"/>
    </xf>
    <xf numFmtId="0" fontId="17" fillId="0" borderId="0" xfId="0" applyFont="1" applyAlignment="1" applyProtection="1">
      <alignment horizontal="center" vertical="center" wrapText="1"/>
    </xf>
    <xf numFmtId="0" fontId="4" fillId="0" borderId="0" xfId="0" applyFont="1" applyAlignment="1">
      <alignment horizontal="left" vertical="center" wrapText="1"/>
      <protection locked="0"/>
    </xf>
    <xf numFmtId="0" fontId="1" fillId="0" borderId="0" xfId="0" applyFont="1" applyAlignment="1" applyProtection="1">
      <alignment horizontal="right" vertical="center"/>
    </xf>
    <xf numFmtId="49" fontId="4" fillId="0" borderId="2" xfId="0" applyNumberFormat="1" applyFont="1" applyBorder="1" applyAlignment="1" applyProtection="1">
      <alignment horizontal="center" vertical="center" wrapText="1"/>
    </xf>
    <xf numFmtId="49" fontId="4" fillId="0" borderId="4" xfId="0" applyNumberFormat="1" applyFont="1" applyBorder="1" applyAlignment="1" applyProtection="1">
      <alignment horizontal="center" vertical="center" wrapText="1"/>
    </xf>
    <xf numFmtId="0" fontId="4" fillId="0" borderId="8" xfId="0" applyFont="1" applyBorder="1" applyAlignment="1" applyProtection="1">
      <alignment horizontal="center" vertical="center"/>
    </xf>
    <xf numFmtId="49" fontId="4" fillId="0" borderId="7" xfId="0" applyNumberFormat="1" applyFont="1" applyBorder="1" applyAlignment="1" applyProtection="1">
      <alignment horizontal="center" vertical="center"/>
    </xf>
    <xf numFmtId="49" fontId="4" fillId="0" borderId="7" xfId="0" applyNumberFormat="1" applyFont="1" applyBorder="1" applyAlignment="1">
      <alignment horizontal="center" vertical="center"/>
      <protection locked="0"/>
    </xf>
    <xf numFmtId="49" fontId="5" fillId="0" borderId="7" xfId="53" applyNumberFormat="1" applyFont="1" applyBorder="1" applyAlignment="1" applyProtection="1">
      <alignment horizontal="left" vertical="center" wrapText="1" indent="2"/>
      <protection locked="0"/>
    </xf>
    <xf numFmtId="0" fontId="2" fillId="0" borderId="2" xfId="0" applyFont="1" applyBorder="1" applyAlignment="1" applyProtection="1">
      <alignment horizontal="center" vertical="center"/>
    </xf>
    <xf numFmtId="0" fontId="2" fillId="0" borderId="4" xfId="0" applyFont="1" applyBorder="1" applyAlignment="1" applyProtection="1">
      <alignment horizontal="center" vertical="center"/>
    </xf>
    <xf numFmtId="0" fontId="18" fillId="0" borderId="0" xfId="0" applyFont="1" applyAlignment="1" applyProtection="1">
      <alignment horizontal="center" vertical="center"/>
    </xf>
    <xf numFmtId="0" fontId="2" fillId="0" borderId="7" xfId="0" applyFont="1" applyBorder="1" applyAlignment="1" applyProtection="1">
      <alignment vertical="center"/>
    </xf>
    <xf numFmtId="49" fontId="19" fillId="0" borderId="7" xfId="53" applyNumberFormat="1" applyFont="1" applyBorder="1" applyProtection="1">
      <alignment horizontal="left" vertical="center" wrapText="1"/>
      <protection locked="0"/>
    </xf>
    <xf numFmtId="180" fontId="5" fillId="0" borderId="7" xfId="54" applyNumberFormat="1" applyFont="1" applyBorder="1" applyProtection="1">
      <alignment horizontal="right" vertical="center"/>
      <protection locked="0"/>
    </xf>
    <xf numFmtId="0" fontId="2" fillId="0" borderId="7" xfId="0" applyFont="1" applyBorder="1" applyAlignment="1">
      <alignment vertical="center"/>
      <protection locked="0"/>
    </xf>
    <xf numFmtId="0" fontId="20" fillId="0" borderId="7" xfId="0" applyFont="1" applyBorder="1" applyAlignment="1" applyProtection="1">
      <alignment horizontal="center" vertical="center"/>
    </xf>
    <xf numFmtId="0" fontId="20" fillId="0" borderId="7" xfId="0" applyFont="1" applyBorder="1" applyAlignment="1" applyProtection="1">
      <alignment vertical="center"/>
    </xf>
    <xf numFmtId="0" fontId="2" fillId="0" borderId="7" xfId="0" applyFont="1" applyBorder="1" applyAlignment="1" applyProtection="1">
      <alignment horizontal="left" vertical="center"/>
    </xf>
    <xf numFmtId="0" fontId="20" fillId="0" borderId="7" xfId="0" applyFont="1" applyBorder="1" applyAlignment="1">
      <alignment horizontal="center" vertical="center"/>
      <protection locked="0"/>
    </xf>
    <xf numFmtId="180" fontId="21" fillId="0" borderId="7" xfId="0" applyNumberFormat="1" applyFont="1" applyBorder="1" applyAlignment="1">
      <alignment horizontal="right" vertical="center"/>
      <protection locked="0"/>
    </xf>
    <xf numFmtId="3" fontId="14" fillId="0" borderId="7" xfId="0" applyNumberFormat="1" applyFont="1" applyBorder="1" applyAlignment="1" applyProtection="1">
      <alignment horizontal="center" vertical="center"/>
    </xf>
    <xf numFmtId="0" fontId="14" fillId="0" borderId="7" xfId="0" applyFont="1" applyBorder="1" applyAlignment="1" applyProtection="1">
      <alignment horizontal="center" vertical="center"/>
    </xf>
    <xf numFmtId="0" fontId="0" fillId="0" borderId="0" xfId="0" applyFont="1" applyAlignment="1" applyProtection="1">
      <alignment horizontal="right" vertical="center"/>
    </xf>
    <xf numFmtId="0" fontId="14" fillId="0" borderId="0" xfId="0" applyFont="1" applyAlignment="1" applyProtection="1">
      <alignment horizontal="left" vertical="center"/>
    </xf>
    <xf numFmtId="0" fontId="14" fillId="0" borderId="0" xfId="0" applyFont="1" applyAlignment="1" applyProtection="1"/>
    <xf numFmtId="0" fontId="4" fillId="0" borderId="3" xfId="0" applyFont="1" applyBorder="1" applyAlignment="1">
      <alignment horizontal="center" vertical="center" wrapText="1"/>
      <protection locked="0"/>
    </xf>
    <xf numFmtId="0" fontId="14" fillId="0" borderId="0" xfId="0" applyFont="1" applyAlignment="1">
      <protection locked="0"/>
    </xf>
    <xf numFmtId="0" fontId="22" fillId="0" borderId="0" xfId="0" applyFont="1" applyAlignment="1">
      <protection locked="0"/>
    </xf>
    <xf numFmtId="0" fontId="4" fillId="0" borderId="12" xfId="0" applyFont="1" applyBorder="1" applyAlignment="1" applyProtection="1">
      <alignment horizontal="center" vertical="center"/>
    </xf>
    <xf numFmtId="0" fontId="14" fillId="0" borderId="0" xfId="0" applyFont="1" applyAlignment="1">
      <alignment horizontal="right"/>
      <protection locked="0"/>
    </xf>
    <xf numFmtId="0" fontId="14" fillId="0" borderId="0" xfId="0" applyFont="1" applyAlignment="1" applyProtection="1">
      <alignment horizontal="right" vertical="center"/>
    </xf>
    <xf numFmtId="180" fontId="19" fillId="0" borderId="7" xfId="0" applyNumberFormat="1" applyFont="1" applyBorder="1" applyAlignment="1">
      <alignment horizontal="right" vertical="center"/>
      <protection locked="0"/>
    </xf>
    <xf numFmtId="0" fontId="2" fillId="0" borderId="7" xfId="0" applyFont="1" applyBorder="1" applyAlignment="1">
      <alignment horizontal="left" vertical="center"/>
      <protection locked="0"/>
    </xf>
    <xf numFmtId="0" fontId="19" fillId="0" borderId="7" xfId="0" applyFont="1" applyBorder="1" applyAlignment="1">
      <alignment horizontal="left" vertical="center"/>
      <protection locked="0"/>
    </xf>
    <xf numFmtId="0" fontId="19" fillId="0" borderId="6" xfId="0" applyFont="1" applyBorder="1" applyAlignment="1">
      <alignment horizontal="left" vertical="center"/>
      <protection locked="0"/>
    </xf>
    <xf numFmtId="0" fontId="20" fillId="0" borderId="6" xfId="0" applyFont="1" applyBorder="1" applyAlignment="1" applyProtection="1">
      <alignment horizontal="center" vertical="center"/>
    </xf>
    <xf numFmtId="0" fontId="2" fillId="0" borderId="6" xfId="0" applyFont="1" applyBorder="1" applyAlignment="1" applyProtection="1">
      <alignment horizontal="left" vertical="center"/>
    </xf>
    <xf numFmtId="0" fontId="20" fillId="0" borderId="6" xfId="0" applyFont="1" applyBorder="1" applyAlignment="1">
      <alignment horizontal="center" vertical="center"/>
      <protection locked="0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DateTimeStyle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DateStyle" xfId="13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PercentStyle" xfId="35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NumberStyle" xfId="52"/>
    <cellStyle name="TextStyle" xfId="53"/>
    <cellStyle name="MoneyStyle" xfId="54"/>
    <cellStyle name="Time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Default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Default">
      <a:majorFont>
        <a:latin typeface="'Calibri Light'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21"/>
  <sheetViews>
    <sheetView showZeros="0" workbookViewId="0">
      <selection activeCell="Q5" sqref="Q5"/>
    </sheetView>
  </sheetViews>
  <sheetFormatPr defaultColWidth="10.6555555555556" defaultRowHeight="12" customHeight="1" outlineLevelCol="3"/>
  <cols>
    <col min="1" max="1" width="37.1555555555556" customWidth="1"/>
    <col min="2" max="2" width="41.5" customWidth="1"/>
    <col min="3" max="3" width="42.6555555555556" customWidth="1"/>
    <col min="4" max="4" width="39.5" customWidth="1"/>
  </cols>
  <sheetData>
    <row r="1" ht="19.5" customHeight="1" spans="4:4">
      <c r="D1" s="99" t="s">
        <v>0</v>
      </c>
    </row>
    <row r="2" ht="36" customHeight="1" spans="1:4">
      <c r="A2" s="4" t="str">
        <f>"2025"&amp;"年部门财务收支预算总表"</f>
        <v>2025年部门财务收支预算总表</v>
      </c>
      <c r="B2" s="4"/>
      <c r="C2" s="4"/>
      <c r="D2" s="4"/>
    </row>
    <row r="3" ht="24" customHeight="1" spans="1:4">
      <c r="A3" s="172" t="str">
        <f>"单位名称："&amp;"景洪市卫生监督所"</f>
        <v>单位名称：景洪市卫生监督所</v>
      </c>
      <c r="B3" s="172"/>
      <c r="C3" s="159"/>
      <c r="D3" s="179" t="s">
        <v>1</v>
      </c>
    </row>
    <row r="4" ht="19.5" customHeight="1" spans="1:4">
      <c r="A4" s="122" t="s">
        <v>2</v>
      </c>
      <c r="B4" s="124"/>
      <c r="C4" s="122" t="s">
        <v>3</v>
      </c>
      <c r="D4" s="124"/>
    </row>
    <row r="5" ht="19.5" customHeight="1" spans="1:4">
      <c r="A5" s="121" t="s">
        <v>4</v>
      </c>
      <c r="B5" s="121" t="s">
        <v>5</v>
      </c>
      <c r="C5" s="121" t="s">
        <v>6</v>
      </c>
      <c r="D5" s="27" t="s">
        <v>5</v>
      </c>
    </row>
    <row r="6" ht="19.5" customHeight="1" spans="1:4">
      <c r="A6" s="130"/>
      <c r="B6" s="130"/>
      <c r="C6" s="130"/>
      <c r="D6" s="29"/>
    </row>
    <row r="7" ht="20.25" customHeight="1" spans="1:4">
      <c r="A7" s="166" t="s">
        <v>7</v>
      </c>
      <c r="B7" s="180">
        <v>3126178.44</v>
      </c>
      <c r="C7" s="166" t="str">
        <f>"一"&amp;"、"&amp;"社会保障和就业支出"</f>
        <v>一、社会保障和就业支出</v>
      </c>
      <c r="D7" s="180">
        <v>293607.84</v>
      </c>
    </row>
    <row r="8" ht="20.25" customHeight="1" spans="1:4">
      <c r="A8" s="166" t="s">
        <v>8</v>
      </c>
      <c r="B8" s="180"/>
      <c r="C8" s="166" t="str">
        <f>"二"&amp;"、"&amp;"卫生健康支出"</f>
        <v>二、卫生健康支出</v>
      </c>
      <c r="D8" s="180">
        <v>2589684.72</v>
      </c>
    </row>
    <row r="9" ht="20.25" customHeight="1" spans="1:4">
      <c r="A9" s="166" t="s">
        <v>9</v>
      </c>
      <c r="B9" s="180"/>
      <c r="C9" s="166" t="str">
        <f>"三"&amp;"、"&amp;"住房保障支出"</f>
        <v>三、住房保障支出</v>
      </c>
      <c r="D9" s="180">
        <v>242885.88</v>
      </c>
    </row>
    <row r="10" ht="21.75" customHeight="1" spans="1:4">
      <c r="A10" s="166" t="s">
        <v>10</v>
      </c>
      <c r="B10" s="180"/>
      <c r="C10" s="166"/>
      <c r="D10" s="180"/>
    </row>
    <row r="11" ht="21.75" customHeight="1" spans="1:4">
      <c r="A11" s="166" t="s">
        <v>11</v>
      </c>
      <c r="B11" s="180"/>
      <c r="C11" s="181"/>
      <c r="D11" s="180"/>
    </row>
    <row r="12" ht="21.75" customHeight="1" spans="1:4">
      <c r="A12" s="182" t="s">
        <v>12</v>
      </c>
      <c r="B12" s="180"/>
      <c r="C12" s="181"/>
      <c r="D12" s="180"/>
    </row>
    <row r="13" ht="20.25" customHeight="1" spans="1:4">
      <c r="A13" s="182" t="s">
        <v>13</v>
      </c>
      <c r="B13" s="180"/>
      <c r="C13" s="181"/>
      <c r="D13" s="180"/>
    </row>
    <row r="14" ht="20.25" customHeight="1" spans="1:4">
      <c r="A14" s="182" t="s">
        <v>14</v>
      </c>
      <c r="B14" s="180"/>
      <c r="C14" s="181"/>
      <c r="D14" s="180"/>
    </row>
    <row r="15" ht="20.25" customHeight="1" spans="1:4">
      <c r="A15" s="183" t="s">
        <v>15</v>
      </c>
      <c r="B15" s="180"/>
      <c r="C15" s="181"/>
      <c r="D15" s="180"/>
    </row>
    <row r="16" ht="20.25" customHeight="1" spans="1:4">
      <c r="A16" s="183" t="s">
        <v>16</v>
      </c>
      <c r="B16" s="180"/>
      <c r="C16" s="181"/>
      <c r="D16" s="180"/>
    </row>
    <row r="17" ht="20.25" customHeight="1" spans="1:4">
      <c r="A17" s="184" t="s">
        <v>17</v>
      </c>
      <c r="B17" s="168">
        <v>3126178.44</v>
      </c>
      <c r="C17" s="164" t="s">
        <v>18</v>
      </c>
      <c r="D17" s="168">
        <v>3126178.44</v>
      </c>
    </row>
    <row r="18" ht="20.25" customHeight="1" spans="1:4">
      <c r="A18" s="185" t="s">
        <v>19</v>
      </c>
      <c r="B18" s="180"/>
      <c r="C18" s="166" t="s">
        <v>20</v>
      </c>
      <c r="D18" s="180"/>
    </row>
    <row r="19" ht="20.25" customHeight="1" spans="1:4">
      <c r="A19" s="185" t="s">
        <v>21</v>
      </c>
      <c r="B19" s="180"/>
      <c r="C19" s="166" t="s">
        <v>21</v>
      </c>
      <c r="D19" s="180"/>
    </row>
    <row r="20" ht="20.25" customHeight="1" spans="1:4">
      <c r="A20" s="185" t="s">
        <v>22</v>
      </c>
      <c r="B20" s="180"/>
      <c r="C20" s="166" t="s">
        <v>23</v>
      </c>
      <c r="D20" s="180"/>
    </row>
    <row r="21" ht="20.25" customHeight="1" spans="1:4">
      <c r="A21" s="186" t="s">
        <v>24</v>
      </c>
      <c r="B21" s="168">
        <v>3126178.44</v>
      </c>
      <c r="C21" s="164" t="s">
        <v>25</v>
      </c>
      <c r="D21" s="168">
        <v>3126178.44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0.3" right="0.3" top="0.41" bottom="0.41" header="0.25" footer="0.25"/>
  <pageSetup paperSize="9" scale="83" orientation="landscape"/>
  <headerFooter>
    <oddHeader>&amp;L&amp;"黑体"&amp;19附件4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S9"/>
  <sheetViews>
    <sheetView showZeros="0" workbookViewId="0">
      <selection activeCell="Q5" sqref="Q5:Q6"/>
    </sheetView>
  </sheetViews>
  <sheetFormatPr defaultColWidth="10.6555555555556" defaultRowHeight="14.25" customHeight="1"/>
  <cols>
    <col min="1" max="1" width="20.5111111111111" customWidth="1"/>
    <col min="2" max="2" width="34.1666666666667" customWidth="1"/>
    <col min="3" max="19" width="20.6666666666667" customWidth="1"/>
  </cols>
  <sheetData>
    <row r="1" ht="19.5" customHeight="1" spans="10:19">
      <c r="J1" s="112"/>
      <c r="O1" s="68"/>
      <c r="P1" s="68"/>
      <c r="Q1" s="68"/>
      <c r="R1" s="68"/>
      <c r="S1" s="3" t="s">
        <v>26</v>
      </c>
    </row>
    <row r="2" ht="57.75" customHeight="1" spans="1:19">
      <c r="A2" s="135" t="str">
        <f>"2025"&amp;"年部门收入预算表"</f>
        <v>2025年部门收入预算表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  <c r="N2" s="135"/>
      <c r="O2" s="135"/>
      <c r="P2" s="135"/>
      <c r="Q2" s="135"/>
      <c r="R2" s="135"/>
      <c r="S2" s="135"/>
    </row>
    <row r="3" ht="24" customHeight="1" spans="1:19">
      <c r="A3" s="172" t="str">
        <f>"单位名称："&amp;"景洪市卫生监督所"</f>
        <v>单位名称：景洪市卫生监督所</v>
      </c>
      <c r="B3" s="172"/>
      <c r="C3" s="172"/>
      <c r="D3" s="172"/>
      <c r="E3" s="173"/>
      <c r="F3" s="173"/>
      <c r="G3" s="173"/>
      <c r="H3" s="173"/>
      <c r="I3" s="173"/>
      <c r="J3" s="175"/>
      <c r="K3" s="173"/>
      <c r="L3" s="173"/>
      <c r="M3" s="173"/>
      <c r="N3" s="173"/>
      <c r="O3" s="176"/>
      <c r="P3" s="176"/>
      <c r="Q3" s="176"/>
      <c r="R3" s="176"/>
      <c r="S3" s="178" t="s">
        <v>1</v>
      </c>
    </row>
    <row r="4" ht="18.75" customHeight="1" spans="1:19">
      <c r="A4" s="8" t="s">
        <v>27</v>
      </c>
      <c r="B4" s="73" t="s">
        <v>28</v>
      </c>
      <c r="C4" s="73" t="s">
        <v>29</v>
      </c>
      <c r="D4" s="174" t="s">
        <v>30</v>
      </c>
      <c r="E4" s="174"/>
      <c r="F4" s="174"/>
      <c r="G4" s="174"/>
      <c r="H4" s="174"/>
      <c r="I4" s="174"/>
      <c r="J4" s="174"/>
      <c r="K4" s="174"/>
      <c r="L4" s="174"/>
      <c r="M4" s="174"/>
      <c r="N4" s="143"/>
      <c r="O4" s="174" t="s">
        <v>19</v>
      </c>
      <c r="P4" s="174"/>
      <c r="Q4" s="174"/>
      <c r="R4" s="174"/>
      <c r="S4" s="143"/>
    </row>
    <row r="5" ht="19.5" customHeight="1" spans="1:19">
      <c r="A5" s="13"/>
      <c r="B5" s="75"/>
      <c r="C5" s="75"/>
      <c r="D5" s="75" t="s">
        <v>31</v>
      </c>
      <c r="E5" s="75" t="s">
        <v>32</v>
      </c>
      <c r="F5" s="75" t="s">
        <v>33</v>
      </c>
      <c r="G5" s="75" t="s">
        <v>34</v>
      </c>
      <c r="H5" s="75" t="s">
        <v>35</v>
      </c>
      <c r="I5" s="177" t="s">
        <v>36</v>
      </c>
      <c r="J5" s="177"/>
      <c r="K5" s="177"/>
      <c r="L5" s="177"/>
      <c r="M5" s="177"/>
      <c r="N5" s="88"/>
      <c r="O5" s="75" t="s">
        <v>31</v>
      </c>
      <c r="P5" s="75" t="s">
        <v>32</v>
      </c>
      <c r="Q5" s="75" t="s">
        <v>33</v>
      </c>
      <c r="R5" s="75" t="s">
        <v>34</v>
      </c>
      <c r="S5" s="75" t="s">
        <v>37</v>
      </c>
    </row>
    <row r="6" ht="33.75" customHeight="1" spans="1:19">
      <c r="A6" s="15"/>
      <c r="B6" s="77"/>
      <c r="C6" s="77"/>
      <c r="D6" s="77"/>
      <c r="E6" s="77"/>
      <c r="F6" s="77"/>
      <c r="G6" s="77"/>
      <c r="H6" s="77"/>
      <c r="I6" s="76" t="s">
        <v>31</v>
      </c>
      <c r="J6" s="76" t="s">
        <v>38</v>
      </c>
      <c r="K6" s="76" t="s">
        <v>39</v>
      </c>
      <c r="L6" s="76" t="s">
        <v>40</v>
      </c>
      <c r="M6" s="76" t="s">
        <v>41</v>
      </c>
      <c r="N6" s="76" t="s">
        <v>42</v>
      </c>
      <c r="O6" s="77"/>
      <c r="P6" s="77"/>
      <c r="Q6" s="77"/>
      <c r="R6" s="77"/>
      <c r="S6" s="77"/>
    </row>
    <row r="7" ht="16.5" customHeight="1" spans="1:19">
      <c r="A7" s="50">
        <v>1</v>
      </c>
      <c r="B7" s="50">
        <v>2</v>
      </c>
      <c r="C7" s="50">
        <v>3</v>
      </c>
      <c r="D7" s="50">
        <v>4</v>
      </c>
      <c r="E7" s="50">
        <v>5</v>
      </c>
      <c r="F7" s="50">
        <v>6</v>
      </c>
      <c r="G7" s="50">
        <v>7</v>
      </c>
      <c r="H7" s="50">
        <v>8</v>
      </c>
      <c r="I7" s="50">
        <v>9</v>
      </c>
      <c r="J7" s="50">
        <v>10</v>
      </c>
      <c r="K7" s="50">
        <v>11</v>
      </c>
      <c r="L7" s="50">
        <v>12</v>
      </c>
      <c r="M7" s="50">
        <v>13</v>
      </c>
      <c r="N7" s="50">
        <v>14</v>
      </c>
      <c r="O7" s="50">
        <v>15</v>
      </c>
      <c r="P7" s="50">
        <v>16</v>
      </c>
      <c r="Q7" s="50">
        <v>17</v>
      </c>
      <c r="R7" s="50">
        <v>18</v>
      </c>
      <c r="S7" s="50">
        <v>19</v>
      </c>
    </row>
    <row r="8" ht="18" customHeight="1" spans="1:19">
      <c r="A8" s="19" t="s">
        <v>43</v>
      </c>
      <c r="B8" s="19" t="s">
        <v>44</v>
      </c>
      <c r="C8" s="20">
        <v>3126178.44</v>
      </c>
      <c r="D8" s="20">
        <v>3126178.44</v>
      </c>
      <c r="E8" s="20">
        <v>3126178.44</v>
      </c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</row>
    <row r="9" ht="18" customHeight="1" spans="1:19">
      <c r="A9" s="21" t="s">
        <v>29</v>
      </c>
      <c r="B9" s="21"/>
      <c r="C9" s="20">
        <v>3126178.44</v>
      </c>
      <c r="D9" s="20">
        <v>3126178.44</v>
      </c>
      <c r="E9" s="20">
        <v>3126178.44</v>
      </c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</row>
  </sheetData>
  <mergeCells count="19">
    <mergeCell ref="A2:S2"/>
    <mergeCell ref="A3:D3"/>
    <mergeCell ref="D4:N4"/>
    <mergeCell ref="O4:S4"/>
    <mergeCell ref="I5:N5"/>
    <mergeCell ref="A9:B9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rintOptions horizontalCentered="1"/>
  <pageMargins left="0.3" right="0.3" top="0.41" bottom="0.41" header="0.25" footer="0.25"/>
  <pageSetup paperSize="9" scale="56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O21"/>
  <sheetViews>
    <sheetView showZeros="0" workbookViewId="0">
      <selection activeCell="Q5" sqref="Q5"/>
    </sheetView>
  </sheetViews>
  <sheetFormatPr defaultColWidth="10.6555555555556" defaultRowHeight="14.25" customHeight="1"/>
  <cols>
    <col min="1" max="1" width="16.1555555555556" customWidth="1"/>
    <col min="2" max="2" width="40.3222222222222" customWidth="1"/>
    <col min="3" max="6" width="22.3333333333333" customWidth="1"/>
    <col min="7" max="8" width="22.1555555555556" customWidth="1"/>
    <col min="9" max="9" width="22" customWidth="1"/>
    <col min="10" max="11" width="22.1555555555556" customWidth="1"/>
    <col min="12" max="14" width="22" customWidth="1"/>
    <col min="15" max="15" width="22.1555555555556" customWidth="1"/>
  </cols>
  <sheetData>
    <row r="1" ht="19.5" customHeight="1" spans="4:15">
      <c r="D1" s="112"/>
      <c r="H1" s="112"/>
      <c r="J1" s="112"/>
      <c r="O1" s="171" t="s">
        <v>45</v>
      </c>
    </row>
    <row r="2" ht="42" customHeight="1" spans="1:15">
      <c r="A2" s="4" t="str">
        <f>"2025"&amp;"年部门支出预算表"</f>
        <v>2025年部门支出预算表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ht="24" customHeight="1" spans="1:15">
      <c r="A3" s="149" t="str">
        <f>"单位名称："&amp;"景洪市卫生监督所"</f>
        <v>单位名称：景洪市卫生监督所</v>
      </c>
      <c r="B3" s="149"/>
      <c r="C3" s="149"/>
      <c r="D3" s="149"/>
      <c r="E3" s="149"/>
      <c r="F3" s="149"/>
      <c r="G3" s="149"/>
      <c r="H3" s="149"/>
      <c r="I3" s="149"/>
      <c r="J3" s="149"/>
      <c r="K3" s="149"/>
      <c r="L3" s="149"/>
      <c r="M3" s="6"/>
      <c r="N3" s="6"/>
      <c r="O3" s="95" t="s">
        <v>1</v>
      </c>
    </row>
    <row r="4" ht="19.5" customHeight="1" spans="1:15">
      <c r="A4" s="8" t="s">
        <v>46</v>
      </c>
      <c r="B4" s="8" t="s">
        <v>47</v>
      </c>
      <c r="C4" s="8" t="s">
        <v>29</v>
      </c>
      <c r="D4" s="10" t="s">
        <v>32</v>
      </c>
      <c r="E4" s="11" t="s">
        <v>48</v>
      </c>
      <c r="F4" s="12" t="s">
        <v>49</v>
      </c>
      <c r="G4" s="8" t="s">
        <v>33</v>
      </c>
      <c r="H4" s="8" t="s">
        <v>34</v>
      </c>
      <c r="I4" s="8" t="s">
        <v>50</v>
      </c>
      <c r="J4" s="10" t="s">
        <v>51</v>
      </c>
      <c r="K4" s="11"/>
      <c r="L4" s="11"/>
      <c r="M4" s="11"/>
      <c r="N4" s="11"/>
      <c r="O4" s="12"/>
    </row>
    <row r="5" ht="33.75" customHeight="1" spans="1:15">
      <c r="A5" s="15"/>
      <c r="B5" s="15"/>
      <c r="C5" s="15"/>
      <c r="D5" s="17" t="s">
        <v>31</v>
      </c>
      <c r="E5" s="87" t="s">
        <v>48</v>
      </c>
      <c r="F5" s="87" t="s">
        <v>49</v>
      </c>
      <c r="G5" s="15"/>
      <c r="H5" s="15"/>
      <c r="I5" s="15"/>
      <c r="J5" s="17" t="s">
        <v>31</v>
      </c>
      <c r="K5" s="40" t="s">
        <v>52</v>
      </c>
      <c r="L5" s="40" t="s">
        <v>53</v>
      </c>
      <c r="M5" s="40" t="s">
        <v>54</v>
      </c>
      <c r="N5" s="40" t="s">
        <v>55</v>
      </c>
      <c r="O5" s="40" t="s">
        <v>56</v>
      </c>
    </row>
    <row r="6" ht="19.5" customHeight="1" spans="1:15">
      <c r="A6" s="169">
        <v>1</v>
      </c>
      <c r="B6" s="169">
        <v>2</v>
      </c>
      <c r="C6" s="170">
        <v>3</v>
      </c>
      <c r="D6" s="170">
        <v>4</v>
      </c>
      <c r="E6" s="170">
        <v>5</v>
      </c>
      <c r="F6" s="170">
        <v>6</v>
      </c>
      <c r="G6" s="170">
        <v>7</v>
      </c>
      <c r="H6" s="170">
        <v>8</v>
      </c>
      <c r="I6" s="170">
        <v>9</v>
      </c>
      <c r="J6" s="170">
        <v>10</v>
      </c>
      <c r="K6" s="170">
        <v>11</v>
      </c>
      <c r="L6" s="170">
        <v>12</v>
      </c>
      <c r="M6" s="170">
        <v>13</v>
      </c>
      <c r="N6" s="170">
        <v>14</v>
      </c>
      <c r="O6" s="170">
        <v>15</v>
      </c>
    </row>
    <row r="7" ht="21.75" customHeight="1" spans="1:15">
      <c r="A7" s="19" t="s">
        <v>57</v>
      </c>
      <c r="B7" s="19" t="s">
        <v>58</v>
      </c>
      <c r="C7" s="20">
        <v>293607.84</v>
      </c>
      <c r="D7" s="20">
        <v>293607.84</v>
      </c>
      <c r="E7" s="20">
        <v>293607.84</v>
      </c>
      <c r="F7" s="20"/>
      <c r="G7" s="20"/>
      <c r="H7" s="20"/>
      <c r="I7" s="20"/>
      <c r="J7" s="20"/>
      <c r="K7" s="20"/>
      <c r="L7" s="20"/>
      <c r="M7" s="20"/>
      <c r="N7" s="20"/>
      <c r="O7" s="20"/>
    </row>
    <row r="8" ht="21.75" customHeight="1" spans="1:15">
      <c r="A8" s="92" t="s">
        <v>59</v>
      </c>
      <c r="B8" s="92" t="s">
        <v>60</v>
      </c>
      <c r="C8" s="20">
        <v>293607.84</v>
      </c>
      <c r="D8" s="20">
        <v>293607.84</v>
      </c>
      <c r="E8" s="20">
        <v>293607.84</v>
      </c>
      <c r="F8" s="20"/>
      <c r="G8" s="20"/>
      <c r="H8" s="20"/>
      <c r="I8" s="20"/>
      <c r="J8" s="20"/>
      <c r="K8" s="20"/>
      <c r="L8" s="20"/>
      <c r="M8" s="20"/>
      <c r="N8" s="20"/>
      <c r="O8" s="20"/>
    </row>
    <row r="9" ht="21.75" customHeight="1" spans="1:15">
      <c r="A9" s="156" t="s">
        <v>61</v>
      </c>
      <c r="B9" s="156" t="s">
        <v>62</v>
      </c>
      <c r="C9" s="20">
        <v>2400</v>
      </c>
      <c r="D9" s="20">
        <v>2400</v>
      </c>
      <c r="E9" s="20">
        <v>2400</v>
      </c>
      <c r="F9" s="20"/>
      <c r="G9" s="20"/>
      <c r="H9" s="20"/>
      <c r="I9" s="20"/>
      <c r="J9" s="20"/>
      <c r="K9" s="20"/>
      <c r="L9" s="20"/>
      <c r="M9" s="20"/>
      <c r="N9" s="20"/>
      <c r="O9" s="20"/>
    </row>
    <row r="10" ht="21.75" customHeight="1" spans="1:15">
      <c r="A10" s="156" t="s">
        <v>63</v>
      </c>
      <c r="B10" s="156" t="s">
        <v>64</v>
      </c>
      <c r="C10" s="20">
        <v>291207.84</v>
      </c>
      <c r="D10" s="20">
        <v>291207.84</v>
      </c>
      <c r="E10" s="20">
        <v>291207.84</v>
      </c>
      <c r="F10" s="20"/>
      <c r="G10" s="20"/>
      <c r="H10" s="20"/>
      <c r="I10" s="20"/>
      <c r="J10" s="20"/>
      <c r="K10" s="20"/>
      <c r="L10" s="20"/>
      <c r="M10" s="20"/>
      <c r="N10" s="20"/>
      <c r="O10" s="20"/>
    </row>
    <row r="11" ht="21.75" customHeight="1" spans="1:15">
      <c r="A11" s="19" t="s">
        <v>65</v>
      </c>
      <c r="B11" s="19" t="s">
        <v>66</v>
      </c>
      <c r="C11" s="20">
        <v>2589684.72</v>
      </c>
      <c r="D11" s="20">
        <v>2589684.72</v>
      </c>
      <c r="E11" s="20">
        <v>2589684.72</v>
      </c>
      <c r="F11" s="20"/>
      <c r="G11" s="20"/>
      <c r="H11" s="20"/>
      <c r="I11" s="20"/>
      <c r="J11" s="20"/>
      <c r="K11" s="20"/>
      <c r="L11" s="20"/>
      <c r="M11" s="20"/>
      <c r="N11" s="20"/>
      <c r="O11" s="20"/>
    </row>
    <row r="12" ht="21.75" customHeight="1" spans="1:15">
      <c r="A12" s="92" t="s">
        <v>67</v>
      </c>
      <c r="B12" s="92" t="s">
        <v>68</v>
      </c>
      <c r="C12" s="20">
        <v>2333235.72</v>
      </c>
      <c r="D12" s="20">
        <v>2333235.72</v>
      </c>
      <c r="E12" s="20">
        <v>2333235.72</v>
      </c>
      <c r="F12" s="20"/>
      <c r="G12" s="20"/>
      <c r="H12" s="20"/>
      <c r="I12" s="20"/>
      <c r="J12" s="20"/>
      <c r="K12" s="20"/>
      <c r="L12" s="20"/>
      <c r="M12" s="20"/>
      <c r="N12" s="20"/>
      <c r="O12" s="20"/>
    </row>
    <row r="13" ht="21.75" customHeight="1" spans="1:15">
      <c r="A13" s="156" t="s">
        <v>69</v>
      </c>
      <c r="B13" s="156" t="s">
        <v>70</v>
      </c>
      <c r="C13" s="20">
        <v>2333235.72</v>
      </c>
      <c r="D13" s="20">
        <v>2333235.72</v>
      </c>
      <c r="E13" s="20">
        <v>2333235.72</v>
      </c>
      <c r="F13" s="20"/>
      <c r="G13" s="20"/>
      <c r="H13" s="20"/>
      <c r="I13" s="20"/>
      <c r="J13" s="20"/>
      <c r="K13" s="20"/>
      <c r="L13" s="20"/>
      <c r="M13" s="20"/>
      <c r="N13" s="20"/>
      <c r="O13" s="20"/>
    </row>
    <row r="14" ht="21.75" customHeight="1" spans="1:15">
      <c r="A14" s="92" t="s">
        <v>71</v>
      </c>
      <c r="B14" s="92" t="s">
        <v>72</v>
      </c>
      <c r="C14" s="20">
        <v>256449</v>
      </c>
      <c r="D14" s="20">
        <v>256449</v>
      </c>
      <c r="E14" s="20">
        <v>256449</v>
      </c>
      <c r="F14" s="20"/>
      <c r="G14" s="20"/>
      <c r="H14" s="20"/>
      <c r="I14" s="20"/>
      <c r="J14" s="20"/>
      <c r="K14" s="20"/>
      <c r="L14" s="20"/>
      <c r="M14" s="20"/>
      <c r="N14" s="20"/>
      <c r="O14" s="20"/>
    </row>
    <row r="15" ht="21.75" customHeight="1" spans="1:15">
      <c r="A15" s="156" t="s">
        <v>73</v>
      </c>
      <c r="B15" s="156" t="s">
        <v>74</v>
      </c>
      <c r="C15" s="20">
        <v>154439.15</v>
      </c>
      <c r="D15" s="20">
        <v>154439.15</v>
      </c>
      <c r="E15" s="20">
        <v>154439.15</v>
      </c>
      <c r="F15" s="20"/>
      <c r="G15" s="20"/>
      <c r="H15" s="20"/>
      <c r="I15" s="20"/>
      <c r="J15" s="20"/>
      <c r="K15" s="20"/>
      <c r="L15" s="20"/>
      <c r="M15" s="20"/>
      <c r="N15" s="20"/>
      <c r="O15" s="20"/>
    </row>
    <row r="16" ht="21.75" customHeight="1" spans="1:15">
      <c r="A16" s="156" t="s">
        <v>75</v>
      </c>
      <c r="B16" s="156" t="s">
        <v>76</v>
      </c>
      <c r="C16" s="20">
        <v>88996.65</v>
      </c>
      <c r="D16" s="20">
        <v>88996.65</v>
      </c>
      <c r="E16" s="20">
        <v>88996.65</v>
      </c>
      <c r="F16" s="20"/>
      <c r="G16" s="20"/>
      <c r="H16" s="20"/>
      <c r="I16" s="20"/>
      <c r="J16" s="20"/>
      <c r="K16" s="20"/>
      <c r="L16" s="20"/>
      <c r="M16" s="20"/>
      <c r="N16" s="20"/>
      <c r="O16" s="20"/>
    </row>
    <row r="17" ht="21.75" customHeight="1" spans="1:15">
      <c r="A17" s="156" t="s">
        <v>77</v>
      </c>
      <c r="B17" s="156" t="s">
        <v>78</v>
      </c>
      <c r="C17" s="20">
        <v>13013.2</v>
      </c>
      <c r="D17" s="20">
        <v>13013.2</v>
      </c>
      <c r="E17" s="20">
        <v>13013.2</v>
      </c>
      <c r="F17" s="20"/>
      <c r="G17" s="20"/>
      <c r="H17" s="20"/>
      <c r="I17" s="20"/>
      <c r="J17" s="20"/>
      <c r="K17" s="20"/>
      <c r="L17" s="20"/>
      <c r="M17" s="20"/>
      <c r="N17" s="20"/>
      <c r="O17" s="20"/>
    </row>
    <row r="18" ht="21.75" customHeight="1" spans="1:15">
      <c r="A18" s="19" t="s">
        <v>79</v>
      </c>
      <c r="B18" s="19" t="s">
        <v>80</v>
      </c>
      <c r="C18" s="20">
        <v>242885.88</v>
      </c>
      <c r="D18" s="20">
        <v>242885.88</v>
      </c>
      <c r="E18" s="20">
        <v>242885.88</v>
      </c>
      <c r="F18" s="20"/>
      <c r="G18" s="20"/>
      <c r="H18" s="20"/>
      <c r="I18" s="20"/>
      <c r="J18" s="20"/>
      <c r="K18" s="20"/>
      <c r="L18" s="20"/>
      <c r="M18" s="20"/>
      <c r="N18" s="20"/>
      <c r="O18" s="20"/>
    </row>
    <row r="19" ht="21.75" customHeight="1" spans="1:15">
      <c r="A19" s="92" t="s">
        <v>81</v>
      </c>
      <c r="B19" s="92" t="s">
        <v>82</v>
      </c>
      <c r="C19" s="20">
        <v>242885.88</v>
      </c>
      <c r="D19" s="20">
        <v>242885.88</v>
      </c>
      <c r="E19" s="20">
        <v>242885.88</v>
      </c>
      <c r="F19" s="20"/>
      <c r="G19" s="20"/>
      <c r="H19" s="20"/>
      <c r="I19" s="20"/>
      <c r="J19" s="20"/>
      <c r="K19" s="20"/>
      <c r="L19" s="20"/>
      <c r="M19" s="20"/>
      <c r="N19" s="20"/>
      <c r="O19" s="20"/>
    </row>
    <row r="20" ht="21.75" customHeight="1" spans="1:15">
      <c r="A20" s="156" t="s">
        <v>83</v>
      </c>
      <c r="B20" s="156" t="s">
        <v>84</v>
      </c>
      <c r="C20" s="20">
        <v>242885.88</v>
      </c>
      <c r="D20" s="20">
        <v>242885.88</v>
      </c>
      <c r="E20" s="20">
        <v>242885.88</v>
      </c>
      <c r="F20" s="20"/>
      <c r="G20" s="20"/>
      <c r="H20" s="20"/>
      <c r="I20" s="20"/>
      <c r="J20" s="20"/>
      <c r="K20" s="20"/>
      <c r="L20" s="20"/>
      <c r="M20" s="20"/>
      <c r="N20" s="20"/>
      <c r="O20" s="20"/>
    </row>
    <row r="21" ht="21.75" customHeight="1" spans="1:15">
      <c r="A21" s="21" t="s">
        <v>85</v>
      </c>
      <c r="B21" s="21" t="s">
        <v>85</v>
      </c>
      <c r="C21" s="20">
        <v>3126178.44</v>
      </c>
      <c r="D21" s="20">
        <v>3126178.44</v>
      </c>
      <c r="E21" s="20">
        <v>3126178.44</v>
      </c>
      <c r="F21" s="20"/>
      <c r="G21" s="20"/>
      <c r="H21" s="20"/>
      <c r="I21" s="20"/>
      <c r="J21" s="20"/>
      <c r="K21" s="20"/>
      <c r="L21" s="20"/>
      <c r="M21" s="20"/>
      <c r="N21" s="20"/>
      <c r="O21" s="20"/>
    </row>
  </sheetData>
  <mergeCells count="11">
    <mergeCell ref="A2:O2"/>
    <mergeCell ref="A3:L3"/>
    <mergeCell ref="D4:F4"/>
    <mergeCell ref="J4:O4"/>
    <mergeCell ref="A21:B21"/>
    <mergeCell ref="A4:A5"/>
    <mergeCell ref="B4:B5"/>
    <mergeCell ref="C4:C5"/>
    <mergeCell ref="G4:G5"/>
    <mergeCell ref="H4:H5"/>
    <mergeCell ref="I4:I5"/>
  </mergeCells>
  <printOptions horizontalCentered="1"/>
  <pageMargins left="0.3" right="0.3" top="0.41" bottom="0.41" header="0.25" footer="0.25"/>
  <pageSetup paperSize="9" scale="58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16"/>
  <sheetViews>
    <sheetView showZeros="0" workbookViewId="0">
      <selection activeCell="Q5" sqref="Q5"/>
    </sheetView>
  </sheetViews>
  <sheetFormatPr defaultColWidth="10.6555555555556" defaultRowHeight="14.25" customHeight="1" outlineLevelCol="3"/>
  <cols>
    <col min="1" max="1" width="45.8333333333333" customWidth="1"/>
    <col min="2" max="2" width="36" customWidth="1"/>
    <col min="3" max="3" width="41.8333333333333" customWidth="1"/>
    <col min="4" max="4" width="34.8333333333333" customWidth="1"/>
  </cols>
  <sheetData>
    <row r="1" ht="19.5" customHeight="1" spans="4:4">
      <c r="D1" s="32" t="s">
        <v>86</v>
      </c>
    </row>
    <row r="2" ht="36" customHeight="1" spans="1:4">
      <c r="A2" s="4" t="str">
        <f>"2025"&amp;"年部门财政拨款收支预算总表"</f>
        <v>2025年部门财政拨款收支预算总表</v>
      </c>
      <c r="B2" s="4"/>
      <c r="C2" s="4"/>
      <c r="D2" s="4"/>
    </row>
    <row r="3" ht="24" customHeight="1" spans="1:4">
      <c r="A3" s="5" t="str">
        <f>"单位名称："&amp;"景洪市卫生监督所"</f>
        <v>单位名称：景洪市卫生监督所</v>
      </c>
      <c r="B3" s="5"/>
      <c r="C3" s="159"/>
      <c r="D3" s="95" t="s">
        <v>1</v>
      </c>
    </row>
    <row r="4" ht="19.5" customHeight="1" spans="1:4">
      <c r="A4" s="10" t="s">
        <v>2</v>
      </c>
      <c r="B4" s="12"/>
      <c r="C4" s="10" t="s">
        <v>3</v>
      </c>
      <c r="D4" s="12"/>
    </row>
    <row r="5" ht="21.75" customHeight="1" spans="1:4">
      <c r="A5" s="27" t="s">
        <v>4</v>
      </c>
      <c r="B5" s="101" t="s">
        <v>5</v>
      </c>
      <c r="C5" s="27" t="s">
        <v>87</v>
      </c>
      <c r="D5" s="101" t="s">
        <v>5</v>
      </c>
    </row>
    <row r="6" ht="17.25" customHeight="1" spans="1:4">
      <c r="A6" s="29"/>
      <c r="B6" s="104"/>
      <c r="C6" s="29"/>
      <c r="D6" s="104"/>
    </row>
    <row r="7" ht="17.25" customHeight="1" spans="1:4">
      <c r="A7" s="160" t="s">
        <v>88</v>
      </c>
      <c r="B7" s="20">
        <v>3126178.44</v>
      </c>
      <c r="C7" s="161" t="s">
        <v>89</v>
      </c>
      <c r="D7" s="162">
        <v>3126178.44</v>
      </c>
    </row>
    <row r="8" ht="17.25" customHeight="1" spans="1:4">
      <c r="A8" s="163" t="s">
        <v>90</v>
      </c>
      <c r="B8" s="20">
        <v>3126178.44</v>
      </c>
      <c r="C8" s="161" t="str">
        <f>"（"&amp;"一"&amp;"）"&amp;"社会保障和就业支出"</f>
        <v>（一）社会保障和就业支出</v>
      </c>
      <c r="D8" s="162">
        <v>293607.84</v>
      </c>
    </row>
    <row r="9" ht="17.25" customHeight="1" spans="1:4">
      <c r="A9" s="163" t="s">
        <v>91</v>
      </c>
      <c r="B9" s="20"/>
      <c r="C9" s="161" t="str">
        <f>"（"&amp;"二"&amp;"）"&amp;"卫生健康支出"</f>
        <v>（二）卫生健康支出</v>
      </c>
      <c r="D9" s="162">
        <v>2589684.72</v>
      </c>
    </row>
    <row r="10" ht="17.25" customHeight="1" spans="1:4">
      <c r="A10" s="163" t="s">
        <v>92</v>
      </c>
      <c r="B10" s="20"/>
      <c r="C10" s="161" t="str">
        <f>"（"&amp;"三"&amp;"）"&amp;"住房保障支出"</f>
        <v>（三）住房保障支出</v>
      </c>
      <c r="D10" s="162">
        <v>242885.88</v>
      </c>
    </row>
    <row r="11" ht="17.25" customHeight="1" spans="1:4">
      <c r="A11" s="163" t="s">
        <v>93</v>
      </c>
      <c r="B11" s="20"/>
      <c r="C11" s="161"/>
      <c r="D11" s="162"/>
    </row>
    <row r="12" ht="17.25" customHeight="1" spans="1:4">
      <c r="A12" s="163" t="s">
        <v>90</v>
      </c>
      <c r="B12" s="20"/>
      <c r="C12" s="161"/>
      <c r="D12" s="162"/>
    </row>
    <row r="13" ht="17.25" customHeight="1" spans="1:4">
      <c r="A13" s="163" t="s">
        <v>91</v>
      </c>
      <c r="B13" s="20"/>
      <c r="C13" s="161"/>
      <c r="D13" s="162"/>
    </row>
    <row r="14" ht="17.25" customHeight="1" spans="1:4">
      <c r="A14" s="163" t="s">
        <v>92</v>
      </c>
      <c r="B14" s="20"/>
      <c r="C14" s="161"/>
      <c r="D14" s="162"/>
    </row>
    <row r="15" customHeight="1" spans="1:4">
      <c r="A15" s="164"/>
      <c r="B15" s="165"/>
      <c r="C15" s="166" t="s">
        <v>94</v>
      </c>
      <c r="D15" s="165"/>
    </row>
    <row r="16" ht="17.25" customHeight="1" spans="1:4">
      <c r="A16" s="167" t="s">
        <v>95</v>
      </c>
      <c r="B16" s="168">
        <v>3126178.44</v>
      </c>
      <c r="C16" s="164" t="s">
        <v>25</v>
      </c>
      <c r="D16" s="168">
        <v>3126178.44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0.3" right="0.3" top="0.41" bottom="0.41" header="0.25" footer="0.25"/>
  <pageSetup paperSize="9" scale="7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21"/>
  <sheetViews>
    <sheetView showZeros="0" workbookViewId="0">
      <selection activeCell="Q5" sqref="Q5"/>
    </sheetView>
  </sheetViews>
  <sheetFormatPr defaultColWidth="10.6555555555556" defaultRowHeight="14.25" customHeight="1" outlineLevelCol="6"/>
  <cols>
    <col min="1" max="1" width="23.5" customWidth="1"/>
    <col min="2" max="2" width="51.3333333333333" customWidth="1"/>
    <col min="3" max="3" width="28.3333333333333" customWidth="1"/>
    <col min="4" max="4" width="23.8333333333333" customWidth="1"/>
    <col min="5" max="7" width="28.3333333333333" customWidth="1"/>
  </cols>
  <sheetData>
    <row r="1" customHeight="1" spans="4:7">
      <c r="D1" s="112"/>
      <c r="F1" s="150"/>
      <c r="G1" s="32" t="s">
        <v>96</v>
      </c>
    </row>
    <row r="2" ht="39" customHeight="1" spans="1:7">
      <c r="A2" s="4" t="str">
        <f>"2025"&amp;"年一般公共预算支出预算表（按功能科目分类）"</f>
        <v>2025年一般公共预算支出预算表（按功能科目分类）</v>
      </c>
      <c r="B2" s="4"/>
      <c r="C2" s="4"/>
      <c r="D2" s="4"/>
      <c r="E2" s="4"/>
      <c r="F2" s="4"/>
      <c r="G2" s="4"/>
    </row>
    <row r="3" ht="18" customHeight="1" spans="1:7">
      <c r="A3" s="5" t="str">
        <f>"单位名称："&amp;"景洪市卫生监督所"</f>
        <v>单位名称：景洪市卫生监督所</v>
      </c>
      <c r="B3" s="5"/>
      <c r="C3" s="5"/>
      <c r="D3" s="5"/>
      <c r="E3" s="5"/>
      <c r="F3" s="95"/>
      <c r="G3" s="95" t="s">
        <v>1</v>
      </c>
    </row>
    <row r="4" ht="20.25" customHeight="1" spans="1:7">
      <c r="A4" s="151" t="s">
        <v>97</v>
      </c>
      <c r="B4" s="152"/>
      <c r="C4" s="101" t="s">
        <v>29</v>
      </c>
      <c r="D4" s="137" t="s">
        <v>48</v>
      </c>
      <c r="E4" s="140"/>
      <c r="F4" s="141"/>
      <c r="G4" s="153" t="s">
        <v>49</v>
      </c>
    </row>
    <row r="5" ht="20.25" customHeight="1" spans="1:7">
      <c r="A5" s="154" t="s">
        <v>46</v>
      </c>
      <c r="B5" s="154" t="s">
        <v>47</v>
      </c>
      <c r="C5" s="104"/>
      <c r="D5" s="17" t="s">
        <v>31</v>
      </c>
      <c r="E5" s="17" t="s">
        <v>98</v>
      </c>
      <c r="F5" s="17" t="s">
        <v>99</v>
      </c>
      <c r="G5" s="88"/>
    </row>
    <row r="6" ht="19.5" customHeight="1" spans="1:7">
      <c r="A6" s="154" t="s">
        <v>100</v>
      </c>
      <c r="B6" s="154" t="s">
        <v>101</v>
      </c>
      <c r="C6" s="154" t="s">
        <v>102</v>
      </c>
      <c r="D6" s="17">
        <v>4</v>
      </c>
      <c r="E6" s="155" t="s">
        <v>103</v>
      </c>
      <c r="F6" s="155" t="s">
        <v>104</v>
      </c>
      <c r="G6" s="154" t="s">
        <v>105</v>
      </c>
    </row>
    <row r="7" ht="18" customHeight="1" spans="1:7">
      <c r="A7" s="19" t="s">
        <v>57</v>
      </c>
      <c r="B7" s="19" t="s">
        <v>58</v>
      </c>
      <c r="C7" s="20">
        <v>293607.84</v>
      </c>
      <c r="D7" s="20">
        <v>293607.84</v>
      </c>
      <c r="E7" s="20">
        <v>291207.84</v>
      </c>
      <c r="F7" s="20">
        <v>2400</v>
      </c>
      <c r="G7" s="20"/>
    </row>
    <row r="8" ht="18" customHeight="1" spans="1:7">
      <c r="A8" s="92" t="s">
        <v>59</v>
      </c>
      <c r="B8" s="92" t="s">
        <v>60</v>
      </c>
      <c r="C8" s="20">
        <v>293607.84</v>
      </c>
      <c r="D8" s="20">
        <v>293607.84</v>
      </c>
      <c r="E8" s="20">
        <v>291207.84</v>
      </c>
      <c r="F8" s="20">
        <v>2400</v>
      </c>
      <c r="G8" s="20"/>
    </row>
    <row r="9" ht="18" customHeight="1" spans="1:7">
      <c r="A9" s="156" t="s">
        <v>61</v>
      </c>
      <c r="B9" s="156" t="s">
        <v>62</v>
      </c>
      <c r="C9" s="20">
        <v>2400</v>
      </c>
      <c r="D9" s="20">
        <v>2400</v>
      </c>
      <c r="E9" s="20"/>
      <c r="F9" s="20">
        <v>2400</v>
      </c>
      <c r="G9" s="20"/>
    </row>
    <row r="10" ht="18" customHeight="1" spans="1:7">
      <c r="A10" s="156" t="s">
        <v>63</v>
      </c>
      <c r="B10" s="156" t="s">
        <v>64</v>
      </c>
      <c r="C10" s="20">
        <v>291207.84</v>
      </c>
      <c r="D10" s="20">
        <v>291207.84</v>
      </c>
      <c r="E10" s="20">
        <v>291207.84</v>
      </c>
      <c r="F10" s="20"/>
      <c r="G10" s="20"/>
    </row>
    <row r="11" ht="18" customHeight="1" spans="1:7">
      <c r="A11" s="19" t="s">
        <v>65</v>
      </c>
      <c r="B11" s="19" t="s">
        <v>66</v>
      </c>
      <c r="C11" s="20">
        <v>2589684.72</v>
      </c>
      <c r="D11" s="20">
        <v>2589684.72</v>
      </c>
      <c r="E11" s="20">
        <v>2258298</v>
      </c>
      <c r="F11" s="20">
        <v>331386.72</v>
      </c>
      <c r="G11" s="20"/>
    </row>
    <row r="12" ht="18" customHeight="1" spans="1:7">
      <c r="A12" s="92" t="s">
        <v>67</v>
      </c>
      <c r="B12" s="92" t="s">
        <v>68</v>
      </c>
      <c r="C12" s="20">
        <v>2333235.72</v>
      </c>
      <c r="D12" s="20">
        <v>2333235.72</v>
      </c>
      <c r="E12" s="20">
        <v>2001849</v>
      </c>
      <c r="F12" s="20">
        <v>331386.72</v>
      </c>
      <c r="G12" s="20"/>
    </row>
    <row r="13" ht="18" customHeight="1" spans="1:7">
      <c r="A13" s="156" t="s">
        <v>69</v>
      </c>
      <c r="B13" s="156" t="s">
        <v>70</v>
      </c>
      <c r="C13" s="20">
        <v>2333235.72</v>
      </c>
      <c r="D13" s="20">
        <v>2333235.72</v>
      </c>
      <c r="E13" s="20">
        <v>2001849</v>
      </c>
      <c r="F13" s="20">
        <v>331386.72</v>
      </c>
      <c r="G13" s="20"/>
    </row>
    <row r="14" ht="18" customHeight="1" spans="1:7">
      <c r="A14" s="92" t="s">
        <v>71</v>
      </c>
      <c r="B14" s="92" t="s">
        <v>72</v>
      </c>
      <c r="C14" s="20">
        <v>256449</v>
      </c>
      <c r="D14" s="20">
        <v>256449</v>
      </c>
      <c r="E14" s="20">
        <v>256449</v>
      </c>
      <c r="F14" s="20"/>
      <c r="G14" s="20"/>
    </row>
    <row r="15" ht="18" customHeight="1" spans="1:7">
      <c r="A15" s="156" t="s">
        <v>73</v>
      </c>
      <c r="B15" s="156" t="s">
        <v>74</v>
      </c>
      <c r="C15" s="20">
        <v>154439.15</v>
      </c>
      <c r="D15" s="20">
        <v>154439.15</v>
      </c>
      <c r="E15" s="20">
        <v>154439.15</v>
      </c>
      <c r="F15" s="20"/>
      <c r="G15" s="20"/>
    </row>
    <row r="16" ht="18" customHeight="1" spans="1:7">
      <c r="A16" s="156" t="s">
        <v>75</v>
      </c>
      <c r="B16" s="156" t="s">
        <v>76</v>
      </c>
      <c r="C16" s="20">
        <v>88996.65</v>
      </c>
      <c r="D16" s="20">
        <v>88996.65</v>
      </c>
      <c r="E16" s="20">
        <v>88996.65</v>
      </c>
      <c r="F16" s="20"/>
      <c r="G16" s="20"/>
    </row>
    <row r="17" ht="18" customHeight="1" spans="1:7">
      <c r="A17" s="156" t="s">
        <v>77</v>
      </c>
      <c r="B17" s="156" t="s">
        <v>78</v>
      </c>
      <c r="C17" s="20">
        <v>13013.2</v>
      </c>
      <c r="D17" s="20">
        <v>13013.2</v>
      </c>
      <c r="E17" s="20">
        <v>13013.2</v>
      </c>
      <c r="F17" s="20"/>
      <c r="G17" s="20"/>
    </row>
    <row r="18" ht="18" customHeight="1" spans="1:7">
      <c r="A18" s="19" t="s">
        <v>79</v>
      </c>
      <c r="B18" s="19" t="s">
        <v>80</v>
      </c>
      <c r="C18" s="20">
        <v>242885.88</v>
      </c>
      <c r="D18" s="20">
        <v>242885.88</v>
      </c>
      <c r="E18" s="20">
        <v>242885.88</v>
      </c>
      <c r="F18" s="20"/>
      <c r="G18" s="20"/>
    </row>
    <row r="19" ht="18" customHeight="1" spans="1:7">
      <c r="A19" s="92" t="s">
        <v>81</v>
      </c>
      <c r="B19" s="92" t="s">
        <v>82</v>
      </c>
      <c r="C19" s="20">
        <v>242885.88</v>
      </c>
      <c r="D19" s="20">
        <v>242885.88</v>
      </c>
      <c r="E19" s="20">
        <v>242885.88</v>
      </c>
      <c r="F19" s="20"/>
      <c r="G19" s="20"/>
    </row>
    <row r="20" ht="18" customHeight="1" spans="1:7">
      <c r="A20" s="156" t="s">
        <v>83</v>
      </c>
      <c r="B20" s="156" t="s">
        <v>84</v>
      </c>
      <c r="C20" s="20">
        <v>242885.88</v>
      </c>
      <c r="D20" s="20">
        <v>242885.88</v>
      </c>
      <c r="E20" s="20">
        <v>242885.88</v>
      </c>
      <c r="F20" s="20"/>
      <c r="G20" s="20"/>
    </row>
    <row r="21" ht="18" customHeight="1" spans="1:7">
      <c r="A21" s="157" t="s">
        <v>85</v>
      </c>
      <c r="B21" s="158" t="s">
        <v>85</v>
      </c>
      <c r="C21" s="20">
        <v>3126178.44</v>
      </c>
      <c r="D21" s="20">
        <v>3126178.44</v>
      </c>
      <c r="E21" s="20">
        <v>2792391.72</v>
      </c>
      <c r="F21" s="20">
        <v>333786.72</v>
      </c>
      <c r="G21" s="20"/>
    </row>
  </sheetData>
  <mergeCells count="7">
    <mergeCell ref="A2:G2"/>
    <mergeCell ref="A3:E3"/>
    <mergeCell ref="A4:B4"/>
    <mergeCell ref="D4:F4"/>
    <mergeCell ref="A21:B21"/>
    <mergeCell ref="C4:C5"/>
    <mergeCell ref="G4:G5"/>
  </mergeCells>
  <printOptions horizontalCentered="1"/>
  <pageMargins left="0.3" right="0.3" top="0.46" bottom="0.46" header="0.4" footer="0.4"/>
  <pageSetup paperSize="9" fitToHeight="10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7"/>
  <sheetViews>
    <sheetView showZeros="0" workbookViewId="0">
      <selection activeCell="Q5" sqref="Q5"/>
    </sheetView>
  </sheetViews>
  <sheetFormatPr defaultColWidth="10.6555555555556" defaultRowHeight="14.25" customHeight="1" outlineLevelRow="6" outlineLevelCol="5"/>
  <cols>
    <col min="1" max="2" width="32" customWidth="1"/>
    <col min="3" max="6" width="30.1555555555556" customWidth="1"/>
  </cols>
  <sheetData>
    <row r="1" customHeight="1" spans="1:6">
      <c r="A1" s="145"/>
      <c r="B1" s="145"/>
      <c r="C1" s="67"/>
      <c r="D1" s="146"/>
      <c r="F1" s="147" t="s">
        <v>106</v>
      </c>
    </row>
    <row r="2" ht="32.25" customHeight="1" spans="1:6">
      <c r="A2" s="100" t="str">
        <f>"2025"&amp;"年一般公共预算“三公”经费支出预算表"</f>
        <v>2025年一般公共预算“三公”经费支出预算表</v>
      </c>
      <c r="B2" s="148"/>
      <c r="C2" s="148"/>
      <c r="D2" s="148"/>
      <c r="E2" s="148"/>
      <c r="F2" s="148"/>
    </row>
    <row r="3" ht="18.75" customHeight="1" spans="1:6">
      <c r="A3" s="149" t="str">
        <f>"单位名称："&amp;"景洪市卫生监督所"</f>
        <v>单位名称：景洪市卫生监督所</v>
      </c>
      <c r="B3" s="148"/>
      <c r="C3" s="148"/>
      <c r="D3" s="148"/>
      <c r="E3" s="148"/>
      <c r="F3" s="36" t="s">
        <v>107</v>
      </c>
    </row>
    <row r="4" ht="19.5" customHeight="1" spans="1:6">
      <c r="A4" s="9" t="s">
        <v>108</v>
      </c>
      <c r="B4" s="27" t="s">
        <v>109</v>
      </c>
      <c r="C4" s="10" t="s">
        <v>110</v>
      </c>
      <c r="D4" s="11"/>
      <c r="E4" s="12"/>
      <c r="F4" s="27" t="s">
        <v>111</v>
      </c>
    </row>
    <row r="5" ht="19.5" customHeight="1" spans="1:6">
      <c r="A5" s="16"/>
      <c r="B5" s="29"/>
      <c r="C5" s="17" t="s">
        <v>31</v>
      </c>
      <c r="D5" s="17" t="s">
        <v>112</v>
      </c>
      <c r="E5" s="17" t="s">
        <v>113</v>
      </c>
      <c r="F5" s="29"/>
    </row>
    <row r="6" ht="18.75" customHeight="1" spans="1:6">
      <c r="A6" s="40">
        <v>1</v>
      </c>
      <c r="B6" s="40">
        <v>2</v>
      </c>
      <c r="C6" s="37">
        <v>3</v>
      </c>
      <c r="D6" s="40">
        <v>4</v>
      </c>
      <c r="E6" s="40">
        <v>5</v>
      </c>
      <c r="F6" s="40">
        <v>6</v>
      </c>
    </row>
    <row r="7" ht="24" customHeight="1" spans="1:6">
      <c r="A7" s="20">
        <v>46900</v>
      </c>
      <c r="B7" s="20"/>
      <c r="C7" s="20">
        <v>36000</v>
      </c>
      <c r="D7" s="20"/>
      <c r="E7" s="20">
        <v>36000</v>
      </c>
      <c r="F7" s="20">
        <v>10900</v>
      </c>
    </row>
  </sheetData>
  <mergeCells count="6">
    <mergeCell ref="A2:F2"/>
    <mergeCell ref="A3:C3"/>
    <mergeCell ref="C4:E4"/>
    <mergeCell ref="A4:A5"/>
    <mergeCell ref="B4:B5"/>
    <mergeCell ref="F4:F5"/>
  </mergeCells>
  <printOptions horizontalCentered="1"/>
  <pageMargins left="0.3" right="0.3" top="0.46" bottom="0.46" header="0.41" footer="0.41"/>
  <pageSetup paperSize="9" fitToHeight="10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X29"/>
  <sheetViews>
    <sheetView showZeros="0" topLeftCell="A10" workbookViewId="0">
      <selection activeCell="O5" sqref="O5:Q5"/>
    </sheetView>
  </sheetViews>
  <sheetFormatPr defaultColWidth="10.6555555555556" defaultRowHeight="14.25" customHeight="1"/>
  <cols>
    <col min="1" max="1" width="38.3333333333333" customWidth="1"/>
    <col min="2" max="2" width="24.6555555555556" customWidth="1"/>
    <col min="3" max="3" width="31" customWidth="1"/>
    <col min="4" max="4" width="11.8333333333333" customWidth="1"/>
    <col min="5" max="5" width="20.5" customWidth="1"/>
    <col min="6" max="6" width="12" customWidth="1"/>
    <col min="7" max="7" width="26.8333333333333" customWidth="1"/>
    <col min="8" max="24" width="22.1555555555556" customWidth="1"/>
  </cols>
  <sheetData>
    <row r="1" ht="18.75" customHeight="1" spans="2:24">
      <c r="B1" s="133"/>
      <c r="D1" s="134"/>
      <c r="E1" s="134"/>
      <c r="F1" s="134"/>
      <c r="G1" s="134"/>
      <c r="H1" s="68"/>
      <c r="I1" s="68"/>
      <c r="J1" s="2"/>
      <c r="K1" s="68"/>
      <c r="L1" s="68"/>
      <c r="M1" s="68"/>
      <c r="N1" s="68"/>
      <c r="O1" s="2"/>
      <c r="P1" s="2"/>
      <c r="Q1" s="2"/>
      <c r="R1" s="68"/>
      <c r="V1" s="133"/>
      <c r="X1" s="3" t="s">
        <v>114</v>
      </c>
    </row>
    <row r="2" ht="39.75" customHeight="1" spans="1:24">
      <c r="A2" s="135" t="str">
        <f>"2025"&amp;"年部门基本支出预算表"</f>
        <v>2025年部门基本支出预算表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  <c r="N2" s="135"/>
      <c r="O2" s="135"/>
      <c r="P2" s="135"/>
      <c r="Q2" s="135"/>
      <c r="R2" s="135"/>
      <c r="S2" s="135"/>
      <c r="T2" s="135"/>
      <c r="U2" s="135"/>
      <c r="V2" s="135"/>
      <c r="W2" s="135"/>
      <c r="X2" s="135"/>
    </row>
    <row r="3" ht="18.75" customHeight="1" spans="1:24">
      <c r="A3" s="5" t="str">
        <f>"单位名称："&amp;"景洪市卫生监督所"</f>
        <v>单位名称：景洪市卫生监督所</v>
      </c>
      <c r="B3" s="5"/>
      <c r="C3" s="5"/>
      <c r="D3" s="5"/>
      <c r="E3" s="5"/>
      <c r="F3" s="5"/>
      <c r="G3" s="5"/>
      <c r="H3" s="136"/>
      <c r="I3" s="136"/>
      <c r="J3" s="6"/>
      <c r="K3" s="136"/>
      <c r="L3" s="136"/>
      <c r="M3" s="136"/>
      <c r="N3" s="136"/>
      <c r="O3" s="6"/>
      <c r="P3" s="6"/>
      <c r="Q3" s="6"/>
      <c r="R3" s="136"/>
      <c r="S3" s="35"/>
      <c r="T3" s="35"/>
      <c r="U3" s="35"/>
      <c r="V3" s="144"/>
      <c r="W3" s="35"/>
      <c r="X3" s="7" t="s">
        <v>107</v>
      </c>
    </row>
    <row r="4" ht="18" customHeight="1" spans="1:24">
      <c r="A4" s="8" t="s">
        <v>115</v>
      </c>
      <c r="B4" s="8" t="s">
        <v>116</v>
      </c>
      <c r="C4" s="8" t="s">
        <v>117</v>
      </c>
      <c r="D4" s="8" t="s">
        <v>118</v>
      </c>
      <c r="E4" s="8" t="s">
        <v>119</v>
      </c>
      <c r="F4" s="8" t="s">
        <v>120</v>
      </c>
      <c r="G4" s="8" t="s">
        <v>121</v>
      </c>
      <c r="H4" s="137" t="s">
        <v>122</v>
      </c>
      <c r="I4" s="140" t="s">
        <v>122</v>
      </c>
      <c r="J4" s="140"/>
      <c r="K4" s="140"/>
      <c r="L4" s="140"/>
      <c r="M4" s="140"/>
      <c r="N4" s="140"/>
      <c r="O4" s="140"/>
      <c r="P4" s="140"/>
      <c r="Q4" s="140"/>
      <c r="R4" s="140" t="s">
        <v>35</v>
      </c>
      <c r="S4" s="140" t="s">
        <v>51</v>
      </c>
      <c r="T4" s="140"/>
      <c r="U4" s="140"/>
      <c r="V4" s="140"/>
      <c r="W4" s="140"/>
      <c r="X4" s="141"/>
    </row>
    <row r="5" ht="18" customHeight="1" spans="1:24">
      <c r="A5" s="13"/>
      <c r="B5" s="13"/>
      <c r="C5" s="13"/>
      <c r="D5" s="13"/>
      <c r="E5" s="13"/>
      <c r="F5" s="13"/>
      <c r="G5" s="13"/>
      <c r="H5" s="101" t="s">
        <v>123</v>
      </c>
      <c r="I5" s="137" t="s">
        <v>32</v>
      </c>
      <c r="J5" s="140"/>
      <c r="K5" s="140"/>
      <c r="L5" s="140"/>
      <c r="M5" s="140"/>
      <c r="N5" s="141"/>
      <c r="O5" s="10" t="s">
        <v>124</v>
      </c>
      <c r="P5" s="11"/>
      <c r="Q5" s="12"/>
      <c r="R5" s="8" t="s">
        <v>35</v>
      </c>
      <c r="S5" s="137" t="s">
        <v>51</v>
      </c>
      <c r="T5" s="140" t="s">
        <v>38</v>
      </c>
      <c r="U5" s="140" t="s">
        <v>51</v>
      </c>
      <c r="V5" s="140" t="s">
        <v>40</v>
      </c>
      <c r="W5" s="140" t="s">
        <v>41</v>
      </c>
      <c r="X5" s="141" t="s">
        <v>42</v>
      </c>
    </row>
    <row r="6" ht="18.75" customHeight="1" spans="1:24">
      <c r="A6" s="13"/>
      <c r="B6" s="13"/>
      <c r="C6" s="13"/>
      <c r="D6" s="13"/>
      <c r="E6" s="13"/>
      <c r="F6" s="13"/>
      <c r="G6" s="13"/>
      <c r="H6" s="138"/>
      <c r="I6" s="142" t="s">
        <v>125</v>
      </c>
      <c r="J6" s="143" t="s">
        <v>126</v>
      </c>
      <c r="K6" s="8" t="s">
        <v>127</v>
      </c>
      <c r="L6" s="8" t="s">
        <v>128</v>
      </c>
      <c r="M6" s="8" t="s">
        <v>129</v>
      </c>
      <c r="N6" s="8" t="s">
        <v>130</v>
      </c>
      <c r="O6" s="8" t="s">
        <v>32</v>
      </c>
      <c r="P6" s="8" t="s">
        <v>33</v>
      </c>
      <c r="Q6" s="8" t="s">
        <v>34</v>
      </c>
      <c r="R6" s="13"/>
      <c r="S6" s="8" t="s">
        <v>31</v>
      </c>
      <c r="T6" s="8" t="s">
        <v>38</v>
      </c>
      <c r="U6" s="8" t="s">
        <v>131</v>
      </c>
      <c r="V6" s="8" t="s">
        <v>40</v>
      </c>
      <c r="W6" s="8" t="s">
        <v>41</v>
      </c>
      <c r="X6" s="8" t="s">
        <v>42</v>
      </c>
    </row>
    <row r="7" ht="37.5" customHeight="1" spans="1:24">
      <c r="A7" s="15"/>
      <c r="B7" s="15"/>
      <c r="C7" s="15"/>
      <c r="D7" s="15"/>
      <c r="E7" s="15"/>
      <c r="F7" s="15"/>
      <c r="G7" s="15"/>
      <c r="H7" s="104"/>
      <c r="I7" s="87" t="s">
        <v>31</v>
      </c>
      <c r="J7" s="87" t="s">
        <v>132</v>
      </c>
      <c r="K7" s="15" t="s">
        <v>126</v>
      </c>
      <c r="L7" s="15" t="s">
        <v>128</v>
      </c>
      <c r="M7" s="15" t="s">
        <v>129</v>
      </c>
      <c r="N7" s="15" t="s">
        <v>130</v>
      </c>
      <c r="O7" s="15" t="s">
        <v>128</v>
      </c>
      <c r="P7" s="15" t="s">
        <v>129</v>
      </c>
      <c r="Q7" s="15" t="s">
        <v>130</v>
      </c>
      <c r="R7" s="15" t="s">
        <v>35</v>
      </c>
      <c r="S7" s="15" t="s">
        <v>31</v>
      </c>
      <c r="T7" s="15" t="s">
        <v>38</v>
      </c>
      <c r="U7" s="15" t="s">
        <v>131</v>
      </c>
      <c r="V7" s="15" t="s">
        <v>40</v>
      </c>
      <c r="W7" s="15" t="s">
        <v>41</v>
      </c>
      <c r="X7" s="15" t="s">
        <v>42</v>
      </c>
    </row>
    <row r="8" ht="19.5" customHeight="1" spans="1:24">
      <c r="A8" s="139">
        <v>1</v>
      </c>
      <c r="B8" s="139">
        <v>2</v>
      </c>
      <c r="C8" s="139">
        <v>3</v>
      </c>
      <c r="D8" s="139">
        <v>4</v>
      </c>
      <c r="E8" s="139">
        <v>5</v>
      </c>
      <c r="F8" s="139">
        <v>6</v>
      </c>
      <c r="G8" s="139">
        <v>7</v>
      </c>
      <c r="H8" s="139">
        <v>8</v>
      </c>
      <c r="I8" s="139">
        <v>9</v>
      </c>
      <c r="J8" s="139">
        <v>10</v>
      </c>
      <c r="K8" s="139">
        <v>11</v>
      </c>
      <c r="L8" s="139">
        <v>12</v>
      </c>
      <c r="M8" s="139">
        <v>13</v>
      </c>
      <c r="N8" s="139">
        <v>14</v>
      </c>
      <c r="O8" s="139">
        <v>15</v>
      </c>
      <c r="P8" s="139">
        <v>16</v>
      </c>
      <c r="Q8" s="139">
        <v>17</v>
      </c>
      <c r="R8" s="139">
        <v>18</v>
      </c>
      <c r="S8" s="139">
        <v>19</v>
      </c>
      <c r="T8" s="139">
        <v>20</v>
      </c>
      <c r="U8" s="139">
        <v>21</v>
      </c>
      <c r="V8" s="139">
        <v>22</v>
      </c>
      <c r="W8" s="139">
        <v>23</v>
      </c>
      <c r="X8" s="139">
        <v>24</v>
      </c>
    </row>
    <row r="9" ht="21" customHeight="1" spans="1:24">
      <c r="A9" s="19" t="s">
        <v>44</v>
      </c>
      <c r="B9" s="19" t="s">
        <v>133</v>
      </c>
      <c r="C9" s="19" t="s">
        <v>134</v>
      </c>
      <c r="D9" s="19" t="s">
        <v>69</v>
      </c>
      <c r="E9" s="19" t="s">
        <v>70</v>
      </c>
      <c r="F9" s="19" t="s">
        <v>135</v>
      </c>
      <c r="G9" s="19" t="s">
        <v>136</v>
      </c>
      <c r="H9" s="20">
        <v>686556</v>
      </c>
      <c r="I9" s="20">
        <v>686556</v>
      </c>
      <c r="J9" s="20"/>
      <c r="K9" s="20"/>
      <c r="L9" s="20"/>
      <c r="M9" s="20">
        <v>686556</v>
      </c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</row>
    <row r="10" ht="21" customHeight="1" spans="1:24">
      <c r="A10" s="19" t="s">
        <v>44</v>
      </c>
      <c r="B10" s="19" t="s">
        <v>133</v>
      </c>
      <c r="C10" s="19" t="s">
        <v>134</v>
      </c>
      <c r="D10" s="19" t="s">
        <v>69</v>
      </c>
      <c r="E10" s="19" t="s">
        <v>70</v>
      </c>
      <c r="F10" s="19" t="s">
        <v>137</v>
      </c>
      <c r="G10" s="19" t="s">
        <v>138</v>
      </c>
      <c r="H10" s="20">
        <v>908880</v>
      </c>
      <c r="I10" s="20">
        <v>908880</v>
      </c>
      <c r="J10" s="20"/>
      <c r="K10" s="20"/>
      <c r="L10" s="20"/>
      <c r="M10" s="20">
        <v>908880</v>
      </c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</row>
    <row r="11" ht="21" customHeight="1" spans="1:24">
      <c r="A11" s="19" t="s">
        <v>44</v>
      </c>
      <c r="B11" s="19" t="s">
        <v>133</v>
      </c>
      <c r="C11" s="19" t="s">
        <v>134</v>
      </c>
      <c r="D11" s="19" t="s">
        <v>69</v>
      </c>
      <c r="E11" s="19" t="s">
        <v>70</v>
      </c>
      <c r="F11" s="19" t="s">
        <v>139</v>
      </c>
      <c r="G11" s="19" t="s">
        <v>140</v>
      </c>
      <c r="H11" s="20">
        <v>57213</v>
      </c>
      <c r="I11" s="20">
        <v>57213</v>
      </c>
      <c r="J11" s="20"/>
      <c r="K11" s="20"/>
      <c r="L11" s="20"/>
      <c r="M11" s="20">
        <v>57213</v>
      </c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</row>
    <row r="12" ht="21" customHeight="1" spans="1:24">
      <c r="A12" s="19" t="s">
        <v>44</v>
      </c>
      <c r="B12" s="19" t="s">
        <v>141</v>
      </c>
      <c r="C12" s="19" t="s">
        <v>142</v>
      </c>
      <c r="D12" s="19" t="s">
        <v>63</v>
      </c>
      <c r="E12" s="19" t="s">
        <v>64</v>
      </c>
      <c r="F12" s="19" t="s">
        <v>143</v>
      </c>
      <c r="G12" s="19" t="s">
        <v>144</v>
      </c>
      <c r="H12" s="20">
        <v>291207.84</v>
      </c>
      <c r="I12" s="20">
        <v>291207.84</v>
      </c>
      <c r="J12" s="20"/>
      <c r="K12" s="20"/>
      <c r="L12" s="20"/>
      <c r="M12" s="20">
        <v>291207.84</v>
      </c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</row>
    <row r="13" ht="21" customHeight="1" spans="1:24">
      <c r="A13" s="19" t="s">
        <v>44</v>
      </c>
      <c r="B13" s="19" t="s">
        <v>141</v>
      </c>
      <c r="C13" s="19" t="s">
        <v>142</v>
      </c>
      <c r="D13" s="19" t="s">
        <v>73</v>
      </c>
      <c r="E13" s="19" t="s">
        <v>74</v>
      </c>
      <c r="F13" s="19" t="s">
        <v>145</v>
      </c>
      <c r="G13" s="19" t="s">
        <v>146</v>
      </c>
      <c r="H13" s="20">
        <v>154439.15</v>
      </c>
      <c r="I13" s="20">
        <v>154439.15</v>
      </c>
      <c r="J13" s="20"/>
      <c r="K13" s="20"/>
      <c r="L13" s="20"/>
      <c r="M13" s="20">
        <v>154439.15</v>
      </c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</row>
    <row r="14" ht="21" customHeight="1" spans="1:24">
      <c r="A14" s="19" t="s">
        <v>44</v>
      </c>
      <c r="B14" s="19" t="s">
        <v>141</v>
      </c>
      <c r="C14" s="19" t="s">
        <v>142</v>
      </c>
      <c r="D14" s="19" t="s">
        <v>75</v>
      </c>
      <c r="E14" s="19" t="s">
        <v>76</v>
      </c>
      <c r="F14" s="19" t="s">
        <v>147</v>
      </c>
      <c r="G14" s="19" t="s">
        <v>148</v>
      </c>
      <c r="H14" s="20">
        <v>88996.65</v>
      </c>
      <c r="I14" s="20">
        <v>88996.65</v>
      </c>
      <c r="J14" s="20"/>
      <c r="K14" s="20"/>
      <c r="L14" s="20"/>
      <c r="M14" s="20">
        <v>88996.65</v>
      </c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</row>
    <row r="15" ht="21" customHeight="1" spans="1:24">
      <c r="A15" s="19" t="s">
        <v>44</v>
      </c>
      <c r="B15" s="19" t="s">
        <v>141</v>
      </c>
      <c r="C15" s="19" t="s">
        <v>142</v>
      </c>
      <c r="D15" s="19" t="s">
        <v>77</v>
      </c>
      <c r="E15" s="19" t="s">
        <v>78</v>
      </c>
      <c r="F15" s="19" t="s">
        <v>149</v>
      </c>
      <c r="G15" s="19" t="s">
        <v>150</v>
      </c>
      <c r="H15" s="20">
        <v>5733</v>
      </c>
      <c r="I15" s="20">
        <v>5733</v>
      </c>
      <c r="J15" s="20"/>
      <c r="K15" s="20"/>
      <c r="L15" s="20"/>
      <c r="M15" s="20">
        <v>5733</v>
      </c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</row>
    <row r="16" ht="21" customHeight="1" spans="1:24">
      <c r="A16" s="19" t="s">
        <v>44</v>
      </c>
      <c r="B16" s="19" t="s">
        <v>141</v>
      </c>
      <c r="C16" s="19" t="s">
        <v>142</v>
      </c>
      <c r="D16" s="19" t="s">
        <v>77</v>
      </c>
      <c r="E16" s="19" t="s">
        <v>78</v>
      </c>
      <c r="F16" s="19" t="s">
        <v>149</v>
      </c>
      <c r="G16" s="19" t="s">
        <v>150</v>
      </c>
      <c r="H16" s="20">
        <v>7280.2</v>
      </c>
      <c r="I16" s="20">
        <v>7280.2</v>
      </c>
      <c r="J16" s="20"/>
      <c r="K16" s="20"/>
      <c r="L16" s="20"/>
      <c r="M16" s="20">
        <v>7280.2</v>
      </c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</row>
    <row r="17" ht="21" customHeight="1" spans="1:24">
      <c r="A17" s="19" t="s">
        <v>44</v>
      </c>
      <c r="B17" s="19" t="s">
        <v>151</v>
      </c>
      <c r="C17" s="19" t="s">
        <v>84</v>
      </c>
      <c r="D17" s="19" t="s">
        <v>83</v>
      </c>
      <c r="E17" s="19" t="s">
        <v>84</v>
      </c>
      <c r="F17" s="19" t="s">
        <v>152</v>
      </c>
      <c r="G17" s="19" t="s">
        <v>84</v>
      </c>
      <c r="H17" s="20">
        <v>242885.88</v>
      </c>
      <c r="I17" s="20">
        <v>242885.88</v>
      </c>
      <c r="J17" s="20"/>
      <c r="K17" s="20"/>
      <c r="L17" s="20"/>
      <c r="M17" s="20">
        <v>242885.88</v>
      </c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</row>
    <row r="18" ht="21" customHeight="1" spans="1:24">
      <c r="A18" s="19" t="s">
        <v>44</v>
      </c>
      <c r="B18" s="19" t="s">
        <v>153</v>
      </c>
      <c r="C18" s="19" t="s">
        <v>154</v>
      </c>
      <c r="D18" s="19" t="s">
        <v>69</v>
      </c>
      <c r="E18" s="19" t="s">
        <v>70</v>
      </c>
      <c r="F18" s="19" t="s">
        <v>155</v>
      </c>
      <c r="G18" s="19" t="s">
        <v>156</v>
      </c>
      <c r="H18" s="20">
        <v>151800</v>
      </c>
      <c r="I18" s="20">
        <v>151800</v>
      </c>
      <c r="J18" s="20"/>
      <c r="K18" s="20"/>
      <c r="L18" s="20"/>
      <c r="M18" s="20">
        <v>151800</v>
      </c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</row>
    <row r="19" ht="21" customHeight="1" spans="1:24">
      <c r="A19" s="19" t="s">
        <v>44</v>
      </c>
      <c r="B19" s="19" t="s">
        <v>157</v>
      </c>
      <c r="C19" s="19" t="s">
        <v>158</v>
      </c>
      <c r="D19" s="19" t="s">
        <v>69</v>
      </c>
      <c r="E19" s="19" t="s">
        <v>70</v>
      </c>
      <c r="F19" s="19" t="s">
        <v>159</v>
      </c>
      <c r="G19" s="19" t="s">
        <v>158</v>
      </c>
      <c r="H19" s="20">
        <v>41928.72</v>
      </c>
      <c r="I19" s="20">
        <v>41928.72</v>
      </c>
      <c r="J19" s="20"/>
      <c r="K19" s="20"/>
      <c r="L19" s="20"/>
      <c r="M19" s="20">
        <v>41928.72</v>
      </c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</row>
    <row r="20" ht="21" customHeight="1" spans="1:24">
      <c r="A20" s="19" t="s">
        <v>44</v>
      </c>
      <c r="B20" s="19" t="s">
        <v>160</v>
      </c>
      <c r="C20" s="19" t="s">
        <v>161</v>
      </c>
      <c r="D20" s="19" t="s">
        <v>69</v>
      </c>
      <c r="E20" s="19" t="s">
        <v>70</v>
      </c>
      <c r="F20" s="19" t="s">
        <v>162</v>
      </c>
      <c r="G20" s="19" t="s">
        <v>161</v>
      </c>
      <c r="H20" s="20">
        <v>408</v>
      </c>
      <c r="I20" s="20">
        <v>408</v>
      </c>
      <c r="J20" s="20"/>
      <c r="K20" s="20"/>
      <c r="L20" s="20"/>
      <c r="M20" s="20">
        <v>408</v>
      </c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</row>
    <row r="21" ht="21" customHeight="1" spans="1:24">
      <c r="A21" s="19" t="s">
        <v>44</v>
      </c>
      <c r="B21" s="19" t="s">
        <v>163</v>
      </c>
      <c r="C21" s="19" t="s">
        <v>164</v>
      </c>
      <c r="D21" s="19" t="s">
        <v>69</v>
      </c>
      <c r="E21" s="19" t="s">
        <v>70</v>
      </c>
      <c r="F21" s="19" t="s">
        <v>165</v>
      </c>
      <c r="G21" s="19" t="s">
        <v>166</v>
      </c>
      <c r="H21" s="20">
        <v>30000</v>
      </c>
      <c r="I21" s="20">
        <v>30000</v>
      </c>
      <c r="J21" s="20"/>
      <c r="K21" s="20"/>
      <c r="L21" s="20"/>
      <c r="M21" s="20">
        <v>30000</v>
      </c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</row>
    <row r="22" ht="21" customHeight="1" spans="1:24">
      <c r="A22" s="19" t="s">
        <v>44</v>
      </c>
      <c r="B22" s="19" t="s">
        <v>163</v>
      </c>
      <c r="C22" s="19" t="s">
        <v>164</v>
      </c>
      <c r="D22" s="19" t="s">
        <v>69</v>
      </c>
      <c r="E22" s="19" t="s">
        <v>70</v>
      </c>
      <c r="F22" s="19" t="s">
        <v>167</v>
      </c>
      <c r="G22" s="19" t="s">
        <v>168</v>
      </c>
      <c r="H22" s="20">
        <v>21330</v>
      </c>
      <c r="I22" s="20">
        <v>21330</v>
      </c>
      <c r="J22" s="20"/>
      <c r="K22" s="20"/>
      <c r="L22" s="20"/>
      <c r="M22" s="20">
        <v>21330</v>
      </c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</row>
    <row r="23" ht="21" customHeight="1" spans="1:24">
      <c r="A23" s="19" t="s">
        <v>44</v>
      </c>
      <c r="B23" s="19" t="s">
        <v>163</v>
      </c>
      <c r="C23" s="19" t="s">
        <v>164</v>
      </c>
      <c r="D23" s="19" t="s">
        <v>69</v>
      </c>
      <c r="E23" s="19" t="s">
        <v>70</v>
      </c>
      <c r="F23" s="19" t="s">
        <v>169</v>
      </c>
      <c r="G23" s="19" t="s">
        <v>170</v>
      </c>
      <c r="H23" s="20">
        <v>6920</v>
      </c>
      <c r="I23" s="20">
        <v>6920</v>
      </c>
      <c r="J23" s="20"/>
      <c r="K23" s="20"/>
      <c r="L23" s="20"/>
      <c r="M23" s="20">
        <v>6920</v>
      </c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</row>
    <row r="24" ht="21" customHeight="1" spans="1:24">
      <c r="A24" s="19" t="s">
        <v>44</v>
      </c>
      <c r="B24" s="19" t="s">
        <v>163</v>
      </c>
      <c r="C24" s="19" t="s">
        <v>164</v>
      </c>
      <c r="D24" s="19" t="s">
        <v>69</v>
      </c>
      <c r="E24" s="19" t="s">
        <v>70</v>
      </c>
      <c r="F24" s="19" t="s">
        <v>171</v>
      </c>
      <c r="G24" s="19" t="s">
        <v>172</v>
      </c>
      <c r="H24" s="20">
        <v>25000</v>
      </c>
      <c r="I24" s="20">
        <v>25000</v>
      </c>
      <c r="J24" s="20"/>
      <c r="K24" s="20"/>
      <c r="L24" s="20"/>
      <c r="M24" s="20">
        <v>25000</v>
      </c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</row>
    <row r="25" ht="21" customHeight="1" spans="1:24">
      <c r="A25" s="19" t="s">
        <v>44</v>
      </c>
      <c r="B25" s="19" t="s">
        <v>163</v>
      </c>
      <c r="C25" s="19" t="s">
        <v>164</v>
      </c>
      <c r="D25" s="19" t="s">
        <v>69</v>
      </c>
      <c r="E25" s="19" t="s">
        <v>70</v>
      </c>
      <c r="F25" s="19" t="s">
        <v>173</v>
      </c>
      <c r="G25" s="19" t="s">
        <v>174</v>
      </c>
      <c r="H25" s="20">
        <v>18000</v>
      </c>
      <c r="I25" s="20">
        <v>18000</v>
      </c>
      <c r="J25" s="20"/>
      <c r="K25" s="20"/>
      <c r="L25" s="20"/>
      <c r="M25" s="20">
        <v>18000</v>
      </c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</row>
    <row r="26" ht="21" customHeight="1" spans="1:24">
      <c r="A26" s="19" t="s">
        <v>44</v>
      </c>
      <c r="B26" s="19" t="s">
        <v>175</v>
      </c>
      <c r="C26" s="19" t="s">
        <v>176</v>
      </c>
      <c r="D26" s="19" t="s">
        <v>61</v>
      </c>
      <c r="E26" s="19" t="s">
        <v>62</v>
      </c>
      <c r="F26" s="19" t="s">
        <v>177</v>
      </c>
      <c r="G26" s="19" t="s">
        <v>178</v>
      </c>
      <c r="H26" s="20">
        <v>2400</v>
      </c>
      <c r="I26" s="20">
        <v>2400</v>
      </c>
      <c r="J26" s="20"/>
      <c r="K26" s="20"/>
      <c r="L26" s="20"/>
      <c r="M26" s="20">
        <v>2400</v>
      </c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</row>
    <row r="27" ht="21" customHeight="1" spans="1:24">
      <c r="A27" s="19" t="s">
        <v>44</v>
      </c>
      <c r="B27" s="19" t="s">
        <v>179</v>
      </c>
      <c r="C27" s="19" t="s">
        <v>180</v>
      </c>
      <c r="D27" s="19" t="s">
        <v>69</v>
      </c>
      <c r="E27" s="19" t="s">
        <v>70</v>
      </c>
      <c r="F27" s="19" t="s">
        <v>181</v>
      </c>
      <c r="G27" s="19" t="s">
        <v>182</v>
      </c>
      <c r="H27" s="20">
        <v>36000</v>
      </c>
      <c r="I27" s="20">
        <v>36000</v>
      </c>
      <c r="J27" s="20"/>
      <c r="K27" s="20"/>
      <c r="L27" s="20"/>
      <c r="M27" s="20">
        <v>36000</v>
      </c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</row>
    <row r="28" ht="21" customHeight="1" spans="1:24">
      <c r="A28" s="19" t="s">
        <v>44</v>
      </c>
      <c r="B28" s="19" t="s">
        <v>183</v>
      </c>
      <c r="C28" s="19" t="s">
        <v>184</v>
      </c>
      <c r="D28" s="19" t="s">
        <v>69</v>
      </c>
      <c r="E28" s="19" t="s">
        <v>70</v>
      </c>
      <c r="F28" s="19" t="s">
        <v>139</v>
      </c>
      <c r="G28" s="19" t="s">
        <v>140</v>
      </c>
      <c r="H28" s="20">
        <v>349200</v>
      </c>
      <c r="I28" s="20">
        <v>349200</v>
      </c>
      <c r="J28" s="20"/>
      <c r="K28" s="20"/>
      <c r="L28" s="20"/>
      <c r="M28" s="20">
        <v>349200</v>
      </c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</row>
    <row r="29" ht="21" customHeight="1" spans="1:24">
      <c r="A29" s="22" t="s">
        <v>85</v>
      </c>
      <c r="B29" s="23"/>
      <c r="C29" s="23"/>
      <c r="D29" s="23"/>
      <c r="E29" s="23"/>
      <c r="F29" s="23"/>
      <c r="G29" s="24"/>
      <c r="H29" s="20">
        <v>3126178.44</v>
      </c>
      <c r="I29" s="20">
        <v>3126178.44</v>
      </c>
      <c r="J29" s="20"/>
      <c r="K29" s="20"/>
      <c r="L29" s="20"/>
      <c r="M29" s="20">
        <v>3126178.44</v>
      </c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</row>
  </sheetData>
  <mergeCells count="30">
    <mergeCell ref="A2:X2"/>
    <mergeCell ref="A3:G3"/>
    <mergeCell ref="H4:X4"/>
    <mergeCell ref="I5:N5"/>
    <mergeCell ref="O5:Q5"/>
    <mergeCell ref="S5:X5"/>
    <mergeCell ref="I6:J6"/>
    <mergeCell ref="A29:G29"/>
    <mergeCell ref="A4:A7"/>
    <mergeCell ref="B4:B7"/>
    <mergeCell ref="C4:C7"/>
    <mergeCell ref="D4:D7"/>
    <mergeCell ref="E4:E7"/>
    <mergeCell ref="F4:F7"/>
    <mergeCell ref="G4:G7"/>
    <mergeCell ref="H5:H7"/>
    <mergeCell ref="K6:K7"/>
    <mergeCell ref="L6:L7"/>
    <mergeCell ref="M6:M7"/>
    <mergeCell ref="N6:N7"/>
    <mergeCell ref="O6:O7"/>
    <mergeCell ref="P6:P7"/>
    <mergeCell ref="Q6:Q7"/>
    <mergeCell ref="R5:R7"/>
    <mergeCell ref="S6:S7"/>
    <mergeCell ref="T6:T7"/>
    <mergeCell ref="U6:U7"/>
    <mergeCell ref="V6:V7"/>
    <mergeCell ref="W6:W7"/>
    <mergeCell ref="X6:X7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W12"/>
  <sheetViews>
    <sheetView showZeros="0" workbookViewId="0">
      <selection activeCell="C17" sqref="C17"/>
    </sheetView>
  </sheetViews>
  <sheetFormatPr defaultColWidth="10.6555555555556" defaultRowHeight="14.25" customHeight="1"/>
  <cols>
    <col min="1" max="1" width="16.9777777777778" customWidth="1"/>
    <col min="2" max="2" width="23.8222222222222" customWidth="1"/>
    <col min="3" max="3" width="38.3333333333333" customWidth="1"/>
    <col min="4" max="4" width="27.8333333333333" customWidth="1"/>
    <col min="5" max="5" width="13" customWidth="1"/>
    <col min="6" max="6" width="20.6555555555556" customWidth="1"/>
    <col min="7" max="7" width="11.5" customWidth="1"/>
    <col min="8" max="8" width="20.6555555555556" customWidth="1"/>
    <col min="9" max="21" width="22.3333333333333" customWidth="1"/>
    <col min="22" max="23" width="22.5" customWidth="1"/>
  </cols>
  <sheetData>
    <row r="1" ht="13.5" customHeight="1" spans="2:23">
      <c r="B1" s="112"/>
      <c r="E1" s="1"/>
      <c r="F1" s="1"/>
      <c r="G1" s="1"/>
      <c r="H1" s="1"/>
      <c r="I1" s="2"/>
      <c r="J1" s="2"/>
      <c r="K1" s="2"/>
      <c r="L1" s="2"/>
      <c r="M1" s="2"/>
      <c r="N1" s="2"/>
      <c r="O1" s="2"/>
      <c r="P1" s="2"/>
      <c r="Q1" s="2"/>
      <c r="U1" s="112"/>
      <c r="W1" s="32" t="s">
        <v>185</v>
      </c>
    </row>
    <row r="2" ht="41.25" customHeight="1" spans="1:23">
      <c r="A2" s="4" t="str">
        <f>"2025"&amp;"年部门项目支出预算表"</f>
        <v>2025年部门项目支出预算表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ht="19.5" customHeight="1" spans="1:23">
      <c r="A3" s="5" t="str">
        <f>"单位名称："&amp;"景洪市卫生监督所"</f>
        <v>单位名称：景洪市卫生监督所</v>
      </c>
      <c r="B3" s="5"/>
      <c r="C3" s="5"/>
      <c r="D3" s="5"/>
      <c r="E3" s="5"/>
      <c r="F3" s="5"/>
      <c r="G3" s="5"/>
      <c r="H3" s="5"/>
      <c r="I3" s="120"/>
      <c r="J3" s="120"/>
      <c r="K3" s="120"/>
      <c r="L3" s="120"/>
      <c r="M3" s="120"/>
      <c r="N3" s="120"/>
      <c r="O3" s="120"/>
      <c r="P3" s="120"/>
      <c r="Q3" s="120"/>
      <c r="R3" s="47"/>
      <c r="S3" s="47"/>
      <c r="T3" s="47"/>
      <c r="U3" s="132"/>
      <c r="V3" s="47"/>
      <c r="W3" s="95" t="s">
        <v>107</v>
      </c>
    </row>
    <row r="4" ht="21.75" customHeight="1" spans="1:23">
      <c r="A4" s="113" t="s">
        <v>186</v>
      </c>
      <c r="B4" s="114" t="s">
        <v>116</v>
      </c>
      <c r="C4" s="113" t="s">
        <v>117</v>
      </c>
      <c r="D4" s="113" t="s">
        <v>187</v>
      </c>
      <c r="E4" s="114" t="s">
        <v>118</v>
      </c>
      <c r="F4" s="114" t="s">
        <v>119</v>
      </c>
      <c r="G4" s="114" t="s">
        <v>188</v>
      </c>
      <c r="H4" s="114" t="s">
        <v>189</v>
      </c>
      <c r="I4" s="121" t="s">
        <v>29</v>
      </c>
      <c r="J4" s="122" t="s">
        <v>190</v>
      </c>
      <c r="K4" s="123"/>
      <c r="L4" s="123"/>
      <c r="M4" s="124"/>
      <c r="N4" s="122" t="s">
        <v>124</v>
      </c>
      <c r="O4" s="123"/>
      <c r="P4" s="124"/>
      <c r="Q4" s="114" t="s">
        <v>35</v>
      </c>
      <c r="R4" s="122" t="s">
        <v>51</v>
      </c>
      <c r="S4" s="123"/>
      <c r="T4" s="123"/>
      <c r="U4" s="123"/>
      <c r="V4" s="123"/>
      <c r="W4" s="124"/>
    </row>
    <row r="5" ht="21.75" customHeight="1" spans="1:23">
      <c r="A5" s="115"/>
      <c r="B5" s="116"/>
      <c r="C5" s="115"/>
      <c r="D5" s="115"/>
      <c r="E5" s="116"/>
      <c r="F5" s="116"/>
      <c r="G5" s="116"/>
      <c r="H5" s="116"/>
      <c r="I5" s="125"/>
      <c r="J5" s="126" t="s">
        <v>32</v>
      </c>
      <c r="K5" s="127"/>
      <c r="L5" s="114" t="s">
        <v>33</v>
      </c>
      <c r="M5" s="114" t="s">
        <v>34</v>
      </c>
      <c r="N5" s="114" t="s">
        <v>32</v>
      </c>
      <c r="O5" s="114" t="s">
        <v>33</v>
      </c>
      <c r="P5" s="114" t="s">
        <v>34</v>
      </c>
      <c r="Q5" s="116"/>
      <c r="R5" s="114" t="s">
        <v>31</v>
      </c>
      <c r="S5" s="113" t="s">
        <v>38</v>
      </c>
      <c r="T5" s="113" t="s">
        <v>131</v>
      </c>
      <c r="U5" s="113" t="s">
        <v>40</v>
      </c>
      <c r="V5" s="113" t="s">
        <v>41</v>
      </c>
      <c r="W5" s="113" t="s">
        <v>42</v>
      </c>
    </row>
    <row r="6" ht="21" customHeight="1" spans="1:23">
      <c r="A6" s="115"/>
      <c r="B6" s="116"/>
      <c r="C6" s="115"/>
      <c r="D6" s="115"/>
      <c r="E6" s="116"/>
      <c r="F6" s="116"/>
      <c r="G6" s="116"/>
      <c r="H6" s="116"/>
      <c r="I6" s="125"/>
      <c r="J6" s="128" t="s">
        <v>31</v>
      </c>
      <c r="K6" s="129"/>
      <c r="L6" s="116"/>
      <c r="M6" s="116"/>
      <c r="N6" s="116"/>
      <c r="O6" s="116"/>
      <c r="P6" s="116"/>
      <c r="Q6" s="116"/>
      <c r="R6" s="116"/>
      <c r="S6" s="115"/>
      <c r="T6" s="115"/>
      <c r="U6" s="115"/>
      <c r="V6" s="115"/>
      <c r="W6" s="115"/>
    </row>
    <row r="7" ht="39.75" customHeight="1" spans="1:23">
      <c r="A7" s="117"/>
      <c r="B7" s="118"/>
      <c r="C7" s="117"/>
      <c r="D7" s="117"/>
      <c r="E7" s="118"/>
      <c r="F7" s="118"/>
      <c r="G7" s="118"/>
      <c r="H7" s="118"/>
      <c r="I7" s="130"/>
      <c r="J7" s="131" t="s">
        <v>31</v>
      </c>
      <c r="K7" s="131" t="s">
        <v>191</v>
      </c>
      <c r="L7" s="118"/>
      <c r="M7" s="118"/>
      <c r="N7" s="118"/>
      <c r="O7" s="118"/>
      <c r="P7" s="118"/>
      <c r="Q7" s="118"/>
      <c r="R7" s="118"/>
      <c r="S7" s="117"/>
      <c r="T7" s="117"/>
      <c r="U7" s="117"/>
      <c r="V7" s="117"/>
      <c r="W7" s="117"/>
    </row>
    <row r="8" ht="19.5" customHeight="1" spans="1:23">
      <c r="A8" s="119">
        <v>1</v>
      </c>
      <c r="B8" s="119">
        <v>2</v>
      </c>
      <c r="C8" s="119">
        <v>3</v>
      </c>
      <c r="D8" s="119">
        <v>4</v>
      </c>
      <c r="E8" s="119">
        <v>5</v>
      </c>
      <c r="F8" s="119">
        <v>6</v>
      </c>
      <c r="G8" s="119">
        <v>7</v>
      </c>
      <c r="H8" s="119">
        <v>8</v>
      </c>
      <c r="I8" s="119">
        <v>9</v>
      </c>
      <c r="J8" s="119">
        <v>10</v>
      </c>
      <c r="K8" s="119">
        <v>11</v>
      </c>
      <c r="L8" s="119">
        <v>12</v>
      </c>
      <c r="M8" s="119">
        <v>13</v>
      </c>
      <c r="N8" s="119">
        <v>14</v>
      </c>
      <c r="O8" s="119">
        <v>15</v>
      </c>
      <c r="P8" s="119">
        <v>16</v>
      </c>
      <c r="Q8" s="119">
        <v>17</v>
      </c>
      <c r="R8" s="119">
        <v>18</v>
      </c>
      <c r="S8" s="119">
        <v>19</v>
      </c>
      <c r="T8" s="119">
        <v>20</v>
      </c>
      <c r="U8" s="119">
        <v>21</v>
      </c>
      <c r="V8" s="119">
        <v>22</v>
      </c>
      <c r="W8" s="119">
        <v>23</v>
      </c>
    </row>
    <row r="9" ht="21.75" customHeight="1" spans="1:23">
      <c r="A9" s="19"/>
      <c r="B9" s="19"/>
      <c r="C9" s="19"/>
      <c r="D9" s="19"/>
      <c r="E9" s="19"/>
      <c r="F9" s="19"/>
      <c r="G9" s="19"/>
      <c r="H9" s="19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</row>
    <row r="10" ht="21.75" customHeight="1" spans="1:23">
      <c r="A10" s="19"/>
      <c r="B10" s="19"/>
      <c r="C10" s="19"/>
      <c r="D10" s="19"/>
      <c r="E10" s="19"/>
      <c r="F10" s="19"/>
      <c r="G10" s="19"/>
      <c r="H10" s="19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</row>
    <row r="11" ht="18.75" customHeight="1" spans="1:23">
      <c r="A11" s="22" t="s">
        <v>85</v>
      </c>
      <c r="B11" s="23"/>
      <c r="C11" s="23"/>
      <c r="D11" s="23"/>
      <c r="E11" s="23"/>
      <c r="F11" s="23"/>
      <c r="G11" s="23"/>
      <c r="H11" s="24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</row>
    <row r="12" customHeight="1" spans="1:8">
      <c r="A12" s="5" t="s">
        <v>192</v>
      </c>
      <c r="B12" s="5"/>
      <c r="C12" s="5"/>
      <c r="D12" s="5"/>
      <c r="E12" s="5"/>
      <c r="F12" s="5"/>
      <c r="G12" s="5"/>
      <c r="H12" s="5"/>
    </row>
  </sheetData>
  <mergeCells count="29">
    <mergeCell ref="A2:W2"/>
    <mergeCell ref="A3:H3"/>
    <mergeCell ref="J4:M4"/>
    <mergeCell ref="N4:P4"/>
    <mergeCell ref="R4:W4"/>
    <mergeCell ref="A11:H11"/>
    <mergeCell ref="A12:H12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L5:L7"/>
    <mergeCell ref="M5:M7"/>
    <mergeCell ref="N5:N7"/>
    <mergeCell ref="O5:O7"/>
    <mergeCell ref="P5:P7"/>
    <mergeCell ref="Q4:Q7"/>
    <mergeCell ref="R5:R7"/>
    <mergeCell ref="S5:S7"/>
    <mergeCell ref="T5:T7"/>
    <mergeCell ref="U5:U7"/>
    <mergeCell ref="V5:V7"/>
    <mergeCell ref="W5:W7"/>
    <mergeCell ref="J5:K6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8"/>
  <sheetViews>
    <sheetView showZeros="0" workbookViewId="0">
      <selection activeCell="A8" sqref="A8:H8"/>
    </sheetView>
  </sheetViews>
  <sheetFormatPr defaultColWidth="10.6555555555556" defaultRowHeight="12" customHeight="1" outlineLevelRow="7"/>
  <cols>
    <col min="1" max="1" width="40" customWidth="1"/>
    <col min="2" max="2" width="42.9777777777778" customWidth="1"/>
    <col min="3" max="4" width="19.3222222222222" customWidth="1"/>
    <col min="5" max="5" width="22.3222222222222" customWidth="1"/>
    <col min="6" max="6" width="12.3222222222222" customWidth="1"/>
    <col min="7" max="7" width="22.9777777777778" customWidth="1"/>
    <col min="8" max="9" width="12.3222222222222" customWidth="1"/>
    <col min="10" max="10" width="22" customWidth="1"/>
  </cols>
  <sheetData>
    <row r="1" ht="15" customHeight="1" spans="10:10">
      <c r="J1" s="111" t="s">
        <v>193</v>
      </c>
    </row>
    <row r="2" ht="33" customHeight="1" spans="1:10">
      <c r="A2" s="4" t="str">
        <f>"2025"&amp;"年部门项目支出绩效目标表"</f>
        <v>2025年部门项目支出绩效目标表</v>
      </c>
      <c r="B2" s="4"/>
      <c r="C2" s="4"/>
      <c r="D2" s="4"/>
      <c r="E2" s="4"/>
      <c r="F2" s="4"/>
      <c r="G2" s="4"/>
      <c r="H2" s="4"/>
      <c r="I2" s="4"/>
      <c r="J2" s="4"/>
    </row>
    <row r="3" ht="17.25" customHeight="1" spans="1:10">
      <c r="A3" s="5" t="str">
        <f>"单位名称："&amp;"景洪市卫生监督所"</f>
        <v>单位名称：景洪市卫生监督所</v>
      </c>
      <c r="B3" s="110"/>
      <c r="C3" s="35"/>
      <c r="D3" s="35"/>
      <c r="E3" s="35"/>
      <c r="F3" s="35"/>
      <c r="G3" s="35"/>
      <c r="H3" s="35"/>
      <c r="I3" s="35"/>
      <c r="J3" s="35"/>
    </row>
    <row r="4" ht="44.25" customHeight="1" spans="1:10">
      <c r="A4" s="40" t="s">
        <v>194</v>
      </c>
      <c r="B4" s="40" t="s">
        <v>195</v>
      </c>
      <c r="C4" s="40" t="s">
        <v>196</v>
      </c>
      <c r="D4" s="40" t="s">
        <v>197</v>
      </c>
      <c r="E4" s="40" t="s">
        <v>198</v>
      </c>
      <c r="F4" s="18" t="s">
        <v>199</v>
      </c>
      <c r="G4" s="40" t="s">
        <v>200</v>
      </c>
      <c r="H4" s="18" t="s">
        <v>201</v>
      </c>
      <c r="I4" s="18" t="s">
        <v>202</v>
      </c>
      <c r="J4" s="40" t="s">
        <v>203</v>
      </c>
    </row>
    <row r="5" ht="19.5" customHeight="1" spans="1:10">
      <c r="A5" s="40">
        <v>1</v>
      </c>
      <c r="B5" s="40">
        <v>2</v>
      </c>
      <c r="C5" s="40">
        <v>3</v>
      </c>
      <c r="D5" s="40">
        <v>4</v>
      </c>
      <c r="E5" s="40">
        <v>5</v>
      </c>
      <c r="F5" s="18">
        <v>6</v>
      </c>
      <c r="G5" s="40">
        <v>7</v>
      </c>
      <c r="H5" s="18">
        <v>8</v>
      </c>
      <c r="I5" s="18">
        <v>9</v>
      </c>
      <c r="J5" s="40">
        <v>10</v>
      </c>
    </row>
    <row r="6" ht="40.5" customHeight="1" spans="1:10">
      <c r="A6" s="19"/>
      <c r="B6" s="19"/>
      <c r="C6" s="19"/>
      <c r="D6" s="19"/>
      <c r="E6" s="19"/>
      <c r="F6" s="19"/>
      <c r="G6" s="19"/>
      <c r="H6" s="19"/>
      <c r="I6" s="19"/>
      <c r="J6" s="19"/>
    </row>
    <row r="7" ht="40.5" customHeight="1" spans="1:10">
      <c r="A7" s="19"/>
      <c r="B7" s="19"/>
      <c r="C7" s="19"/>
      <c r="D7" s="19"/>
      <c r="E7" s="19"/>
      <c r="F7" s="21"/>
      <c r="G7" s="19"/>
      <c r="H7" s="21"/>
      <c r="I7" s="21"/>
      <c r="J7" s="19"/>
    </row>
    <row r="8" customHeight="1" spans="1:8">
      <c r="A8" s="5" t="s">
        <v>192</v>
      </c>
      <c r="B8" s="110"/>
      <c r="C8" s="35"/>
      <c r="D8" s="35"/>
      <c r="E8" s="35"/>
      <c r="F8" s="35"/>
      <c r="G8" s="35"/>
      <c r="H8" s="35"/>
    </row>
  </sheetData>
  <mergeCells count="3">
    <mergeCell ref="A2:J2"/>
    <mergeCell ref="A3:H3"/>
    <mergeCell ref="A8:H8"/>
  </mergeCells>
  <printOptions horizontalCentered="1"/>
  <pageMargins left="0.79" right="0.79" top="0.59" bottom="0.59" header="0" footer="0"/>
  <pageSetup paperSize="9" scale="6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H10"/>
  <sheetViews>
    <sheetView showZeros="0" workbookViewId="0">
      <selection activeCell="C21" sqref="C21"/>
    </sheetView>
  </sheetViews>
  <sheetFormatPr defaultColWidth="10.6555555555556" defaultRowHeight="14.25" customHeight="1" outlineLevelCol="7"/>
  <cols>
    <col min="1" max="1" width="42.8222222222222" customWidth="1"/>
    <col min="2" max="2" width="19.6555555555556" customWidth="1"/>
    <col min="3" max="3" width="40.9777777777778" customWidth="1"/>
    <col min="4" max="6" width="33.3333333333333" customWidth="1"/>
  </cols>
  <sheetData>
    <row r="1" ht="15.75" customHeight="1" spans="1:6">
      <c r="A1" s="96">
        <v>1</v>
      </c>
      <c r="B1" s="97">
        <v>0</v>
      </c>
      <c r="C1" s="96">
        <v>1</v>
      </c>
      <c r="D1" s="98"/>
      <c r="E1" s="98"/>
      <c r="F1" s="99" t="s">
        <v>204</v>
      </c>
    </row>
    <row r="2" ht="36.75" customHeight="1" spans="1:6">
      <c r="A2" s="100" t="str">
        <f>"2025"&amp;"年部门政府性基金预算支出预算表"</f>
        <v>2025年部门政府性基金预算支出预算表</v>
      </c>
      <c r="B2" s="100" t="s">
        <v>205</v>
      </c>
      <c r="C2" s="100"/>
      <c r="D2" s="100"/>
      <c r="E2" s="100"/>
      <c r="F2" s="100"/>
    </row>
    <row r="3" ht="13.5" customHeight="1" spans="1:6">
      <c r="A3" s="5" t="str">
        <f>"单位名称："&amp;"景洪市卫生监督所"</f>
        <v>单位名称：景洪市卫生监督所</v>
      </c>
      <c r="B3" s="5" t="str">
        <f>"单位名称："&amp;"景洪市卫生监督所"</f>
        <v>单位名称：景洪市卫生监督所</v>
      </c>
      <c r="C3" s="5"/>
      <c r="D3" s="95"/>
      <c r="E3" s="95"/>
      <c r="F3" s="95" t="s">
        <v>1</v>
      </c>
    </row>
    <row r="4" ht="19.5" customHeight="1" spans="1:6">
      <c r="A4" s="101" t="s">
        <v>115</v>
      </c>
      <c r="B4" s="102" t="s">
        <v>46</v>
      </c>
      <c r="C4" s="103" t="s">
        <v>47</v>
      </c>
      <c r="D4" s="11" t="s">
        <v>206</v>
      </c>
      <c r="E4" s="11"/>
      <c r="F4" s="12"/>
    </row>
    <row r="5" ht="18.75" customHeight="1" spans="1:6">
      <c r="A5" s="104"/>
      <c r="B5" s="105"/>
      <c r="C5" s="89"/>
      <c r="D5" s="88" t="s">
        <v>29</v>
      </c>
      <c r="E5" s="88" t="s">
        <v>48</v>
      </c>
      <c r="F5" s="88" t="s">
        <v>49</v>
      </c>
    </row>
    <row r="6" ht="18.75" customHeight="1" spans="1:6">
      <c r="A6" s="104">
        <v>1</v>
      </c>
      <c r="B6" s="106" t="s">
        <v>101</v>
      </c>
      <c r="C6" s="89">
        <v>3</v>
      </c>
      <c r="D6" s="88">
        <v>4</v>
      </c>
      <c r="E6" s="88">
        <v>5</v>
      </c>
      <c r="F6" s="88">
        <v>6</v>
      </c>
    </row>
    <row r="7" ht="21" customHeight="1" spans="1:6">
      <c r="A7" s="19"/>
      <c r="B7" s="19"/>
      <c r="C7" s="19"/>
      <c r="D7" s="20"/>
      <c r="E7" s="20"/>
      <c r="F7" s="20"/>
    </row>
    <row r="8" ht="21" customHeight="1" spans="1:6">
      <c r="A8" s="19"/>
      <c r="B8" s="19"/>
      <c r="C8" s="19"/>
      <c r="D8" s="20"/>
      <c r="E8" s="20"/>
      <c r="F8" s="20"/>
    </row>
    <row r="9" ht="18.75" customHeight="1" spans="1:6">
      <c r="A9" s="107" t="s">
        <v>85</v>
      </c>
      <c r="B9" s="108" t="s">
        <v>85</v>
      </c>
      <c r="C9" s="109" t="s">
        <v>85</v>
      </c>
      <c r="D9" s="20"/>
      <c r="E9" s="20"/>
      <c r="F9" s="20"/>
    </row>
    <row r="10" customHeight="1" spans="1:8">
      <c r="A10" s="5" t="s">
        <v>192</v>
      </c>
      <c r="B10" s="110"/>
      <c r="C10" s="35"/>
      <c r="D10" s="35"/>
      <c r="E10" s="35"/>
      <c r="F10" s="35"/>
      <c r="G10" s="35"/>
      <c r="H10" s="35"/>
    </row>
  </sheetData>
  <mergeCells count="8">
    <mergeCell ref="A2:F2"/>
    <mergeCell ref="A3:C3"/>
    <mergeCell ref="D4:F4"/>
    <mergeCell ref="A9:C9"/>
    <mergeCell ref="A10:H10"/>
    <mergeCell ref="A4:A5"/>
    <mergeCell ref="B4:B5"/>
    <mergeCell ref="C4:C5"/>
  </mergeCells>
  <printOptions horizontalCentered="1"/>
  <pageMargins left="0.3" right="0.3" top="0.46" bottom="0.46" header="0.4" footer="0.4"/>
  <pageSetup paperSize="9" scale="9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Q13"/>
  <sheetViews>
    <sheetView showZeros="0" workbookViewId="0">
      <selection activeCell="L5" sqref="L5:Q5"/>
    </sheetView>
  </sheetViews>
  <sheetFormatPr defaultColWidth="10.6555555555556" defaultRowHeight="14.25" customHeight="1"/>
  <cols>
    <col min="1" max="1" width="45.6555555555556" customWidth="1"/>
    <col min="2" max="2" width="25.3333333333333" customWidth="1"/>
    <col min="3" max="3" width="41.1555555555556" customWidth="1"/>
    <col min="4" max="4" width="9" customWidth="1"/>
    <col min="5" max="5" width="12" customWidth="1"/>
    <col min="6" max="17" width="19.3333333333333" customWidth="1"/>
  </cols>
  <sheetData>
    <row r="1" ht="15.75" customHeight="1" spans="1:17">
      <c r="A1" s="2"/>
      <c r="B1" s="2"/>
      <c r="C1" s="2"/>
      <c r="D1" s="2"/>
      <c r="E1" s="2"/>
      <c r="F1" s="2"/>
      <c r="G1" s="2"/>
      <c r="H1" s="2"/>
      <c r="I1" s="2"/>
      <c r="J1" s="2"/>
      <c r="O1" s="81"/>
      <c r="P1" s="81"/>
      <c r="Q1" s="32" t="s">
        <v>207</v>
      </c>
    </row>
    <row r="2" ht="35.25" customHeight="1" spans="1:17">
      <c r="A2" s="33" t="str">
        <f>"2025"&amp;"年部门政府采购预算表"</f>
        <v>2025年部门政府采购预算表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</row>
    <row r="3" ht="18.75" customHeight="1" spans="1:17">
      <c r="A3" s="34" t="str">
        <f>"单位名称："&amp;"景洪市卫生监督所"</f>
        <v>单位名称：景洪市卫生监督所</v>
      </c>
      <c r="B3" s="34"/>
      <c r="C3" s="34"/>
      <c r="D3" s="34"/>
      <c r="E3" s="34"/>
      <c r="F3" s="34"/>
      <c r="G3" s="6"/>
      <c r="H3" s="6"/>
      <c r="I3" s="6"/>
      <c r="J3" s="6"/>
      <c r="K3" s="35"/>
      <c r="L3" s="35"/>
      <c r="M3" s="35"/>
      <c r="N3" s="35"/>
      <c r="O3" s="7"/>
      <c r="P3" s="7"/>
      <c r="Q3" s="95" t="s">
        <v>107</v>
      </c>
    </row>
    <row r="4" ht="15.75" customHeight="1" spans="1:17">
      <c r="A4" s="9" t="s">
        <v>208</v>
      </c>
      <c r="B4" s="72" t="s">
        <v>209</v>
      </c>
      <c r="C4" s="72" t="s">
        <v>210</v>
      </c>
      <c r="D4" s="72" t="s">
        <v>211</v>
      </c>
      <c r="E4" s="72" t="s">
        <v>212</v>
      </c>
      <c r="F4" s="72" t="s">
        <v>213</v>
      </c>
      <c r="G4" s="38" t="s">
        <v>122</v>
      </c>
      <c r="H4" s="38"/>
      <c r="I4" s="38"/>
      <c r="J4" s="38"/>
      <c r="K4" s="38"/>
      <c r="L4" s="38"/>
      <c r="M4" s="38"/>
      <c r="N4" s="38"/>
      <c r="O4" s="38"/>
      <c r="P4" s="38"/>
      <c r="Q4" s="39"/>
    </row>
    <row r="5" ht="17.25" customHeight="1" spans="1:17">
      <c r="A5" s="14"/>
      <c r="B5" s="74"/>
      <c r="C5" s="74"/>
      <c r="D5" s="74"/>
      <c r="E5" s="74"/>
      <c r="F5" s="74"/>
      <c r="G5" s="74" t="s">
        <v>29</v>
      </c>
      <c r="H5" s="74" t="s">
        <v>32</v>
      </c>
      <c r="I5" s="74" t="s">
        <v>214</v>
      </c>
      <c r="J5" s="74" t="s">
        <v>215</v>
      </c>
      <c r="K5" s="75" t="s">
        <v>216</v>
      </c>
      <c r="L5" s="86" t="s">
        <v>51</v>
      </c>
      <c r="M5" s="86"/>
      <c r="N5" s="86"/>
      <c r="O5" s="86"/>
      <c r="P5" s="86"/>
      <c r="Q5" s="76"/>
    </row>
    <row r="6" ht="54" customHeight="1" spans="1:17">
      <c r="A6" s="16"/>
      <c r="B6" s="76"/>
      <c r="C6" s="76"/>
      <c r="D6" s="76"/>
      <c r="E6" s="76"/>
      <c r="F6" s="76"/>
      <c r="G6" s="76"/>
      <c r="H6" s="76" t="s">
        <v>31</v>
      </c>
      <c r="I6" s="76"/>
      <c r="J6" s="76"/>
      <c r="K6" s="77"/>
      <c r="L6" s="76" t="s">
        <v>31</v>
      </c>
      <c r="M6" s="76" t="s">
        <v>38</v>
      </c>
      <c r="N6" s="76" t="s">
        <v>131</v>
      </c>
      <c r="O6" s="87" t="s">
        <v>40</v>
      </c>
      <c r="P6" s="77" t="s">
        <v>41</v>
      </c>
      <c r="Q6" s="76" t="s">
        <v>42</v>
      </c>
    </row>
    <row r="7" ht="19.5" customHeight="1" spans="1:17">
      <c r="A7" s="29">
        <v>1</v>
      </c>
      <c r="B7" s="88">
        <v>2</v>
      </c>
      <c r="C7" s="88">
        <v>3</v>
      </c>
      <c r="D7" s="88">
        <v>4</v>
      </c>
      <c r="E7" s="88">
        <v>5</v>
      </c>
      <c r="F7" s="88">
        <v>6</v>
      </c>
      <c r="G7" s="89">
        <v>7</v>
      </c>
      <c r="H7" s="89">
        <v>8</v>
      </c>
      <c r="I7" s="89">
        <v>9</v>
      </c>
      <c r="J7" s="89">
        <v>10</v>
      </c>
      <c r="K7" s="89">
        <v>11</v>
      </c>
      <c r="L7" s="89">
        <v>12</v>
      </c>
      <c r="M7" s="89">
        <v>13</v>
      </c>
      <c r="N7" s="89">
        <v>14</v>
      </c>
      <c r="O7" s="89">
        <v>15</v>
      </c>
      <c r="P7" s="89">
        <v>16</v>
      </c>
      <c r="Q7" s="89">
        <v>17</v>
      </c>
    </row>
    <row r="8" ht="21" customHeight="1" spans="1:17">
      <c r="A8" s="19" t="s">
        <v>44</v>
      </c>
      <c r="B8" s="90"/>
      <c r="C8" s="90"/>
      <c r="D8" s="90"/>
      <c r="E8" s="91">
        <v>36</v>
      </c>
      <c r="F8" s="20"/>
      <c r="G8" s="20">
        <v>35100</v>
      </c>
      <c r="H8" s="20">
        <v>35100</v>
      </c>
      <c r="I8" s="20"/>
      <c r="J8" s="20"/>
      <c r="K8" s="20"/>
      <c r="L8" s="20"/>
      <c r="M8" s="20"/>
      <c r="N8" s="20"/>
      <c r="O8" s="20"/>
      <c r="P8" s="20"/>
      <c r="Q8" s="20"/>
    </row>
    <row r="9" ht="21" customHeight="1" spans="1:17">
      <c r="A9" s="92" t="s">
        <v>164</v>
      </c>
      <c r="B9" s="19" t="s">
        <v>217</v>
      </c>
      <c r="C9" s="19" t="s">
        <v>218</v>
      </c>
      <c r="D9" s="21" t="s">
        <v>219</v>
      </c>
      <c r="E9" s="93">
        <v>30</v>
      </c>
      <c r="F9" s="20"/>
      <c r="G9" s="20">
        <v>5100</v>
      </c>
      <c r="H9" s="20">
        <v>5100</v>
      </c>
      <c r="I9" s="20"/>
      <c r="J9" s="20"/>
      <c r="K9" s="20"/>
      <c r="L9" s="20"/>
      <c r="M9" s="20"/>
      <c r="N9" s="20"/>
      <c r="O9" s="20"/>
      <c r="P9" s="20"/>
      <c r="Q9" s="20"/>
    </row>
    <row r="10" ht="21" customHeight="1" spans="1:17">
      <c r="A10" s="92" t="s">
        <v>180</v>
      </c>
      <c r="B10" s="19" t="s">
        <v>220</v>
      </c>
      <c r="C10" s="19" t="s">
        <v>221</v>
      </c>
      <c r="D10" s="21" t="s">
        <v>219</v>
      </c>
      <c r="E10" s="93">
        <v>2</v>
      </c>
      <c r="F10" s="20"/>
      <c r="G10" s="20">
        <v>8000</v>
      </c>
      <c r="H10" s="20">
        <v>8000</v>
      </c>
      <c r="I10" s="20"/>
      <c r="J10" s="20"/>
      <c r="K10" s="20"/>
      <c r="L10" s="20"/>
      <c r="M10" s="20"/>
      <c r="N10" s="20"/>
      <c r="O10" s="20"/>
      <c r="P10" s="20"/>
      <c r="Q10" s="20"/>
    </row>
    <row r="11" ht="21" customHeight="1" spans="1:17">
      <c r="A11" s="92" t="s">
        <v>180</v>
      </c>
      <c r="B11" s="19" t="s">
        <v>222</v>
      </c>
      <c r="C11" s="19" t="s">
        <v>223</v>
      </c>
      <c r="D11" s="21" t="s">
        <v>219</v>
      </c>
      <c r="E11" s="93">
        <v>2</v>
      </c>
      <c r="F11" s="20"/>
      <c r="G11" s="20">
        <v>17000</v>
      </c>
      <c r="H11" s="20">
        <v>17000</v>
      </c>
      <c r="I11" s="20"/>
      <c r="J11" s="20"/>
      <c r="K11" s="20"/>
      <c r="L11" s="20"/>
      <c r="M11" s="20"/>
      <c r="N11" s="20"/>
      <c r="O11" s="20"/>
      <c r="P11" s="20"/>
      <c r="Q11" s="20"/>
    </row>
    <row r="12" ht="21" customHeight="1" spans="1:17">
      <c r="A12" s="92" t="s">
        <v>180</v>
      </c>
      <c r="B12" s="19" t="s">
        <v>224</v>
      </c>
      <c r="C12" s="19" t="s">
        <v>225</v>
      </c>
      <c r="D12" s="21" t="s">
        <v>219</v>
      </c>
      <c r="E12" s="93">
        <v>2</v>
      </c>
      <c r="F12" s="20"/>
      <c r="G12" s="20">
        <v>5000</v>
      </c>
      <c r="H12" s="20">
        <v>5000</v>
      </c>
      <c r="I12" s="20"/>
      <c r="J12" s="20"/>
      <c r="K12" s="20"/>
      <c r="L12" s="20"/>
      <c r="M12" s="20"/>
      <c r="N12" s="20"/>
      <c r="O12" s="20"/>
      <c r="P12" s="20"/>
      <c r="Q12" s="20"/>
    </row>
    <row r="13" ht="21" customHeight="1" spans="1:17">
      <c r="A13" s="79" t="s">
        <v>85</v>
      </c>
      <c r="B13" s="80"/>
      <c r="C13" s="80"/>
      <c r="D13" s="80"/>
      <c r="E13" s="94"/>
      <c r="F13" s="20"/>
      <c r="G13" s="20">
        <v>35100</v>
      </c>
      <c r="H13" s="20">
        <v>35100</v>
      </c>
      <c r="I13" s="20"/>
      <c r="J13" s="20"/>
      <c r="K13" s="20"/>
      <c r="L13" s="20"/>
      <c r="M13" s="20"/>
      <c r="N13" s="20"/>
      <c r="O13" s="20"/>
      <c r="P13" s="20"/>
      <c r="Q13" s="20"/>
    </row>
  </sheetData>
  <mergeCells count="16">
    <mergeCell ref="A2:Q2"/>
    <mergeCell ref="A3:F3"/>
    <mergeCell ref="G4:Q4"/>
    <mergeCell ref="L5:Q5"/>
    <mergeCell ref="A13:E13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0.79" right="0.79" top="0.59" bottom="0.59" header="0" footer="0"/>
  <pageSetup paperSize="9" scale="6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N11"/>
  <sheetViews>
    <sheetView showZeros="0" workbookViewId="0">
      <selection activeCell="A11" sqref="A11:C11"/>
    </sheetView>
  </sheetViews>
  <sheetFormatPr defaultColWidth="10.6555555555556" defaultRowHeight="14.25" customHeight="1"/>
  <cols>
    <col min="1" max="1" width="56.9777777777778" customWidth="1"/>
    <col min="2" max="3" width="25.5" customWidth="1"/>
    <col min="4" max="14" width="22.1555555555556" customWidth="1"/>
  </cols>
  <sheetData>
    <row r="1" ht="13.5" customHeight="1" spans="1:14">
      <c r="A1" s="67"/>
      <c r="B1" s="67"/>
      <c r="C1" s="68"/>
      <c r="D1" s="67"/>
      <c r="E1" s="67"/>
      <c r="F1" s="67"/>
      <c r="G1" s="67"/>
      <c r="H1" s="69"/>
      <c r="I1" s="67"/>
      <c r="J1" s="67"/>
      <c r="K1" s="67"/>
      <c r="L1" s="81"/>
      <c r="M1" s="82"/>
      <c r="N1" s="83" t="s">
        <v>226</v>
      </c>
    </row>
    <row r="2" ht="34.5" customHeight="1" spans="1:14">
      <c r="A2" s="33" t="str">
        <f>"2025"&amp;"年部门政府购买服务预算表"</f>
        <v>2025年部门政府购买服务预算表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</row>
    <row r="3" ht="18.75" customHeight="1" spans="1:14">
      <c r="A3" s="56" t="str">
        <f>"单位名称："&amp;"景洪市卫生监督所"</f>
        <v>单位名称：景洪市卫生监督所</v>
      </c>
      <c r="B3" s="56"/>
      <c r="C3" s="56"/>
      <c r="D3" s="70"/>
      <c r="E3" s="70"/>
      <c r="F3" s="70"/>
      <c r="G3" s="70"/>
      <c r="H3" s="71"/>
      <c r="I3" s="70"/>
      <c r="J3" s="70"/>
      <c r="K3" s="70"/>
      <c r="L3" s="7"/>
      <c r="M3" s="84"/>
      <c r="N3" s="85" t="s">
        <v>107</v>
      </c>
    </row>
    <row r="4" ht="18.75" customHeight="1" spans="1:14">
      <c r="A4" s="9" t="s">
        <v>208</v>
      </c>
      <c r="B4" s="72" t="s">
        <v>227</v>
      </c>
      <c r="C4" s="73" t="s">
        <v>228</v>
      </c>
      <c r="D4" s="38" t="s">
        <v>122</v>
      </c>
      <c r="E4" s="38"/>
      <c r="F4" s="38"/>
      <c r="G4" s="38"/>
      <c r="H4" s="38"/>
      <c r="I4" s="38"/>
      <c r="J4" s="38"/>
      <c r="K4" s="38"/>
      <c r="L4" s="38"/>
      <c r="M4" s="38"/>
      <c r="N4" s="39"/>
    </row>
    <row r="5" ht="17.25" customHeight="1" spans="1:14">
      <c r="A5" s="14"/>
      <c r="B5" s="74"/>
      <c r="C5" s="75"/>
      <c r="D5" s="74" t="s">
        <v>29</v>
      </c>
      <c r="E5" s="74" t="s">
        <v>32</v>
      </c>
      <c r="F5" s="74" t="s">
        <v>214</v>
      </c>
      <c r="G5" s="74" t="s">
        <v>215</v>
      </c>
      <c r="H5" s="75" t="s">
        <v>216</v>
      </c>
      <c r="I5" s="86" t="s">
        <v>51</v>
      </c>
      <c r="J5" s="86"/>
      <c r="K5" s="86"/>
      <c r="L5" s="86"/>
      <c r="M5" s="86"/>
      <c r="N5" s="76"/>
    </row>
    <row r="6" ht="54" customHeight="1" spans="1:14">
      <c r="A6" s="16"/>
      <c r="B6" s="76"/>
      <c r="C6" s="77"/>
      <c r="D6" s="76"/>
      <c r="E6" s="76"/>
      <c r="F6" s="76"/>
      <c r="G6" s="76"/>
      <c r="H6" s="77"/>
      <c r="I6" s="76" t="s">
        <v>31</v>
      </c>
      <c r="J6" s="76" t="s">
        <v>38</v>
      </c>
      <c r="K6" s="76" t="s">
        <v>131</v>
      </c>
      <c r="L6" s="87" t="s">
        <v>40</v>
      </c>
      <c r="M6" s="77" t="s">
        <v>41</v>
      </c>
      <c r="N6" s="76" t="s">
        <v>42</v>
      </c>
    </row>
    <row r="7" ht="19.5" customHeight="1" spans="1:14">
      <c r="A7" s="78">
        <v>1</v>
      </c>
      <c r="B7" s="78">
        <v>2</v>
      </c>
      <c r="C7" s="78">
        <v>3</v>
      </c>
      <c r="D7" s="78">
        <v>4</v>
      </c>
      <c r="E7" s="78">
        <v>5</v>
      </c>
      <c r="F7" s="78">
        <v>6</v>
      </c>
      <c r="G7" s="78">
        <v>7</v>
      </c>
      <c r="H7" s="78">
        <v>8</v>
      </c>
      <c r="I7" s="78">
        <v>9</v>
      </c>
      <c r="J7" s="78">
        <v>10</v>
      </c>
      <c r="K7" s="78">
        <v>11</v>
      </c>
      <c r="L7" s="78">
        <v>12</v>
      </c>
      <c r="M7" s="78">
        <v>13</v>
      </c>
      <c r="N7" s="78">
        <v>14</v>
      </c>
    </row>
    <row r="8" ht="21" customHeight="1" spans="1:14">
      <c r="A8" s="19"/>
      <c r="B8" s="19"/>
      <c r="C8" s="19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</row>
    <row r="9" ht="21" customHeight="1" spans="1:14">
      <c r="A9" s="19"/>
      <c r="B9" s="19"/>
      <c r="C9" s="19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</row>
    <row r="10" ht="21" customHeight="1" spans="1:14">
      <c r="A10" s="79" t="s">
        <v>85</v>
      </c>
      <c r="B10" s="80"/>
      <c r="C10" s="8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</row>
    <row r="11" customHeight="1" spans="1:3">
      <c r="A11" s="56" t="s">
        <v>192</v>
      </c>
      <c r="B11" s="56"/>
      <c r="C11" s="56"/>
    </row>
  </sheetData>
  <mergeCells count="14">
    <mergeCell ref="A2:N2"/>
    <mergeCell ref="A3:C3"/>
    <mergeCell ref="D4:N4"/>
    <mergeCell ref="I5:N5"/>
    <mergeCell ref="A10:C10"/>
    <mergeCell ref="A11:C11"/>
    <mergeCell ref="A4:A6"/>
    <mergeCell ref="B4:B6"/>
    <mergeCell ref="C4:C6"/>
    <mergeCell ref="D5:D6"/>
    <mergeCell ref="E5:E6"/>
    <mergeCell ref="F5:F6"/>
    <mergeCell ref="G5:G6"/>
    <mergeCell ref="H5:H6"/>
  </mergeCells>
  <printOptions horizontalCentered="1"/>
  <pageMargins left="0.79" right="0.79" top="0.59" bottom="0.59" header="0" footer="0"/>
  <pageSetup paperSize="9" scale="6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9"/>
  <sheetViews>
    <sheetView showZeros="0" workbookViewId="0">
      <selection activeCell="B17" sqref="B17"/>
    </sheetView>
  </sheetViews>
  <sheetFormatPr defaultColWidth="10.6555555555556" defaultRowHeight="14.25" customHeight="1" outlineLevelCol="6"/>
  <cols>
    <col min="1" max="1" width="44" customWidth="1"/>
    <col min="2" max="7" width="21.5" customWidth="1"/>
  </cols>
  <sheetData>
    <row r="1" ht="13.5" customHeight="1" spans="1:7">
      <c r="A1" s="59"/>
      <c r="B1" s="59"/>
      <c r="C1" s="59"/>
      <c r="D1" s="59"/>
      <c r="E1" s="59"/>
      <c r="F1" s="60"/>
      <c r="G1" s="60" t="s">
        <v>229</v>
      </c>
    </row>
    <row r="2" ht="27.75" customHeight="1" spans="1:7">
      <c r="A2" s="61" t="s">
        <v>230</v>
      </c>
      <c r="B2" s="45"/>
      <c r="C2" s="45"/>
      <c r="D2" s="45"/>
      <c r="E2" s="45"/>
      <c r="F2" s="45"/>
      <c r="G2" s="45"/>
    </row>
    <row r="3" ht="18" customHeight="1" spans="1:7">
      <c r="A3" s="62" t="str">
        <f>"单位名称："&amp;"景洪市卫生监督所"</f>
        <v>单位名称：景洪市卫生监督所</v>
      </c>
      <c r="B3" s="63"/>
      <c r="C3" s="63"/>
      <c r="D3" s="63"/>
      <c r="E3" s="63"/>
      <c r="F3" s="64"/>
      <c r="G3" s="64" t="s">
        <v>107</v>
      </c>
    </row>
    <row r="4" ht="19.5" customHeight="1" spans="1:7">
      <c r="A4" s="65" t="s">
        <v>231</v>
      </c>
      <c r="B4" s="50" t="s">
        <v>118</v>
      </c>
      <c r="C4" s="50" t="s">
        <v>119</v>
      </c>
      <c r="D4" s="50" t="s">
        <v>122</v>
      </c>
      <c r="E4" s="50"/>
      <c r="F4" s="50"/>
      <c r="G4" s="50" t="s">
        <v>232</v>
      </c>
    </row>
    <row r="5" ht="40.5" customHeight="1" spans="1:7">
      <c r="A5" s="66"/>
      <c r="B5" s="50"/>
      <c r="C5" s="50"/>
      <c r="D5" s="50" t="s">
        <v>29</v>
      </c>
      <c r="E5" s="48" t="s">
        <v>32</v>
      </c>
      <c r="F5" s="48" t="s">
        <v>233</v>
      </c>
      <c r="G5" s="48"/>
    </row>
    <row r="6" ht="19.5" customHeight="1" spans="1:7">
      <c r="A6" s="50">
        <v>1</v>
      </c>
      <c r="B6" s="50">
        <v>2</v>
      </c>
      <c r="C6" s="50">
        <v>3</v>
      </c>
      <c r="D6" s="50">
        <v>4</v>
      </c>
      <c r="E6" s="50">
        <v>5</v>
      </c>
      <c r="F6" s="50">
        <v>6</v>
      </c>
      <c r="G6" s="50">
        <v>7</v>
      </c>
    </row>
    <row r="7" ht="19.5" customHeight="1" spans="1:7">
      <c r="A7" s="51"/>
      <c r="B7" s="20"/>
      <c r="C7" s="20"/>
      <c r="D7" s="20"/>
      <c r="E7" s="20"/>
      <c r="F7" s="20"/>
      <c r="G7" s="20"/>
    </row>
    <row r="8" ht="19.5" customHeight="1" spans="1:7">
      <c r="A8" s="51"/>
      <c r="B8" s="19"/>
      <c r="C8" s="19"/>
      <c r="D8" s="20"/>
      <c r="E8" s="20"/>
      <c r="F8" s="20"/>
      <c r="G8" s="20"/>
    </row>
    <row r="9" customHeight="1" spans="1:3">
      <c r="A9" s="56" t="s">
        <v>192</v>
      </c>
      <c r="B9" s="56"/>
      <c r="C9" s="56"/>
    </row>
  </sheetData>
  <mergeCells count="8">
    <mergeCell ref="A2:F2"/>
    <mergeCell ref="A3:E3"/>
    <mergeCell ref="D4:F4"/>
    <mergeCell ref="A9:C9"/>
    <mergeCell ref="A4:A5"/>
    <mergeCell ref="B4:B5"/>
    <mergeCell ref="C4:C5"/>
    <mergeCell ref="G4:G5"/>
  </mergeCells>
  <printOptions horizontalCentered="1"/>
  <pageMargins left="0.8" right="0.8" top="0.6" bottom="0.6" header="0" footer="0"/>
  <pageSetup paperSize="9" scale="58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10"/>
  <sheetViews>
    <sheetView showZeros="0" workbookViewId="0">
      <selection activeCell="A8" sqref="A8:C8"/>
    </sheetView>
  </sheetViews>
  <sheetFormatPr defaultColWidth="10.6555555555556" defaultRowHeight="12" customHeight="1"/>
  <cols>
    <col min="1" max="1" width="40" customWidth="1"/>
    <col min="2" max="2" width="56" customWidth="1"/>
    <col min="3" max="3" width="20.1555555555556" customWidth="1"/>
    <col min="4" max="4" width="15.5" customWidth="1"/>
    <col min="5" max="5" width="27.5" customWidth="1"/>
    <col min="6" max="6" width="13.1555555555556" customWidth="1"/>
    <col min="7" max="7" width="15.3333333333333" customWidth="1"/>
    <col min="8" max="9" width="14.5" customWidth="1"/>
    <col min="10" max="10" width="98.1555555555556" customWidth="1"/>
  </cols>
  <sheetData>
    <row r="1" ht="15" customHeight="1" spans="10:10">
      <c r="J1" s="57" t="s">
        <v>234</v>
      </c>
    </row>
    <row r="2" ht="28.5" customHeight="1" spans="1:10">
      <c r="A2" s="45" t="s">
        <v>235</v>
      </c>
      <c r="B2" s="45"/>
      <c r="C2" s="45"/>
      <c r="D2" s="45"/>
      <c r="E2" s="45"/>
      <c r="F2" s="46"/>
      <c r="G2" s="45"/>
      <c r="H2" s="46"/>
      <c r="I2" s="46"/>
      <c r="J2" s="45"/>
    </row>
    <row r="3" ht="17.25" customHeight="1" spans="1:10">
      <c r="A3" s="25" t="str">
        <f>"单位名称："&amp;"景洪市卫生监督所"</f>
        <v>单位名称：景洪市卫生监督所</v>
      </c>
      <c r="B3" s="26"/>
      <c r="C3" s="26"/>
      <c r="D3" s="26"/>
      <c r="E3" s="26"/>
      <c r="F3" s="47"/>
      <c r="G3" s="26"/>
      <c r="H3" s="47"/>
      <c r="I3" s="58"/>
      <c r="J3" s="58"/>
    </row>
    <row r="4" ht="44.25" customHeight="1" spans="1:10">
      <c r="A4" s="48" t="s">
        <v>194</v>
      </c>
      <c r="B4" s="48" t="s">
        <v>195</v>
      </c>
      <c r="C4" s="48" t="s">
        <v>196</v>
      </c>
      <c r="D4" s="48" t="s">
        <v>197</v>
      </c>
      <c r="E4" s="48" t="s">
        <v>198</v>
      </c>
      <c r="F4" s="49" t="s">
        <v>199</v>
      </c>
      <c r="G4" s="48" t="s">
        <v>200</v>
      </c>
      <c r="H4" s="49" t="s">
        <v>201</v>
      </c>
      <c r="I4" s="49" t="s">
        <v>202</v>
      </c>
      <c r="J4" s="48" t="s">
        <v>203</v>
      </c>
    </row>
    <row r="5" ht="14.25" customHeight="1" spans="1:10">
      <c r="A5" s="50">
        <v>1</v>
      </c>
      <c r="B5" s="50">
        <v>2</v>
      </c>
      <c r="C5" s="50">
        <v>3</v>
      </c>
      <c r="D5" s="50">
        <v>4</v>
      </c>
      <c r="E5" s="50">
        <v>5</v>
      </c>
      <c r="F5" s="50">
        <v>6</v>
      </c>
      <c r="G5" s="50">
        <v>7</v>
      </c>
      <c r="H5" s="50">
        <v>8</v>
      </c>
      <c r="I5" s="50">
        <v>9</v>
      </c>
      <c r="J5" s="50">
        <v>10</v>
      </c>
    </row>
    <row r="6" ht="42" customHeight="1" spans="1:10">
      <c r="A6" s="51"/>
      <c r="B6" s="52"/>
      <c r="C6" s="52"/>
      <c r="D6" s="52"/>
      <c r="E6" s="53"/>
      <c r="F6" s="54"/>
      <c r="G6" s="53"/>
      <c r="H6" s="54"/>
      <c r="I6" s="54"/>
      <c r="J6" s="53"/>
    </row>
    <row r="7" ht="42" customHeight="1" spans="1:10">
      <c r="A7" s="51"/>
      <c r="B7" s="55"/>
      <c r="C7" s="55"/>
      <c r="D7" s="55"/>
      <c r="E7" s="51"/>
      <c r="F7" s="55"/>
      <c r="G7" s="51"/>
      <c r="H7" s="55"/>
      <c r="I7" s="55"/>
      <c r="J7" s="51"/>
    </row>
    <row r="8" customHeight="1" spans="1:3">
      <c r="A8" s="25" t="s">
        <v>192</v>
      </c>
      <c r="B8" s="26"/>
      <c r="C8" s="26"/>
    </row>
    <row r="10" customHeight="1" spans="1:3">
      <c r="A10" s="56"/>
      <c r="B10" s="56"/>
      <c r="C10" s="56"/>
    </row>
  </sheetData>
  <mergeCells count="4">
    <mergeCell ref="A2:J2"/>
    <mergeCell ref="A3:H3"/>
    <mergeCell ref="A8:C8"/>
    <mergeCell ref="A10:C10"/>
  </mergeCells>
  <printOptions horizontalCentered="1"/>
  <pageMargins left="1" right="1" top="0.75" bottom="0.75" header="0" footer="0"/>
  <pageSetup paperSize="9" scale="6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10"/>
  <sheetViews>
    <sheetView showZeros="0" workbookViewId="0">
      <selection activeCell="D25" sqref="D25"/>
    </sheetView>
  </sheetViews>
  <sheetFormatPr defaultColWidth="10.6555555555556" defaultRowHeight="12" customHeight="1" outlineLevelCol="7"/>
  <cols>
    <col min="1" max="1" width="33.8333333333333" customWidth="1"/>
    <col min="2" max="2" width="21.8333333333333" customWidth="1"/>
    <col min="3" max="3" width="29" customWidth="1"/>
    <col min="4" max="4" width="27.5" customWidth="1"/>
    <col min="5" max="5" width="20.8333333333333" customWidth="1"/>
    <col min="6" max="8" width="24.1555555555556" customWidth="1"/>
  </cols>
  <sheetData>
    <row r="1" ht="14.25" customHeight="1" spans="8:8">
      <c r="H1" s="32" t="s">
        <v>236</v>
      </c>
    </row>
    <row r="2" ht="34.5" customHeight="1" spans="1:8">
      <c r="A2" s="33" t="str">
        <f>"2025"&amp;"年新增资产配置表"</f>
        <v>2025年新增资产配置表</v>
      </c>
      <c r="B2" s="33"/>
      <c r="C2" s="33"/>
      <c r="D2" s="33"/>
      <c r="E2" s="33"/>
      <c r="F2" s="33"/>
      <c r="G2" s="33"/>
      <c r="H2" s="33"/>
    </row>
    <row r="3" ht="19.5" customHeight="1" spans="1:8">
      <c r="A3" s="34" t="str">
        <f>"单位名称："&amp;"景洪市卫生监督所"</f>
        <v>单位名称：景洪市卫生监督所</v>
      </c>
      <c r="B3" s="34"/>
      <c r="C3" s="34"/>
      <c r="D3" s="35"/>
      <c r="E3" s="35"/>
      <c r="F3" s="35"/>
      <c r="G3" s="35"/>
      <c r="H3" s="36" t="s">
        <v>107</v>
      </c>
    </row>
    <row r="4" ht="18" customHeight="1" spans="1:8">
      <c r="A4" s="9" t="s">
        <v>115</v>
      </c>
      <c r="B4" s="9" t="s">
        <v>237</v>
      </c>
      <c r="C4" s="9" t="s">
        <v>238</v>
      </c>
      <c r="D4" s="9" t="s">
        <v>239</v>
      </c>
      <c r="E4" s="9" t="s">
        <v>240</v>
      </c>
      <c r="F4" s="37" t="s">
        <v>241</v>
      </c>
      <c r="G4" s="38"/>
      <c r="H4" s="39"/>
    </row>
    <row r="5" ht="18" customHeight="1" spans="1:8">
      <c r="A5" s="16"/>
      <c r="B5" s="16"/>
      <c r="C5" s="16"/>
      <c r="D5" s="16"/>
      <c r="E5" s="16"/>
      <c r="F5" s="40" t="s">
        <v>212</v>
      </c>
      <c r="G5" s="40" t="s">
        <v>242</v>
      </c>
      <c r="H5" s="40" t="s">
        <v>243</v>
      </c>
    </row>
    <row r="6" ht="21" customHeight="1" spans="1:8">
      <c r="A6" s="40">
        <v>1</v>
      </c>
      <c r="B6" s="40">
        <v>2</v>
      </c>
      <c r="C6" s="40">
        <v>3</v>
      </c>
      <c r="D6" s="40">
        <v>4</v>
      </c>
      <c r="E6" s="40">
        <v>5</v>
      </c>
      <c r="F6" s="40">
        <v>6</v>
      </c>
      <c r="G6" s="40">
        <v>7</v>
      </c>
      <c r="H6" s="40">
        <v>8</v>
      </c>
    </row>
    <row r="7" ht="33" customHeight="1" spans="1:8">
      <c r="A7" s="41"/>
      <c r="B7" s="41"/>
      <c r="C7" s="41"/>
      <c r="D7" s="41"/>
      <c r="E7" s="21"/>
      <c r="F7" s="20"/>
      <c r="G7" s="20"/>
      <c r="H7" s="20"/>
    </row>
    <row r="8" ht="33" customHeight="1" spans="1:8">
      <c r="A8" s="41"/>
      <c r="B8" s="41"/>
      <c r="C8" s="41"/>
      <c r="D8" s="41"/>
      <c r="E8" s="21"/>
      <c r="F8" s="20"/>
      <c r="G8" s="20"/>
      <c r="H8" s="20"/>
    </row>
    <row r="9" ht="24" customHeight="1" spans="1:8">
      <c r="A9" s="42" t="s">
        <v>29</v>
      </c>
      <c r="B9" s="43"/>
      <c r="C9" s="43"/>
      <c r="D9" s="43"/>
      <c r="E9" s="44"/>
      <c r="F9" s="20"/>
      <c r="G9" s="20"/>
      <c r="H9" s="20"/>
    </row>
    <row r="10" customHeight="1" spans="1:3">
      <c r="A10" s="25" t="s">
        <v>192</v>
      </c>
      <c r="B10" s="26"/>
      <c r="C10" s="26"/>
    </row>
  </sheetData>
  <mergeCells count="10">
    <mergeCell ref="A2:H2"/>
    <mergeCell ref="A3:C3"/>
    <mergeCell ref="F4:H4"/>
    <mergeCell ref="A9:E9"/>
    <mergeCell ref="A10:C10"/>
    <mergeCell ref="A4:A5"/>
    <mergeCell ref="B4:B5"/>
    <mergeCell ref="C4:C5"/>
    <mergeCell ref="D4:D5"/>
    <mergeCell ref="E4:E5"/>
  </mergeCells>
  <pageMargins left="0.29" right="0.08" top="0.21" bottom="0.21" header="0" footer="0"/>
  <pageSetup paperSize="9" scale="81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11"/>
  <sheetViews>
    <sheetView showZeros="0" workbookViewId="0">
      <selection activeCell="A11" sqref="A11:C11"/>
    </sheetView>
  </sheetViews>
  <sheetFormatPr defaultColWidth="10.6555555555556" defaultRowHeight="14.25" customHeight="1"/>
  <cols>
    <col min="1" max="1" width="15.6555555555556" customWidth="1"/>
    <col min="2" max="3" width="27.8333333333333" customWidth="1"/>
    <col min="4" max="4" width="13" customWidth="1"/>
    <col min="5" max="5" width="20.6555555555556" customWidth="1"/>
    <col min="6" max="6" width="11.5" customWidth="1"/>
    <col min="7" max="7" width="20.6555555555556" customWidth="1"/>
    <col min="8" max="11" width="18" customWidth="1"/>
  </cols>
  <sheetData>
    <row r="1" ht="19.5" customHeight="1" spans="4:11">
      <c r="D1" s="1"/>
      <c r="E1" s="1"/>
      <c r="F1" s="1"/>
      <c r="G1" s="1"/>
      <c r="H1" s="2"/>
      <c r="I1" s="2"/>
      <c r="J1" s="2"/>
      <c r="K1" s="3" t="s">
        <v>244</v>
      </c>
    </row>
    <row r="2" ht="42.75" customHeight="1" spans="1:11">
      <c r="A2" s="4" t="str">
        <f>"2025"&amp;"年上级转移支付补助项目支出预算表"</f>
        <v>2025年上级转移支付补助项目支出预算表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19.5" customHeight="1" spans="1:11">
      <c r="A3" s="5" t="str">
        <f>"单位名称："&amp;"景洪市卫生监督所"</f>
        <v>单位名称：景洪市卫生监督所</v>
      </c>
      <c r="B3" s="5"/>
      <c r="C3" s="5"/>
      <c r="D3" s="5"/>
      <c r="E3" s="5"/>
      <c r="F3" s="5"/>
      <c r="G3" s="5"/>
      <c r="H3" s="6"/>
      <c r="I3" s="6"/>
      <c r="J3" s="6"/>
      <c r="K3" s="7" t="s">
        <v>107</v>
      </c>
    </row>
    <row r="4" ht="21.75" customHeight="1" spans="1:11">
      <c r="A4" s="8" t="s">
        <v>186</v>
      </c>
      <c r="B4" s="8" t="s">
        <v>117</v>
      </c>
      <c r="C4" s="8" t="s">
        <v>187</v>
      </c>
      <c r="D4" s="9" t="s">
        <v>118</v>
      </c>
      <c r="E4" s="9" t="s">
        <v>119</v>
      </c>
      <c r="F4" s="9" t="s">
        <v>188</v>
      </c>
      <c r="G4" s="9" t="s">
        <v>189</v>
      </c>
      <c r="H4" s="27" t="s">
        <v>29</v>
      </c>
      <c r="I4" s="10" t="s">
        <v>245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8"/>
      <c r="I5" s="9" t="s">
        <v>32</v>
      </c>
      <c r="J5" s="9" t="s">
        <v>33</v>
      </c>
      <c r="K5" s="9" t="s">
        <v>34</v>
      </c>
    </row>
    <row r="6" ht="40.5" customHeight="1" spans="1:11">
      <c r="A6" s="15"/>
      <c r="B6" s="15"/>
      <c r="C6" s="15"/>
      <c r="D6" s="16"/>
      <c r="E6" s="16"/>
      <c r="F6" s="16"/>
      <c r="G6" s="16"/>
      <c r="H6" s="29"/>
      <c r="I6" s="16" t="s">
        <v>31</v>
      </c>
      <c r="J6" s="16"/>
      <c r="K6" s="16"/>
    </row>
    <row r="7" ht="15" customHeight="1" spans="1:11">
      <c r="A7" s="17">
        <v>1</v>
      </c>
      <c r="B7" s="17">
        <v>2</v>
      </c>
      <c r="C7" s="17">
        <v>3</v>
      </c>
      <c r="D7" s="17">
        <v>4</v>
      </c>
      <c r="E7" s="17">
        <v>5</v>
      </c>
      <c r="F7" s="17">
        <v>6</v>
      </c>
      <c r="G7" s="17">
        <v>7</v>
      </c>
      <c r="H7" s="17">
        <v>8</v>
      </c>
      <c r="I7" s="17">
        <v>9</v>
      </c>
      <c r="J7" s="18">
        <v>10</v>
      </c>
      <c r="K7" s="18">
        <v>11</v>
      </c>
    </row>
    <row r="8" ht="18.75" customHeight="1" spans="1:11">
      <c r="A8" s="30"/>
      <c r="B8" s="31"/>
      <c r="C8" s="30"/>
      <c r="D8" s="30"/>
      <c r="E8" s="30"/>
      <c r="F8" s="30"/>
      <c r="G8" s="30"/>
      <c r="H8" s="20"/>
      <c r="I8" s="20"/>
      <c r="J8" s="20"/>
      <c r="K8" s="20"/>
    </row>
    <row r="9" ht="18.75" customHeight="1" spans="1:11">
      <c r="A9" s="31"/>
      <c r="B9" s="31"/>
      <c r="C9" s="31"/>
      <c r="D9" s="31"/>
      <c r="E9" s="31"/>
      <c r="F9" s="31"/>
      <c r="G9" s="31"/>
      <c r="H9" s="20"/>
      <c r="I9" s="20"/>
      <c r="J9" s="20"/>
      <c r="K9" s="20"/>
    </row>
    <row r="10" ht="18.75" customHeight="1" spans="1:11">
      <c r="A10" s="22" t="s">
        <v>85</v>
      </c>
      <c r="B10" s="23"/>
      <c r="C10" s="23"/>
      <c r="D10" s="23"/>
      <c r="E10" s="23"/>
      <c r="F10" s="23"/>
      <c r="G10" s="24"/>
      <c r="H10" s="20"/>
      <c r="I10" s="20"/>
      <c r="J10" s="20"/>
      <c r="K10" s="20"/>
    </row>
    <row r="11" customHeight="1" spans="1:3">
      <c r="A11" s="25" t="s">
        <v>192</v>
      </c>
      <c r="B11" s="26"/>
      <c r="C11" s="26"/>
    </row>
  </sheetData>
  <mergeCells count="16">
    <mergeCell ref="A2:K2"/>
    <mergeCell ref="A3:G3"/>
    <mergeCell ref="I4:K4"/>
    <mergeCell ref="A10:G10"/>
    <mergeCell ref="A11:C11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11"/>
  <sheetViews>
    <sheetView showZeros="0" tabSelected="1" workbookViewId="0">
      <selection activeCell="E12" sqref="E12"/>
    </sheetView>
  </sheetViews>
  <sheetFormatPr defaultColWidth="10.6555555555556" defaultRowHeight="14.25" customHeight="1" outlineLevelCol="6"/>
  <cols>
    <col min="1" max="1" width="41.1555555555556" customWidth="1"/>
    <col min="2" max="2" width="23.3222222222222" customWidth="1"/>
    <col min="3" max="3" width="32.6555555555556" customWidth="1"/>
    <col min="4" max="4" width="16.3222222222222" customWidth="1"/>
    <col min="5" max="7" width="27.8333333333333" customWidth="1"/>
  </cols>
  <sheetData>
    <row r="1" ht="18.75" customHeight="1" spans="4:7">
      <c r="D1" s="1"/>
      <c r="E1" s="2"/>
      <c r="F1" s="2"/>
      <c r="G1" s="3" t="s">
        <v>246</v>
      </c>
    </row>
    <row r="2" ht="36.75" customHeight="1" spans="1:7">
      <c r="A2" s="4" t="str">
        <f>"2025"&amp;"年部门项目中期规划预算表"</f>
        <v>2025年部门项目中期规划预算表</v>
      </c>
      <c r="B2" s="4"/>
      <c r="C2" s="4"/>
      <c r="D2" s="4"/>
      <c r="E2" s="4"/>
      <c r="F2" s="4"/>
      <c r="G2" s="4"/>
    </row>
    <row r="3" ht="22.5" customHeight="1" spans="1:7">
      <c r="A3" s="5" t="str">
        <f>"单位名称："&amp;"景洪市卫生监督所"</f>
        <v>单位名称：景洪市卫生监督所</v>
      </c>
      <c r="B3" s="5"/>
      <c r="C3" s="5"/>
      <c r="D3" s="5"/>
      <c r="E3" s="6"/>
      <c r="F3" s="6"/>
      <c r="G3" s="7" t="s">
        <v>107</v>
      </c>
    </row>
    <row r="4" ht="21.75" customHeight="1" spans="1:7">
      <c r="A4" s="8" t="s">
        <v>187</v>
      </c>
      <c r="B4" s="8" t="s">
        <v>186</v>
      </c>
      <c r="C4" s="8" t="s">
        <v>117</v>
      </c>
      <c r="D4" s="9" t="s">
        <v>247</v>
      </c>
      <c r="E4" s="10" t="s">
        <v>32</v>
      </c>
      <c r="F4" s="11"/>
      <c r="G4" s="12"/>
    </row>
    <row r="5" ht="21.75" customHeight="1" spans="1:7">
      <c r="A5" s="13"/>
      <c r="B5" s="13"/>
      <c r="C5" s="13"/>
      <c r="D5" s="14"/>
      <c r="E5" s="8" t="s">
        <v>248</v>
      </c>
      <c r="F5" s="9" t="s">
        <v>249</v>
      </c>
      <c r="G5" s="9" t="s">
        <v>250</v>
      </c>
    </row>
    <row r="6" ht="40.5" customHeight="1" spans="1:7">
      <c r="A6" s="15"/>
      <c r="B6" s="15"/>
      <c r="C6" s="15"/>
      <c r="D6" s="16"/>
      <c r="E6" s="15"/>
      <c r="F6" s="16"/>
      <c r="G6" s="16"/>
    </row>
    <row r="7" ht="19.5" customHeight="1" spans="1:7">
      <c r="A7" s="17">
        <v>1</v>
      </c>
      <c r="B7" s="17">
        <v>2</v>
      </c>
      <c r="C7" s="17">
        <v>3</v>
      </c>
      <c r="D7" s="17">
        <v>4</v>
      </c>
      <c r="E7" s="17">
        <v>8</v>
      </c>
      <c r="F7" s="17">
        <v>9</v>
      </c>
      <c r="G7" s="18">
        <v>10</v>
      </c>
    </row>
    <row r="8" ht="17.25" customHeight="1" spans="1:7">
      <c r="A8" s="19"/>
      <c r="B8" s="19"/>
      <c r="C8" s="19"/>
      <c r="D8" s="19"/>
      <c r="E8" s="20"/>
      <c r="F8" s="20"/>
      <c r="G8" s="20"/>
    </row>
    <row r="9" ht="18.75" customHeight="1" spans="1:7">
      <c r="A9" s="19"/>
      <c r="B9" s="19"/>
      <c r="C9" s="19"/>
      <c r="D9" s="21"/>
      <c r="E9" s="20"/>
      <c r="F9" s="20"/>
      <c r="G9" s="20"/>
    </row>
    <row r="10" ht="18.75" customHeight="1" spans="1:7">
      <c r="A10" s="22" t="s">
        <v>29</v>
      </c>
      <c r="B10" s="23"/>
      <c r="C10" s="23"/>
      <c r="D10" s="24"/>
      <c r="E10" s="20"/>
      <c r="F10" s="20"/>
      <c r="G10" s="20"/>
    </row>
    <row r="11" customHeight="1" spans="1:3">
      <c r="A11" s="25" t="s">
        <v>192</v>
      </c>
      <c r="B11" s="26"/>
      <c r="C11" s="26"/>
    </row>
  </sheetData>
  <mergeCells count="12">
    <mergeCell ref="A2:G2"/>
    <mergeCell ref="A3:D3"/>
    <mergeCell ref="E4:G4"/>
    <mergeCell ref="A10:D10"/>
    <mergeCell ref="A11:C11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" right="0.3" top="0.46" bottom="0.46" header="0.4" footer="0.4"/>
  <pageSetup paperSize="9" scale="5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部门政府性基金预算支出预算表06</vt:lpstr>
      <vt:lpstr>部门政府采购预算表07</vt:lpstr>
      <vt:lpstr>部门政府购买服务预算表08</vt:lpstr>
      <vt:lpstr>对下转移支付预算表09-1</vt:lpstr>
      <vt:lpstr>对下转移支付绩效目标表09-2</vt:lpstr>
      <vt:lpstr>新增资产配置表10</vt:lpstr>
      <vt:lpstr>上级转移支付补助项目支出预算表11</vt:lpstr>
      <vt:lpstr>部门项目中期规划预算表12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2025-02-11T02:26:00Z</dcterms:created>
  <dcterms:modified xsi:type="dcterms:W3CDTF">2025-02-12T02:24:23Z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2052-11.8.2.12055</vt:lpwstr>
  </property>
  <property fmtid="{D5CDD505-2E9C-101B-9397-08002B2CF9AE}" pid="3" name="ICV">
    <vt:lpwstr>D532EA27574647EE8D2CA6DDFFC0A892</vt:lpwstr>
  </property>
</Properties>
</file>