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firstSheet="11" activeTab="14"/>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<sst xmlns="http://schemas.openxmlformats.org/spreadsheetml/2006/main" count="2239" uniqueCount="631">
  <si>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</si>
  <si>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</si>
  <si>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</si>
  <si>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</si>
  <si>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</si>
  <si>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</si>
  <si>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</si>
  <si>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</si>
  <si>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</si>
  <si>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</si>
  <si>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</si>
  <si>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</si>
  <si>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</si>
  <si>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</si>
  <si>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</si>
  <si>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</si>
  <si>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</si>
  <si>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</si>
  <si>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</si>
  <si>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</si>
  <si>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</si>
  <si>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</si>
  <si>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</si>
  <si>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</si>
  <si>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</si>
  <si>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</si>
  <si>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</si>
  <si>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</si>
  <si>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</si>
  <si>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</si>
  <si>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</si>
  <si>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</si>
  <si>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</si>
  <si>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</si>
  <si>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</si>
  <si>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</si>
  <si>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</si>
  <si>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</si>
  <si>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</si>
  <si>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</si>
  <si>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</si>
  <si>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</si>
  <si>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</si>
  <si>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119001</t>
  </si>
  <si>
    <t>景洪市财政局</t>
  </si>
  <si>
    <t>119004</t>
  </si>
  <si>
    <t>景洪市国库支付中心</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</si>
  <si>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</si>
  <si>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</si>
  <si>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</si>
  <si>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</si>
  <si>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</si>
  <si>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</si>
  <si>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</si>
  <si>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</si>
  <si>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</si>
  <si>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</si>
  <si>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</si>
  <si>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</si>
  <si>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201</t>
  </si>
  <si>
    <t>一般公共服务支出</t>
  </si>
  <si>
    <t>20106</t>
  </si>
  <si>
    <t>财政事务</t>
  </si>
  <si>
    <t>2010601</t>
  </si>
  <si>
    <t>行政运行</t>
  </si>
  <si>
    <t>2010602</t>
  </si>
  <si>
    <t>一般行政管理事务</t>
  </si>
  <si>
    <t>2010607</t>
  </si>
  <si>
    <t>信息化建设</t>
  </si>
  <si>
    <t>2010608</t>
  </si>
  <si>
    <t>财政委托业务支出</t>
  </si>
  <si>
    <t>2010650</t>
  </si>
  <si>
    <t>事业运行</t>
  </si>
  <si>
    <t>2010699</t>
  </si>
  <si>
    <t>其他财政事务支出</t>
  </si>
  <si>
    <t>208</t>
  </si>
  <si>
    <t>社会保障和就业支出</t>
  </si>
  <si>
    <t>20805</t>
  </si>
  <si>
    <t>行政事业单位养老支出</t>
  </si>
  <si>
    <t>2080501</t>
  </si>
  <si>
    <t>行政单位离退休</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</si>
  <si>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</si>
  <si>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</si>
  <si>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</si>
  <si>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</si>
  <si>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</si>
  <si>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</si>
  <si>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</si>
  <si>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</si>
  <si>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</si>
  <si>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</si>
  <si>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</si>
  <si>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</si>
  <si>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</si>
  <si>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</si>
  <si>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</si>
  <si>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</si>
  <si>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</si>
  <si>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</si>
  <si>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</si>
  <si>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</si>
  <si>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</si>
  <si>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</si>
  <si>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</si>
  <si>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</si>
  <si>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</si>
  <si>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</si>
  <si>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</si>
  <si>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</si>
  <si>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</si>
  <si>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</si>
  <si>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</si>
  <si>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</si>
  <si>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</si>
  <si>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</si>
  <si>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</si>
  <si>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</si>
  <si>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</si>
  <si>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</si>
  <si>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</si>
  <si>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</si>
  <si>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</si>
  <si>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</si>
  <si>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</si>
  <si>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</si>
  <si>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</si>
  <si>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</si>
  <si>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</si>
  <si>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</si>
  <si>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</si>
  <si>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</si>
  <si>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</si>
  <si>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</si>
  <si>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</si>
  <si>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</si>
  <si>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</si>
  <si>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</si>
  <si>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</si>
  <si>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</si>
  <si>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</si>
  <si>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</si>
  <si>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</si>
  <si>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</si>
  <si>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</si>
  <si>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</si>
  <si>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</si>
  <si>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</si>
  <si>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</si>
  <si>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</si>
  <si>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</si>
  <si>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</si>
  <si>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</si>
  <si>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</si>
  <si>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</si>
  <si>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</si>
  <si>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532801210000000018484</t>
  </si>
  <si>
    <t>行政人员支出工资</t>
  </si>
  <si>
    <t>30101</t>
  </si>
  <si>
    <t>基本工资</t>
  </si>
  <si>
    <t>30102</t>
  </si>
  <si>
    <t>津贴补贴</t>
  </si>
  <si>
    <t>30103</t>
  </si>
  <si>
    <t>奖金</t>
  </si>
  <si>
    <t>532801210000000018806</t>
  </si>
  <si>
    <t>社会保障缴费</t>
  </si>
  <si>
    <t>30108</t>
  </si>
  <si>
    <t>机关事业单位基本养老保险缴费</t>
  </si>
  <si>
    <t>30110</t>
  </si>
  <si>
    <t>职工基本医疗保险缴费</t>
  </si>
  <si>
    <t>30111</t>
  </si>
  <si>
    <t>公务员医疗补助缴费</t>
  </si>
  <si>
    <t>30112</t>
  </si>
  <si>
    <t>其他社会保障缴费</t>
  </si>
  <si>
    <t>532801210000000018807</t>
  </si>
  <si>
    <t>30113</t>
  </si>
  <si>
    <t>532801210000000018811</t>
  </si>
  <si>
    <t>行政人员公务交通补贴</t>
  </si>
  <si>
    <t>30239</t>
  </si>
  <si>
    <t>其他交通费用</t>
  </si>
  <si>
    <t>532801210000000018812</t>
  </si>
  <si>
    <t>工会经费</t>
  </si>
  <si>
    <t>30228</t>
  </si>
  <si>
    <t>532801210000000018813</t>
  </si>
  <si>
    <t>福利费</t>
  </si>
  <si>
    <t>30229</t>
  </si>
  <si>
    <t>532801210000000018814</t>
  </si>
  <si>
    <t>一般公用经费</t>
  </si>
  <si>
    <t>30201</t>
  </si>
  <si>
    <t>办公费</t>
  </si>
  <si>
    <t>30211</t>
  </si>
  <si>
    <t>差旅费</t>
  </si>
  <si>
    <t>30215</t>
  </si>
  <si>
    <t>会议费</t>
  </si>
  <si>
    <t>30216</t>
  </si>
  <si>
    <t>培训费</t>
  </si>
  <si>
    <t>30227</t>
  </si>
  <si>
    <t>委托业务费</t>
  </si>
  <si>
    <t>31002</t>
  </si>
  <si>
    <t>办公设备购置</t>
  </si>
  <si>
    <t>532801221100000542053</t>
  </si>
  <si>
    <t>退休公用经费</t>
  </si>
  <si>
    <t>532801221100000542063</t>
  </si>
  <si>
    <t>公务用车购置及运行维护费</t>
  </si>
  <si>
    <t>30231</t>
  </si>
  <si>
    <t>公务用车运行维护费</t>
  </si>
  <si>
    <t>532801231100001453474</t>
  </si>
  <si>
    <t>绩效考核基础奖</t>
  </si>
  <si>
    <t>532801231100001562900</t>
  </si>
  <si>
    <t>生活补助（驻村队员生活补助）</t>
  </si>
  <si>
    <t>30305</t>
  </si>
  <si>
    <t>生活补助</t>
  </si>
  <si>
    <t>532801241100002421852</t>
  </si>
  <si>
    <t>机关遗属生活补助专项经费</t>
  </si>
  <si>
    <t>532801251100003884551</t>
  </si>
  <si>
    <t>30217</t>
  </si>
  <si>
    <t>532801210000000019038</t>
  </si>
  <si>
    <t>事业人员支出工资</t>
  </si>
  <si>
    <t>30107</t>
  </si>
  <si>
    <t>绩效工资</t>
  </si>
  <si>
    <t>532801210000000019039</t>
  </si>
  <si>
    <t>532801210000000019040</t>
  </si>
  <si>
    <t>532801210000000019044</t>
  </si>
  <si>
    <t>532801210000000019045</t>
  </si>
  <si>
    <t>532801210000000019046</t>
  </si>
  <si>
    <t>30205</t>
  </si>
  <si>
    <t>水费</t>
  </si>
  <si>
    <t>30206</t>
  </si>
  <si>
    <t>电费</t>
  </si>
  <si>
    <t>30207</t>
  </si>
  <si>
    <t>邮电费</t>
  </si>
  <si>
    <t>30213</t>
  </si>
  <si>
    <t>维修（护）费</t>
  </si>
  <si>
    <t>30299</t>
  </si>
  <si>
    <t>其他商品和服务支出</t>
  </si>
  <si>
    <t>532801221100000542057</t>
  </si>
  <si>
    <t>532801231100001453490</t>
  </si>
  <si>
    <t>月奖励性绩效工资</t>
  </si>
  <si>
    <t>532801241100002421907</t>
  </si>
  <si>
    <t>退休人员生活差额补助专项经费</t>
  </si>
  <si>
    <t>30302</t>
  </si>
  <si>
    <t>退休费</t>
  </si>
  <si>
    <t>532801251100003863498</t>
  </si>
  <si>
    <t>十三名退休人员公务员医疗补助及大病险专项经费</t>
  </si>
  <si>
    <t>预算05-1表</t>
  </si>
  <si>
    <t>项目分类</t>
  </si>
  <si>
    <t>项目单位</t>
  </si>
  <si>
    <t>经济科目编码</t>
  </si>
  <si>
    <t>经济科目名称</t>
  </si>
  <si>
    <t>本年拨款</t>
  </si>
  <si>
    <t>其中：本次下达</t>
  </si>
  <si>
    <t>□全市预算单位财政信息系统运行维护专项经费</t>
  </si>
  <si>
    <t>311 专项业务类</t>
  </si>
  <si>
    <t>532801221100000669521</t>
  </si>
  <si>
    <t>30214</t>
  </si>
  <si>
    <t>租赁费</t>
  </si>
  <si>
    <t>□全面预算绩效管理委托业务专项经费</t>
  </si>
  <si>
    <t>532801221100000692100</t>
  </si>
  <si>
    <t>□景洪市9家集中代理记账服务专项经费</t>
  </si>
  <si>
    <t>313 事业发展类</t>
  </si>
  <si>
    <t>532801221100000912641</t>
  </si>
  <si>
    <t>□景洪市国有企业改革发展专项资金</t>
  </si>
  <si>
    <t>532801221100001118850</t>
  </si>
  <si>
    <t>□景洪市财政局安保服务专项资金</t>
  </si>
  <si>
    <t>532801231100001443760</t>
  </si>
  <si>
    <t>30209</t>
  </si>
  <si>
    <t>物业管理费</t>
  </si>
  <si>
    <t>□政府债务清理、土地成本清算等专项审计委员业务费专项经费</t>
  </si>
  <si>
    <t>532801231100002031961</t>
  </si>
  <si>
    <t>□新三年国企改革合规管理咨询服务资金</t>
  </si>
  <si>
    <t>532801241100002645359</t>
  </si>
  <si>
    <t>□景洪市行政事业单位资产清查专项资金</t>
  </si>
  <si>
    <t>532801241100002655534</t>
  </si>
  <si>
    <t>□撤并橄榄坝农场社区审计专项经费</t>
  </si>
  <si>
    <t>532801241100003199399</t>
  </si>
  <si>
    <t>□景洪市2021年至2023年营养餐资金、学校食堂资金、勤工俭学资金等政府采购情况检查项目专项资金</t>
  </si>
  <si>
    <t>532801241100003258645</t>
  </si>
  <si>
    <t>□置换债券资金支出事项专项审计业务费专项经费</t>
  </si>
  <si>
    <t>532801241100003355753</t>
  </si>
  <si>
    <t>□3家评审中介2024年度预算项目入库评审和绩效目标审核服务专项经费</t>
  </si>
  <si>
    <t>532801251100003870358</t>
  </si>
  <si>
    <t>□预算管理一体化系统（预算编制端）运维服务及预算绩效模块运维服务专项经费</t>
  </si>
  <si>
    <t>532801251100003870370</t>
  </si>
  <si>
    <t>□资产管理系统运维专项经费</t>
  </si>
  <si>
    <t>532801251100003884007</t>
  </si>
  <si>
    <t>□景洪市财政局财政体制改革专项资金</t>
  </si>
  <si>
    <t>532801251100003885817</t>
  </si>
  <si>
    <t>□2025至2028年置换债券资金支出事项专项审计业务费专项经费</t>
  </si>
  <si>
    <t>532801251100003886465</t>
  </si>
  <si>
    <t>□云南省政府采购管理网、政采云系统2024年及2025年系统运维专项经费</t>
  </si>
  <si>
    <t>532801251100003892604</t>
  </si>
  <si>
    <t>预算05-2表</t>
  </si>
  <si>
    <t>单位名称、项目名称</t>
  </si>
  <si>
    <t>项目年度绩效目标</t>
  </si>
  <si>
    <t>一级指标</t>
  </si>
  <si>
    <t>二级指标</t>
  </si>
  <si>
    <t>三级指标</t>
  </si>
  <si>
    <t>指标性质</t>
  </si>
  <si>
    <t>指标值</t>
  </si>
  <si>
    <t>度量单位</t>
  </si>
  <si>
    <t>指标属性</t>
  </si>
  <si>
    <t>指标内容</t>
  </si>
  <si>
    <t>为全面规范和加强我市行政事业单位的国有资产管理，维护国有资产安全完整，促进国有资产优化配置和有效利用，确保国有资产保值增值，根据国务院办公厅印发《行政事业性国有资产管理条例》、《关于进一步盘活存量资产扩大有效投资的意见》、财政部印发《行政事业单位资产清查核实管理办法》、《中华人民共和国企业国有资产法》有关规定，决定对我市行政事业单位国有资产资源使用情况进行全面清理，对景洪市行政事业单位进行资产资源核实，服务费聘请第三方机构配合完成清查核实。</t>
  </si>
  <si>
    <t>产出指标</t>
  </si>
  <si>
    <t>数量指标</t>
  </si>
  <si>
    <t>出具行政事业单位资产清查报告</t>
  </si>
  <si>
    <t>=</t>
  </si>
  <si>
    <t>个</t>
  </si>
  <si>
    <t>定量指标</t>
  </si>
  <si>
    <t>景洪市行政事业清查项目报告出具情况</t>
  </si>
  <si>
    <t>时效指标</t>
  </si>
  <si>
    <t>项目完成时间</t>
  </si>
  <si>
    <t>2025年12月31日</t>
  </si>
  <si>
    <t>年</t>
  </si>
  <si>
    <t>景洪市行政事业单位资产清查项目完成情况</t>
  </si>
  <si>
    <t>成本指标</t>
  </si>
  <si>
    <t>社会成本指标</t>
  </si>
  <si>
    <t>&lt;=</t>
  </si>
  <si>
    <t>200000</t>
  </si>
  <si>
    <t>元</t>
  </si>
  <si>
    <t>反映该项目成本节约情况</t>
  </si>
  <si>
    <t>效益指标</t>
  </si>
  <si>
    <t>社会效益</t>
  </si>
  <si>
    <t>行政事业单位资产盘活情况</t>
  </si>
  <si>
    <t>100%</t>
  </si>
  <si>
    <t>显著</t>
  </si>
  <si>
    <t>定性指标</t>
  </si>
  <si>
    <t>反映行政国有资产盘活情况</t>
  </si>
  <si>
    <t>可持续影响</t>
  </si>
  <si>
    <t>行政事业单位资产管理效率</t>
  </si>
  <si>
    <t>提升</t>
  </si>
  <si>
    <t>反映实施行政事业单位资产清查项目后，各单位资产管理效率情况。</t>
  </si>
  <si>
    <t>满意度指标</t>
  </si>
  <si>
    <t>服务对象满意度</t>
  </si>
  <si>
    <t>市属行政事业单位满意度空</t>
  </si>
  <si>
    <t>&gt;=</t>
  </si>
  <si>
    <t>90</t>
  </si>
  <si>
    <t>%</t>
  </si>
  <si>
    <t>反映服务对象对政策研究工作的整体满意情况</t>
  </si>
  <si>
    <t>市级财政部门满意度调查</t>
  </si>
  <si>
    <t>满意度调查</t>
  </si>
  <si>
    <t>根据党的十九大提出的要求，为加快建立现代财政制度，建立全面规范透明、标准科学、约束有力的预算制度，以全面实施预算管理为关键点和突破口，解决好绩效管理中存在的突出问题，推动财政资金聚力增效；将绩效目标审核、绩效自评复核及重点运行监控结果应用于预算，建立健全评价结果由反馈和绩效问题整改责任制，形成反馈、整改、提升绩效的良性循环，做到预算绩效管理程序规范、评价方法客观公正、评价结果依法公开。（一）部门中长期整体支出绩效目标填报指导：部门整体支出是指纳入部门预算管理的全部资金，包括当年财政拨款和通过以前年度财政拨款结转和结余资金、事业收入、事业单位经营收入等其他收入安排的支出；包括基本支出和项目支出；年度绩效指标一般包括产出指标、效益指标、满意度指标三类一级指标，每一类一级指标细分为若干二级指标、三级指标，分别对应具体的指标值。指标值应尽量细化、量化，可量化的用数值描述，不可量化的以定性描述。（二） 预算单位申报项目入库评审和项目绩效目标审核：一是协助业务股室通过一体化平台项目库模块的“新增项目登记”功能，对部门新增申报项目进行初次评审，提高部门项目库储备质量；二是注重项目全生命周期管理，将项目概算、实施周期、资金投入计划等一并纳入评价范围，主要评价项目立项规范性、绩效目标设定合理性、项目资金投入计划可行性，实施过程中项目管理和资金管理的机制是否完善，产出效果描述是否准确等内容，开展项目入库评审。</t>
  </si>
  <si>
    <t>完成检查报告数量</t>
  </si>
  <si>
    <t>1.00</t>
  </si>
  <si>
    <t>反映检查核查形成的报告（总结）个数。</t>
  </si>
  <si>
    <t>质量指标</t>
  </si>
  <si>
    <t>检查（核查）任务完成率</t>
  </si>
  <si>
    <t>95</t>
  </si>
  <si>
    <t>反映检查工作的执行情况。
检查任务完成率=实际完成检查（核查）任务数/计划完成检查（核查）任务数*100%</t>
  </si>
  <si>
    <t>第三方中介出具的审计所有报告质量</t>
  </si>
  <si>
    <t>70.00</t>
  </si>
  <si>
    <t>考核对委托第三方中介出具报告结果的质量</t>
  </si>
  <si>
    <t>检查（核查）任务及时完成率</t>
  </si>
  <si>
    <t>在合同期内完成</t>
  </si>
  <si>
    <t>及时</t>
  </si>
  <si>
    <t>工作的推进进度</t>
  </si>
  <si>
    <t>审计结果运用率</t>
  </si>
  <si>
    <t>95.00</t>
  </si>
  <si>
    <t>评价单位满意度</t>
  </si>
  <si>
    <t>评价单位对评价报告的满意程度</t>
  </si>
  <si>
    <t>加快推进政府采购网络化建设并推进完善“政采云”政府采购体系。按照省财政厅部署，推进政府采购电子卖场“全省一张网”的工作通知。深化政府采购制度改革建立现代化政府采购制度主体框架为基准。有效优化营商环境，使更多的中小企业参加进政府采购中，并从中获益，所以需要一个统一的平台来给小企业和小微企业参与进来，因此需要产生平台的费用。技术服务费按年支付，每半年支付一次，资金支付时按单位财务制度执行，款项转账到成都东软系统集成有限公司和政采云公司。并根据技术服务合同制定了政府采购网服务实施方案。</t>
  </si>
  <si>
    <t>系统维护数量</t>
  </si>
  <si>
    <t xml:space="preserve">预算年度需要维护系统数量
</t>
  </si>
  <si>
    <t>系统操作问题解答</t>
  </si>
  <si>
    <t>快</t>
  </si>
  <si>
    <t>是/否</t>
  </si>
  <si>
    <t xml:space="preserve">通过购买运维服务确保系统稳定可靠运行。	
</t>
  </si>
  <si>
    <t>全流程电子化</t>
  </si>
  <si>
    <t>满足</t>
  </si>
  <si>
    <t xml:space="preserve">全流程电子化降本增效
</t>
  </si>
  <si>
    <t>使用人员满意度</t>
  </si>
  <si>
    <t>80</t>
  </si>
  <si>
    <t xml:space="preserve">反映使用对象对信息系统使用的满意度。
使用人员满意度=（对信息系统满意的使用人员/问卷调查人数）*100%
</t>
  </si>
  <si>
    <t>对全市财务工作进行监督，保障全市信息系统正常运转、部门预算和一体化正常运行、村集体财务系统正常运转、档案信息安全建设等。加快推进政府采购网络化建设并推进完善“政采云”政府采购体系。按照省财政厅部署，推进政府采购电子卖场“全省一张网”的工作通知。深化政府采购制度改革建立现代化政府采购制度主体框架为基准。有效优化营商环境，使更多的中小企业参加进政府采购中，并从中获益，所以需要一个统一的平台来给小企业和小微企业参与进来，因此需要产生平台的费用。技术服务费按年支付，每半年支付一次，资金支付时按单位财务制度执行，款项转账到成都东软系统集成有限公司和正采云公司。并根据技术服务合同制定了政府采购网服务实施方案。对全市财务工作进行监督，保障全市信息系统正常运转，为景洪市辖区行政事业单位、融资平台、国有企业等系统填报单位用户保障债务系统及云南财政·预算管理一体化平台顺利稳定运行维护。建立与预算编制，债务管理需求相适应的设备维护方案，完善维护工作运行机制，确保系统网络正常运行.</t>
  </si>
  <si>
    <t>10</t>
  </si>
  <si>
    <t>预算年度需要维护系统数量</t>
  </si>
  <si>
    <t>系统全年正常运行时长</t>
  </si>
  <si>
    <t>8760</t>
  </si>
  <si>
    <t>小时</t>
  </si>
  <si>
    <t>反映信息系统全年正常运行时间情况。</t>
  </si>
  <si>
    <t>信息数据安全率</t>
  </si>
  <si>
    <t>100</t>
  </si>
  <si>
    <t>反映信息系统相关数据安全的保障情况。</t>
  </si>
  <si>
    <t>系统运行</t>
  </si>
  <si>
    <t>稳</t>
  </si>
  <si>
    <t>通过购买运维服务确保系统稳定可靠运行。</t>
  </si>
  <si>
    <t>系统升级以办公效率提高</t>
  </si>
  <si>
    <t>提高</t>
  </si>
  <si>
    <t>系统升级运行流畅以提高办公效率</t>
  </si>
  <si>
    <t>使用人员满意度度</t>
  </si>
  <si>
    <t>反映使用对象对信息系统使用的满意度。
使用人员满意度=（对信息系统满意的使用人员/问卷调查人数）*100%</t>
  </si>
  <si>
    <t>25年支出系统运维8.2万元，</t>
  </si>
  <si>
    <t>使用一体化系统全市预算单位</t>
  </si>
  <si>
    <t>&gt;</t>
  </si>
  <si>
    <t>260</t>
  </si>
  <si>
    <t>家</t>
  </si>
  <si>
    <t>反映使用一体化系统的全市预算单位数量</t>
  </si>
  <si>
    <t>反映信息系统全年正常运行时间情况</t>
  </si>
  <si>
    <t>75</t>
  </si>
  <si>
    <t>一是地方政府债务清理专项审计。拟通过委托第三方服务机构全面梳理景洪市存量债务，深究债务形成原因、核准债务实际金额，精准掌握存量债务现状，进一步防范化解债务风险。二是土地开发成本清算审计。经自然资源局测算历年征地缺口较大，对景洪市财政运行带来巨大潜在风险。申请以委托第三方服务机构的方式开展土地开发成本清算审计，确保景洪市历年已出让（已收储）地块成本列支的完整性与真实性。三是嘎洒街道析置撤并撤销专项审计。根据《中共景洪市委办公室 景洪市人民政府办公室关于印发〈景洪市嘎洒街道析置工作实施方案〉的通知》（景办字〔2022〕14号），为进一步优化景洪市建成区行政区划，深化街道管理体制改革，申请以委托第三方服务机构的方式对嘎洒旅游度假区、澜沧江民族风情旅游度假区管理委员会、景洪农场社会3个管理委员会进行账务清理、财产清查专项审计，为嘎洒街道析置撤并撤销机构提供真实家底。</t>
  </si>
  <si>
    <t>完成审计数量</t>
  </si>
  <si>
    <t>根据第三方提供的审计报告</t>
  </si>
  <si>
    <t>审计覆盖率</t>
  </si>
  <si>
    <t>审计工作覆盖面情况。
审计覆盖率=实际完成审计覆盖面/审计计划覆盖面*100%</t>
  </si>
  <si>
    <t>审计任务及时完成率</t>
  </si>
  <si>
    <t>反映是否按时完成审计任务。
审计任务及时完成率=及时完成审计任务数/完成审计任务数*100%</t>
  </si>
  <si>
    <t>审计结果适用情况</t>
  </si>
  <si>
    <t>审计人员被投诉次数</t>
  </si>
  <si>
    <t>次</t>
  </si>
  <si>
    <t>反映服务对象对审计工作的整体满意情况。</t>
  </si>
  <si>
    <t>支付24年暂未支付的款项</t>
  </si>
  <si>
    <t>使用入库评审中介的预算单位数量</t>
  </si>
  <si>
    <t>根据合同</t>
  </si>
  <si>
    <t>全年系统正常运行时间</t>
  </si>
  <si>
    <t>使用人员满意度调查</t>
  </si>
  <si>
    <t>拟通过委托第三方服务机构全面梳理景洪市存量债务，深究债务形成原因、核准债务实际金额，精准掌握存量债务现状，进一步防范化解债务风险。根据资金拨付使用要求，严格对照前期上报省财政厅锁定的YX债务项目置换明细清单，精准拨付使用债券资金，确保年内如期实现YX债务化解、融资平台数量压降目标，坚决防止出现债务“爆雷”风险。对具备“连环清”条件的债务，将债券资金穿透偿还至最终债权人，力争最大发挥债券资金效益。</t>
  </si>
  <si>
    <t>完成审计报告数量</t>
  </si>
  <si>
    <t xml:space="preserve">根据第三方提供的审计报告
</t>
  </si>
  <si>
    <t xml:space="preserve">"审计工作覆盖面情况。
审计覆盖率=实际完成审计覆盖面/审计计划覆盖面*100%"
</t>
  </si>
  <si>
    <t xml:space="preserve">"反映是否按时完成审计任务。
审计任务及时完成率=及时完成审计任务数/完成审计任务数*100%"
</t>
  </si>
  <si>
    <t>根据党的十九大提出的要求，为加快建立现代财政制度，建立全面规范透明、标准科学、约束有力的预算制度，以全面实施预算管理为关键点和突破口，解决好绩效管理中存在的突出问题，推动财政资金聚力增效；将绩效目标审核、绩效自评复核及重点运行监控结果应用于预算，建立健全评价结果由反馈和绩效问题整改责任制，形成反馈、整改、提升绩效的良性循环，做到预算绩效管理程序规范、评价方法客观公正、评价结果依法公开。（一）部门中长期整体支出绩效目标填报指导：部门整体支出是指纳入部门预算管理的全部资金，包括当年财政拨款和通过以前年度财政拨款结转和结余资金、事业收入、事业单位经营收入等其他收入安排的支出；包括基本支出和项目支出；年度绩效指标一般包括产出指标、效益指标、满意度指标三类一级指标，每一类一级指标细分为若干二级指标、三级指标，分别对应具体的指标值。指标值应尽量细化、量化，可量化的用数值描述，不可量化的以定性描述。（二） 2022年预算单位申报项目入库评审和项目绩效目标审核：一是协助业务股室通过一体化平台项目库模块的“新增项目登记”功能，对部门新增申报项目进行初次评审，提高部门项目库储备质量；二是注重项目全生命周期管理，将项目概算、实施周期、资金投入计划等一并纳入评价范围，主要评价项目立项规范性、绩效目标设定合理性、项目资金投入计划可行性，实施过程中项目管理和资金管理的机制是否完善，产出效果描述是否准确等内容，开展项目入库评审。（三） 部门绩效管理培训、指导：根据预算绩效管理最新政策要求，结合景洪市预算绩效管理实际，开展预算绩效管理培训。包括但不限于部门预算编制，重点是预算绩效目标编制的培训；部门预算执行与绩效目标运行监控的培训；部门其他预算绩效管理工作的政策要求和工作要求的相关培训。具体要求：一是就如何有效填报部门编制部门整体支出目标开展填报前培训，以理论结合实际案例方式讲解；二是在财政局各业务股室内进行股室审核要点指导，从股室审核环节提高项目入库。（四）提高市属国有企业的财务管理水平，促进国有企业内部建设。（五）通过调研全市行政单位事业单位依托聘用人员核算财务的统计，现委托第三方机构代理记账，规范财务核算工作。</t>
  </si>
  <si>
    <t>市级重点项目支出绩效评价个数</t>
  </si>
  <si>
    <t>8</t>
  </si>
  <si>
    <t>第三方评价重点项目个数</t>
  </si>
  <si>
    <t>开展全市预算绩效复核项目</t>
  </si>
  <si>
    <t>68</t>
  </si>
  <si>
    <t>第三方评价开展单位自评复核数量</t>
  </si>
  <si>
    <t>开展重点运行监控项目</t>
  </si>
  <si>
    <t>全市重点运行监控项目数</t>
  </si>
  <si>
    <t>开展全市各预算部门预算绩效管理综合考核</t>
  </si>
  <si>
    <t>完成全市绩效考核的单位数量</t>
  </si>
  <si>
    <t>财政重点绩效评价报告验收合格率</t>
  </si>
  <si>
    <t>按照《西双版纳州财政局绩效评价付费管理和质量控制机制（暂行）》办法对第三方机构出具的报告进行质量评价</t>
  </si>
  <si>
    <t>第三方中介出具的财政重点绩效评价所有报告质量</t>
  </si>
  <si>
    <t>74</t>
  </si>
  <si>
    <t>工作完成及时率</t>
  </si>
  <si>
    <t>绩效评价结果运用率</t>
  </si>
  <si>
    <t>供市级人民政府，市级人大部门对项目统筹工作的监督依据</t>
  </si>
  <si>
    <t>根据评价报告做出对全市项目预算绩效管理工作的指导和监督</t>
  </si>
  <si>
    <t>评价通过对各预算部门的项目自评复核等相关工作督促全市预算项目工作提质增效</t>
  </si>
  <si>
    <t>财政部门科室对报告的满意度</t>
  </si>
  <si>
    <t>根据财政部令第69号《财政部门监督办法》，为切实履行财政部门会计监督职责，充分发挥会计监督服务宏观调控和财政管理的重要作用，景洪市财政局组织开展2021年度-2023年度营养餐、食堂、勤工俭学资金管理使用专项检查工作。</t>
  </si>
  <si>
    <t>参与检查(核查)人数</t>
  </si>
  <si>
    <t>人</t>
  </si>
  <si>
    <t>反映参与检查核查的工作人数。</t>
  </si>
  <si>
    <t>10月以前完成</t>
  </si>
  <si>
    <t>反映是否按时完成检查核查任务。
检查任务及时完成率=及时完成检查（核查）任务数/完成检查（核查）任务数*100%</t>
  </si>
  <si>
    <t>问题整改落实率</t>
  </si>
  <si>
    <t>85</t>
  </si>
  <si>
    <t>反映检查核查发现问题的整改落实情况。
问题整改落实率=（实际整改问题数/现场检查发现问题数）*100%</t>
  </si>
  <si>
    <t>检查（核查）人员被投诉次数</t>
  </si>
  <si>
    <t>反映服务对象对检查核查工作的整体满意情况。</t>
  </si>
  <si>
    <t>通过搭建资产系统，实现国有资产全生命周期信息化管理，提高资产清查、核算、调配效率，确保资产安全、完整，提升国有资产管理水平，为决策提供精准数据支持，以资产系统为核心驱动力，重塑景洪市国有资产管理生态，对内优化资源配置、降低运营成本，对外增强政府公信力，助力地方经济稳健、可持续发展。</t>
  </si>
  <si>
    <t>系统上线及时性</t>
  </si>
  <si>
    <t>2025年1月1日上线</t>
  </si>
  <si>
    <t>确保资产系统按计划投入使用，不耽误国有资产管理流程推进</t>
  </si>
  <si>
    <t>项目数据准确率</t>
  </si>
  <si>
    <t>录入系统的资产数量、价值、状态等信息准确程度，反映数据可靠性</t>
  </si>
  <si>
    <t>70000</t>
  </si>
  <si>
    <t>景洪市国有资产系统运维</t>
  </si>
  <si>
    <t>行政事业单位资产管理情况</t>
  </si>
  <si>
    <t>反映行政国有资产管理情况</t>
  </si>
  <si>
    <t>反映单位资产管理效率情况。</t>
  </si>
  <si>
    <t xml:space="preserve">针对市、乡（镇）县两级财政部门领导干部和职工，定期开展培训，每年不少于1次。制定培训方案，将最新的财税政策、专题研究成果和理论进展纳入培训内容，注重培养学员的战略思维、历史思维、创新思维、辩证思维、法治思维和底线思维，以新理念、新状态、新作风思考财政工作、创新财政工作、提升财政工作。围绕重大财税制度改革，城镇土地使用税税额标准调整等重点工作开展专家咨询服务，收集政策依据、撰写相关文本、组织召开会议、研究政策执行的风险。
</t>
  </si>
  <si>
    <t>组织培训期数</t>
  </si>
  <si>
    <t>反映预算部门（单位）组织开展各类培训的期数。</t>
  </si>
  <si>
    <t>撰写季度（年度）财税金融运行综合分析报告</t>
  </si>
  <si>
    <t>4</t>
  </si>
  <si>
    <t>篇</t>
  </si>
  <si>
    <t>撰写季度（年度）财税金融运行综合分析报告数量</t>
  </si>
  <si>
    <t>接受培训学员提高工作能力更好的服务人民</t>
  </si>
  <si>
    <t>参训人员满意度</t>
  </si>
  <si>
    <t>反映参训人员对培训内容、讲师授课、课程设置和培训效果等的满意度。
参训人员满意度=（对培训整体满意的参训人数/参训总人数）*100%</t>
  </si>
  <si>
    <t>一、摸清家底（计划用时60天，预计在10月完成）
（一）对平台进行清产核资，出具清产核资报告。
（二）厘清平台债务边界，明确债权债务关系，出具专项审计报告。
（三）国有资产、资源调研梳理，出具资产摸底专项报告。
（四）梳理本级政府的特许经营权，出具特许经营权专项报告。
二、明确战略（计划用时30天，预计在10月完成）
（一）设计国资布局架构。围绕景洪市进行国资布局顶层设计，建立支撑景洪市快速发展的国资体系。
（二）制定集团战略发展规划。明确市国投集团的功能定位、发展目标、实施路径和业务组合，为各业务板块发展提供明确的策略建议和指导。
三、整合资源（计划用时60天，预计在12月完成）
（一）拟划转资产、资源进行审计、评估，出具三年一期审计报告。
（二）对已梳理的优质资源及资产匹配可持续经营业务。
（三）编制模拟财务报表，草拟资产划转整合文件，编制资产划转整合文件。
（四）对资产整合后平台公司进行审计，出具三年一期合并审计报告。
四、健全制度（计划用时30天，预计在12月完成）
（一）优化组织架构和部门职责。在现有部门设置基础上，根据未来发展需要进一步优化组织架构，明确部门职责。
（二）加强集团管控。根据集团管控要求和业务板块特点，制定明确的管控模式、管控条线、管控界面，建立全面的管控体系，防范风险。
（三）配合制定考核激励方案。根据集团优化升级实施节奏和阶段性要求，配合集团制定符合发展实际的考核激励方案，确保有效落地。
（四）融资出口（第三方转型团队驻场后开始，直至项目融资陆续落地，期限3年）</t>
  </si>
  <si>
    <t>根据采购人要求对市属国有企业进行清产核资</t>
  </si>
  <si>
    <t>反映最终完成清产核资企业户数。</t>
  </si>
  <si>
    <t>出具清产核资报告</t>
  </si>
  <si>
    <t>份</t>
  </si>
  <si>
    <t>形成最终报告份数</t>
  </si>
  <si>
    <t>债权债务专项审计报告</t>
  </si>
  <si>
    <t>反映厘清平台债务边界，明确债权债务关系，出具专项审计报告份数</t>
  </si>
  <si>
    <t>对国有资产、资源进行调研梳理，并出具资产摸底专项报告</t>
  </si>
  <si>
    <t>反映调研梳理国有资产、资源，并出具资产摸底专项审计报告份数</t>
  </si>
  <si>
    <t>梳理市级政府特许经营权，出具特许经营权专项报告</t>
  </si>
  <si>
    <t>反映梳理本级政府的特许经营权，出具特许经营权专项报告的份数</t>
  </si>
  <si>
    <t>设计国资布局架构</t>
  </si>
  <si>
    <t>反映围绕景洪市进行国资布局顶层设计，建立支撑景洪市快速发展的国资体系。</t>
  </si>
  <si>
    <t>制定集团战略发展规划</t>
  </si>
  <si>
    <t>放映制定集团战略发展规划。明确市国投集团的功能定位、发展目标、实施路径和业务组合，为各业务板块发展提供明确的策略建议和指导。</t>
  </si>
  <si>
    <t>出具三年一期审计报告</t>
  </si>
  <si>
    <t>反映对拟划转资产、资源进行审计、评估，并出具三年一期审计报告</t>
  </si>
  <si>
    <t>匹配优质资源及资产的可持续经营业务</t>
  </si>
  <si>
    <t>反映对已梳理的优质资源及资产匹配可持续经营业务</t>
  </si>
  <si>
    <t>编制模拟财务报表</t>
  </si>
  <si>
    <t>反映编制的模拟财务报表</t>
  </si>
  <si>
    <t>草拟及编制资产划转整合文件</t>
  </si>
  <si>
    <t>反映草拟、编制资产划转整合文件。</t>
  </si>
  <si>
    <t>对资产整合后平台公司进行审计并出具三年一期合并审计报告</t>
  </si>
  <si>
    <t>反映对对资产整合后平台公司进行审计并出具三年一期合并审计报告</t>
  </si>
  <si>
    <t>优化组织架构和部门职责</t>
  </si>
  <si>
    <t>反映在现有部门设置基础上，根据未来发展需要进一步优化组织架构，明确部门职责。</t>
  </si>
  <si>
    <t>加强集团管控制度建设</t>
  </si>
  <si>
    <t>条</t>
  </si>
  <si>
    <t>反映根据集团管控要求和业务板块特点，制定明确的管控模式、管控条线、管控界面，建立全面的管控体系，防范风险</t>
  </si>
  <si>
    <t>配合制定考核激励方案</t>
  </si>
  <si>
    <t>反映根据集团优化升级实施节奏和阶段性要求，配合集团制定符合发展实际的考核激励方案，确保有效落地</t>
  </si>
  <si>
    <t>项目融资出口</t>
  </si>
  <si>
    <t>反映第三方转型团队驻场后开始，直至项目融资陆续落地，期限3年</t>
  </si>
  <si>
    <t>成果转化率</t>
  </si>
  <si>
    <t>反映研究成果转化情况。
成果转化率=形成正式文件或咨询成果数量/研究报告总数量。</t>
  </si>
  <si>
    <t>验收通过率</t>
  </si>
  <si>
    <t>反映研究成果验收通过情况。
验收通过率=评审通过的研究成果/上报参加评审的研究成果数量*100%。</t>
  </si>
  <si>
    <t>各项工作按照改革方案时限完成</t>
  </si>
  <si>
    <t>反映各项工作按照改革方案完成的时间</t>
  </si>
  <si>
    <t>成果信息发布或报道次数</t>
  </si>
  <si>
    <t>反映信息发布或报道的次数。</t>
  </si>
  <si>
    <t>反映服务对象对政策研究工作的整体满意情况。
服务对象满意度=（对政策研究工作的整体满意的人数/问卷调查人数）*100%</t>
  </si>
  <si>
    <t>将9家预算单位的账务处理纳入集中代账中心，指导2家代理记账机构中心的财务人员向多领域发展，提高预算单位的会计质量，解决无专职财会人员而导致的财务管理散乱等问题，减少被财政部门通报数。</t>
  </si>
  <si>
    <t>纳入集中代理记账的行政事业单位</t>
  </si>
  <si>
    <t>9</t>
  </si>
  <si>
    <t>反映集中代理记账的行政事业单位数量</t>
  </si>
  <si>
    <t>政府购买服务第三方机构数量</t>
  </si>
  <si>
    <t>反映本次服务政府购买服务的第三方机构数量</t>
  </si>
  <si>
    <t>是否纳入年度计划</t>
  </si>
  <si>
    <t>是</t>
  </si>
  <si>
    <t>反映本次服务是否纳入部门的年度计划。</t>
  </si>
  <si>
    <t>专职代理记账人员</t>
  </si>
  <si>
    <t>反映本次代理记账服务的会计人员数量是否得到保障</t>
  </si>
  <si>
    <t>被财政部门通报次数</t>
  </si>
  <si>
    <t>反映本次服务期内对单位财务的管理质量的影响，推动会计管理的质量得到提升，体现集中代理记账履职尽责的情况</t>
  </si>
  <si>
    <t>使用单位的满意度</t>
  </si>
  <si>
    <t>反映委托单位对本次集中代理记账服务项目工作的满意度。满意度=（满意人数/问卷调查人数）*100%</t>
  </si>
  <si>
    <t>市委、市政府同意，景洪市国资委履行职责，聘请第三方中介机构作为财务审计顾问，对期间开展的财务检查、审计工作进行咨询，提高单位的审计监督工作。经市委、市政府同意，景洪市国资委履行职责，组织开展国企改革“十四五”规划编制工作；梳理、规范国资规范性文件和政策性文件。</t>
  </si>
  <si>
    <t>研究报告数量</t>
  </si>
  <si>
    <t>反映第三方服务机构提供研究报告服务数量。</t>
  </si>
  <si>
    <t>"反映研究成果转化情况。
成果转化率=形成正式文件或咨询成果数量/研究报告总数量。</t>
  </si>
  <si>
    <t>天</t>
  </si>
  <si>
    <t>反映项目完成时间。</t>
  </si>
  <si>
    <t>国有企业财务。法律管理水平</t>
  </si>
  <si>
    <t>'提升</t>
  </si>
  <si>
    <t>通过事后考核（评价）国有企业财务管理水平较上年提高5%为有效提升，提升3%为效果一般，&lt;3%为未见成效。项目实施预期带来的可持续影响</t>
  </si>
  <si>
    <t>国有企业员工满意度</t>
  </si>
  <si>
    <t>'80</t>
  </si>
  <si>
    <t>为推动财政高质量发展，特将物业管理服务外包，主要包括日常办公楼打扫、零星维修、保洁工具和卫生间易耗品，另含绿化面积及维护保养等。
1.做好机关大楼安全保卫工作，实施24 小时值勤制度，采取人防技防、昼防夜防紧密结合的制度。
2.做好机关辖区办公楼公共部位及公共设施保障保洁工作、会议室保洁等工作。
3.做好辖区内绿化管理服务
做好辖区公共部位、公共设施日常维修保养工作。</t>
  </si>
  <si>
    <t>监督检查次数</t>
  </si>
  <si>
    <t>12</t>
  </si>
  <si>
    <t>反映委托单位对物业服务监督检查的次数的情况。</t>
  </si>
  <si>
    <t>消防巡查次数</t>
  </si>
  <si>
    <t>次/天</t>
  </si>
  <si>
    <t>反映每天消防巡查次数的情况。</t>
  </si>
  <si>
    <t>物管人员在岗率</t>
  </si>
  <si>
    <t>反映安保、消防服务人员等物管人员在岗的情况。物管人员在岗率=实际在岗工时/应在岗工时*100%</t>
  </si>
  <si>
    <t>零星修缮（维修）及时率</t>
  </si>
  <si>
    <t>反映零星修缮（维修）及时的情况。零星修缮（维修）及时率=在规定时间内完成零星修缮（维修）数量/报修数量*100%</t>
  </si>
  <si>
    <t>安全事故发生次数</t>
  </si>
  <si>
    <t>0</t>
  </si>
  <si>
    <t>反映安全事故发生的次数情况。</t>
  </si>
  <si>
    <t>单位人员满意度</t>
  </si>
  <si>
    <t>反映保安、保洁、餐饮服务、绿化养护服务受益人员满意程度。</t>
  </si>
  <si>
    <t>预算06表</t>
  </si>
  <si>
    <t>政府性基金预算支出预算表</t>
  </si>
  <si>
    <t>本年政府性基金预算支出</t>
  </si>
  <si>
    <t>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</si>
  <si>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</si>
  <si>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</si>
  <si>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</si>
  <si>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</si>
  <si>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</si>
  <si>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</si>
  <si>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</si>
  <si>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</si>
  <si>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</si>
  <si>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</si>
  <si>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A4纸采购</t>
  </si>
  <si>
    <t>A05040101 复印纸</t>
  </si>
  <si>
    <t>箱</t>
  </si>
  <si>
    <t>公车保险</t>
  </si>
  <si>
    <t>C1804010201 机动车保险服务</t>
  </si>
  <si>
    <t>项</t>
  </si>
  <si>
    <t>公车维修</t>
  </si>
  <si>
    <t>C23120301 车辆维修和保养服务</t>
  </si>
  <si>
    <t>公车加油</t>
  </si>
  <si>
    <t>C23120302 车辆加油、添加燃料服务</t>
  </si>
  <si>
    <t>全面预算绩效管理委托业务</t>
  </si>
  <si>
    <t>C20030800 预算绩效评价咨询服务</t>
  </si>
  <si>
    <t>景洪市国有企业改革发展专项资金</t>
  </si>
  <si>
    <t>C19990000 其他专业技术服务</t>
  </si>
  <si>
    <t>2024年物业费</t>
  </si>
  <si>
    <t>C21040000 物业管理服务</t>
  </si>
  <si>
    <t>安保服务</t>
  </si>
  <si>
    <t>#政府债务清理、土地成本清算等专项审计委员业务费专项经费</t>
  </si>
  <si>
    <t>C23030000 审计服务</t>
  </si>
  <si>
    <t>新三年国企改革合规管理咨询服务专项资金</t>
  </si>
  <si>
    <t>C99000000 其他服务</t>
  </si>
  <si>
    <t>景洪市行政事业单位资产清查</t>
  </si>
  <si>
    <t>预算08表</t>
  </si>
  <si>
    <t>政府购买服务项目</t>
  </si>
  <si>
    <t>政府购买服务目录</t>
  </si>
  <si>
    <t>全面预算绩效管理业务</t>
  </si>
  <si>
    <t>B0702 评估和评价服务</t>
  </si>
  <si>
    <t>B0801 咨询服务</t>
  </si>
  <si>
    <t>B1102 物业管理服务</t>
  </si>
  <si>
    <t>景洪市财政局物业管理</t>
  </si>
  <si>
    <t>#政府债务清理、土地成本清算等专项</t>
  </si>
  <si>
    <t>B0302 审计服务</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</si>
  <si>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</si>
  <si>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</si>
  <si>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</si>
  <si>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</si>
  <si>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</si>
  <si>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</si>
  <si>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</si>
  <si>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</si>
  <si>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</si>
  <si>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</si>
  <si>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</si>
  <si>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</si>
  <si>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</si>
  <si>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</si>
  <si>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</si>
  <si>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</si>
  <si>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A02010105 台式计算机</t>
  </si>
  <si>
    <t>电脑</t>
  </si>
  <si>
    <t>台</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</si>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</sst>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0.00;\-#,##0.00;;@"/>
    <numFmt numFmtId="178" formatCode="yyyy\-mm\-dd"/>
    <numFmt numFmtId="179" formatCode="#,##0;\-#,##0;;@"/>
    <numFmt numFmtId="180" formatCode="hh:mm:ss"/>
  </numFmts>
  <fonts count="44">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0"/>
      <name val="宋体"/>
      <charset val="1"/>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2" fontId="24" fillId="0" borderId="0" applyFont="0" applyFill="0" applyBorder="0" applyAlignment="0" applyProtection="0">
      <alignment vertical="center"/>
    </xf>
    <xf numFmtId="0" fontId="25" fillId="2" borderId="0" applyNumberFormat="0" applyBorder="0" applyAlignment="0" applyProtection="0">
      <alignment vertical="center"/>
    </xf>
    <xf numFmtId="0" fontId="26" fillId="3" borderId="14" applyNumberFormat="0" applyAlignment="0" applyProtection="0">
      <alignment vertical="center"/>
    </xf>
    <xf numFmtId="44" fontId="24" fillId="0" borderId="0" applyFont="0" applyFill="0" applyBorder="0" applyAlignment="0" applyProtection="0">
      <alignment vertical="center"/>
    </xf>
    <xf numFmtId="41" fontId="24" fillId="0" borderId="0" applyFont="0" applyFill="0" applyBorder="0" applyAlignment="0" applyProtection="0">
      <alignment vertical="center"/>
    </xf>
    <xf numFmtId="176" fontId="5" fillId="0" borderId="7">
      <alignment horizontal="right" vertical="center"/>
    </xf>
    <xf numFmtId="0" fontId="25" fillId="4" borderId="0" applyNumberFormat="0" applyBorder="0" applyAlignment="0" applyProtection="0">
      <alignment vertical="center"/>
    </xf>
    <xf numFmtId="0" fontId="27" fillId="5" borderId="0" applyNumberFormat="0" applyBorder="0" applyAlignment="0" applyProtection="0">
      <alignment vertical="center"/>
    </xf>
    <xf numFmtId="43" fontId="24" fillId="0" borderId="0" applyFont="0" applyFill="0" applyBorder="0" applyAlignment="0" applyProtection="0">
      <alignment vertical="center"/>
    </xf>
    <xf numFmtId="0" fontId="28" fillId="6" borderId="0" applyNumberFormat="0" applyBorder="0" applyAlignment="0" applyProtection="0">
      <alignment vertical="center"/>
    </xf>
    <xf numFmtId="0" fontId="29" fillId="0" borderId="0" applyNumberFormat="0" applyFill="0" applyBorder="0" applyAlignment="0" applyProtection="0">
      <alignment vertical="center"/>
    </xf>
    <xf numFmtId="9" fontId="24" fillId="0" borderId="0" applyFont="0" applyFill="0" applyBorder="0" applyAlignment="0" applyProtection="0">
      <alignment vertical="center"/>
    </xf>
    <xf numFmtId="178" fontId="5" fillId="0" borderId="7">
      <alignment horizontal="right" vertical="center"/>
    </xf>
    <xf numFmtId="0" fontId="30" fillId="0" borderId="0" applyNumberFormat="0" applyFill="0" applyBorder="0" applyAlignment="0" applyProtection="0">
      <alignment vertical="center"/>
    </xf>
    <xf numFmtId="0" fontId="24" fillId="7" borderId="15" applyNumberFormat="0" applyFont="0" applyAlignment="0" applyProtection="0">
      <alignment vertical="center"/>
    </xf>
    <xf numFmtId="0" fontId="28" fillId="8" borderId="0" applyNumberFormat="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16" applyNumberFormat="0" applyFill="0" applyAlignment="0" applyProtection="0">
      <alignment vertical="center"/>
    </xf>
    <xf numFmtId="0" fontId="36" fillId="0" borderId="16" applyNumberFormat="0" applyFill="0" applyAlignment="0" applyProtection="0">
      <alignment vertical="center"/>
    </xf>
    <xf numFmtId="0" fontId="28" fillId="9" borderId="0" applyNumberFormat="0" applyBorder="0" applyAlignment="0" applyProtection="0">
      <alignment vertical="center"/>
    </xf>
    <xf numFmtId="0" fontId="31" fillId="0" borderId="17" applyNumberFormat="0" applyFill="0" applyAlignment="0" applyProtection="0">
      <alignment vertical="center"/>
    </xf>
    <xf numFmtId="0" fontId="28" fillId="10" borderId="0" applyNumberFormat="0" applyBorder="0" applyAlignment="0" applyProtection="0">
      <alignment vertical="center"/>
    </xf>
    <xf numFmtId="0" fontId="37" fillId="11" borderId="18" applyNumberFormat="0" applyAlignment="0" applyProtection="0">
      <alignment vertical="center"/>
    </xf>
    <xf numFmtId="0" fontId="38" fillId="11" borderId="14" applyNumberFormat="0" applyAlignment="0" applyProtection="0">
      <alignment vertical="center"/>
    </xf>
    <xf numFmtId="0" fontId="39" fillId="12" borderId="19" applyNumberFormat="0" applyAlignment="0" applyProtection="0">
      <alignment vertical="center"/>
    </xf>
    <xf numFmtId="0" fontId="25" fillId="13" borderId="0" applyNumberFormat="0" applyBorder="0" applyAlignment="0" applyProtection="0">
      <alignment vertical="center"/>
    </xf>
    <xf numFmtId="0" fontId="28" fillId="14" borderId="0" applyNumberFormat="0" applyBorder="0" applyAlignment="0" applyProtection="0">
      <alignment vertical="center"/>
    </xf>
    <xf numFmtId="0" fontId="40" fillId="0" borderId="20" applyNumberFormat="0" applyFill="0" applyAlignment="0" applyProtection="0">
      <alignment vertical="center"/>
    </xf>
    <xf numFmtId="0" fontId="41" fillId="0" borderId="21" applyNumberFormat="0" applyFill="0" applyAlignment="0" applyProtection="0">
      <alignment vertical="center"/>
    </xf>
    <xf numFmtId="0" fontId="42" fillId="15" borderId="0" applyNumberFormat="0" applyBorder="0" applyAlignment="0" applyProtection="0">
      <alignment vertical="center"/>
    </xf>
    <xf numFmtId="0" fontId="43" fillId="16" borderId="0" applyNumberFormat="0" applyBorder="0" applyAlignment="0" applyProtection="0">
      <alignment vertical="center"/>
    </xf>
    <xf numFmtId="10" fontId="5" fillId="0" borderId="7">
      <alignment horizontal="right" vertical="center"/>
    </xf>
    <xf numFmtId="0" fontId="25" fillId="17" borderId="0" applyNumberFormat="0" applyBorder="0" applyAlignment="0" applyProtection="0">
      <alignment vertical="center"/>
    </xf>
    <xf numFmtId="0" fontId="28"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8" fillId="27" borderId="0" applyNumberFormat="0" applyBorder="0" applyAlignment="0" applyProtection="0">
      <alignment vertical="center"/>
    </xf>
    <xf numFmtId="0" fontId="25"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5" fillId="31" borderId="0" applyNumberFormat="0" applyBorder="0" applyAlignment="0" applyProtection="0">
      <alignment vertical="center"/>
    </xf>
    <xf numFmtId="0" fontId="28" fillId="32" borderId="0" applyNumberFormat="0" applyBorder="0" applyAlignment="0" applyProtection="0">
      <alignment vertical="center"/>
    </xf>
    <xf numFmtId="177" fontId="5" fillId="0" borderId="7">
      <alignment horizontal="right" vertical="center"/>
    </xf>
    <xf numFmtId="49" fontId="5" fillId="0" borderId="7">
      <alignment horizontal="left" vertical="center" wrapText="1"/>
    </xf>
    <xf numFmtId="177" fontId="5" fillId="0" borderId="7">
      <alignment horizontal="right" vertical="center"/>
    </xf>
    <xf numFmtId="180" fontId="5" fillId="0" borderId="7">
      <alignment horizontal="right" vertical="center"/>
    </xf>
    <xf numFmtId="179" fontId="5" fillId="0" borderId="7">
      <alignment horizontal="right" vertical="center"/>
    </xf>
    <xf numFmtId="0" fontId="5" fillId="0" borderId="0">
      <alignment vertical="top"/>
      <protection locked="0"/>
    </xf>
  </cellStyleXfs>
  <cellXfs count="189">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3" applyNumberFormat="1" applyFont="1" applyBorder="1" applyProtection="1">
      <alignment horizontal="left" vertical="center" wrapText="1"/>
      <protection locked="0"/>
    </xf>
    <xf numFmtId="177"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1"/>
      <protection locked="0"/>
    </xf>
    <xf numFmtId="49" fontId="5" fillId="0" borderId="7" xfId="53"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6" fillId="0" borderId="0" xfId="57" applyFont="1" applyFill="1" applyBorder="1" applyAlignment="1" applyProtection="1"/>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7"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49" fontId="5" fillId="0" borderId="7" xfId="0" applyNumberFormat="1" applyFont="1" applyBorder="1" applyAlignment="1">
      <alignment horizontal="left" vertical="center" wrapText="1" inden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0" fillId="0" borderId="0" xfId="0" applyFont="1" applyAlignment="1">
      <alignment horizontal="right" vertical="center" wrapText="1"/>
      <protection locked="0"/>
    </xf>
    <xf numFmtId="0" fontId="12" fillId="0" borderId="0" xfId="0" applyFont="1">
      <alignment vertical="top"/>
      <protection locked="0"/>
    </xf>
    <xf numFmtId="0" fontId="13" fillId="0" borderId="0" xfId="0" applyFont="1" applyAlignment="1" applyProtection="1"/>
    <xf numFmtId="0" fontId="13"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1" fillId="0" borderId="0" xfId="0" applyFont="1" applyAlignment="1" applyProtection="1">
      <alignment wrapText="1"/>
    </xf>
    <xf numFmtId="0" fontId="1" fillId="0" borderId="0" xfId="0" applyFont="1" applyAlignment="1">
      <protection locked="0"/>
    </xf>
    <xf numFmtId="0" fontId="8"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49" fontId="5" fillId="0" borderId="7" xfId="53" applyNumberFormat="1" applyFont="1" applyBorder="1" applyAlignment="1" applyProtection="1">
      <alignment horizontal="left" vertical="center" wrapText="1" indent="2"/>
      <protection locked="0"/>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79" fontId="5" fillId="0" borderId="7" xfId="0" applyNumberFormat="1" applyFont="1" applyBorder="1" applyAlignment="1">
      <alignment horizontal="right" vertical="center"/>
      <protection locked="0"/>
    </xf>
    <xf numFmtId="179"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4" fillId="0" borderId="0" xfId="0" applyFont="1" applyAlignment="1">
      <alignment horizontal="right"/>
      <protection locked="0"/>
    </xf>
    <xf numFmtId="49" fontId="14"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5" fillId="0" borderId="1" xfId="0" applyFont="1" applyBorder="1" applyAlignment="1">
      <alignment horizontal="center" vertical="center" wrapText="1"/>
      <protection locked="0"/>
    </xf>
    <xf numFmtId="0" fontId="15" fillId="0" borderId="1" xfId="0" applyFont="1" applyBorder="1" applyAlignment="1" applyProtection="1">
      <alignment horizontal="center" vertical="center" wrapText="1"/>
    </xf>
    <xf numFmtId="0" fontId="15" fillId="0" borderId="5" xfId="0" applyFont="1" applyBorder="1" applyAlignment="1">
      <alignment horizontal="center" vertical="center" wrapText="1"/>
      <protection locked="0"/>
    </xf>
    <xf numFmtId="0" fontId="15" fillId="0" borderId="5" xfId="0" applyFont="1" applyBorder="1" applyAlignment="1" applyProtection="1">
      <alignment horizontal="center" vertical="center" wrapText="1"/>
    </xf>
    <xf numFmtId="0" fontId="15" fillId="0" borderId="6" xfId="0" applyFont="1" applyBorder="1" applyAlignment="1">
      <alignment horizontal="center" vertical="center" wrapText="1"/>
      <protection locked="0"/>
    </xf>
    <xf numFmtId="0" fontId="15" fillId="0" borderId="6" xfId="0" applyFont="1" applyBorder="1" applyAlignment="1" applyProtection="1">
      <alignment horizontal="center" vertical="center" wrapText="1"/>
    </xf>
    <xf numFmtId="3" fontId="16" fillId="0" borderId="7" xfId="0" applyNumberFormat="1" applyFont="1" applyBorder="1" applyAlignment="1" applyProtection="1">
      <alignment horizontal="center" vertical="center"/>
    </xf>
    <xf numFmtId="0" fontId="17" fillId="0" borderId="0" xfId="0" applyFont="1" applyAlignment="1" applyProtection="1"/>
    <xf numFmtId="0" fontId="15" fillId="0" borderId="1" xfId="0" applyFont="1" applyBorder="1" applyAlignment="1" applyProtection="1">
      <alignment horizontal="center" vertical="center"/>
    </xf>
    <xf numFmtId="0" fontId="15" fillId="0" borderId="2" xfId="0" applyFont="1" applyBorder="1" applyAlignment="1" applyProtection="1">
      <alignment horizontal="center" vertical="center"/>
    </xf>
    <xf numFmtId="0" fontId="15" fillId="0" borderId="3" xfId="0" applyFont="1" applyBorder="1" applyAlignment="1" applyProtection="1">
      <alignment horizontal="center" vertical="center"/>
    </xf>
    <xf numFmtId="0" fontId="15" fillId="0" borderId="4" xfId="0" applyFont="1" applyBorder="1" applyAlignment="1" applyProtection="1">
      <alignment horizontal="center" vertical="center"/>
    </xf>
    <xf numFmtId="0" fontId="15" fillId="0" borderId="5" xfId="0" applyFont="1" applyBorder="1" applyAlignment="1" applyProtection="1">
      <alignment horizontal="center" vertical="center"/>
    </xf>
    <xf numFmtId="0" fontId="15" fillId="0" borderId="13" xfId="0" applyFont="1" applyBorder="1" applyAlignment="1" applyProtection="1">
      <alignment horizontal="center" vertical="center"/>
    </xf>
    <xf numFmtId="0" fontId="15" fillId="0" borderId="8" xfId="0" applyFont="1" applyBorder="1" applyAlignment="1" applyProtection="1">
      <alignment horizontal="center" vertical="center"/>
    </xf>
    <xf numFmtId="0" fontId="15" fillId="0" borderId="11" xfId="0" applyFont="1" applyBorder="1" applyAlignment="1" applyProtection="1">
      <alignment horizontal="center" vertical="center"/>
    </xf>
    <xf numFmtId="0" fontId="15" fillId="0" borderId="10" xfId="0" applyFont="1" applyBorder="1" applyAlignment="1" applyProtection="1">
      <alignment horizontal="center" vertical="center"/>
    </xf>
    <xf numFmtId="0" fontId="15" fillId="0" borderId="6" xfId="0" applyFont="1" applyBorder="1" applyAlignment="1" applyProtection="1">
      <alignment horizontal="center" vertical="center"/>
    </xf>
    <xf numFmtId="0" fontId="15" fillId="0" borderId="7" xfId="0" applyFont="1" applyBorder="1" applyAlignment="1" applyProtection="1">
      <alignment horizontal="center" vertical="center" wrapText="1"/>
    </xf>
    <xf numFmtId="0" fontId="17"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8" fillId="0" borderId="0" xfId="0" applyFont="1" applyAlignment="1" applyProtection="1"/>
    <xf numFmtId="0" fontId="2" fillId="0" borderId="0" xfId="0" applyFont="1" applyAlignment="1" applyProtection="1">
      <alignment horizontal="right" wrapText="1"/>
    </xf>
    <xf numFmtId="0" fontId="18"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19" fillId="0" borderId="0" xfId="0" applyFont="1" applyAlignment="1" applyProtection="1">
      <alignment horizontal="center" vertical="center"/>
    </xf>
    <xf numFmtId="0" fontId="2" fillId="0" borderId="7" xfId="0" applyFont="1" applyBorder="1" applyAlignment="1" applyProtection="1">
      <alignment vertical="center"/>
    </xf>
    <xf numFmtId="49" fontId="20" fillId="0" borderId="7" xfId="53" applyNumberFormat="1" applyFont="1" applyBorder="1" applyProtection="1">
      <alignment horizontal="left" vertical="center" wrapText="1"/>
      <protection locked="0"/>
    </xf>
    <xf numFmtId="177" fontId="5" fillId="0" borderId="7" xfId="54" applyNumberFormat="1" applyFont="1" applyBorder="1" applyProtection="1">
      <alignment horizontal="right" vertical="center"/>
      <protection locked="0"/>
    </xf>
    <xf numFmtId="0" fontId="2" fillId="0" borderId="7" xfId="0" applyFont="1" applyBorder="1" applyAlignment="1">
      <alignment vertical="center"/>
      <protection locked="0"/>
    </xf>
    <xf numFmtId="0" fontId="21" fillId="0" borderId="7" xfId="0" applyFont="1" applyBorder="1" applyAlignment="1" applyProtection="1">
      <alignment horizontal="center" vertical="center"/>
    </xf>
    <xf numFmtId="0" fontId="21" fillId="0" borderId="7" xfId="0" applyFont="1" applyBorder="1" applyAlignment="1" applyProtection="1">
      <alignment vertical="center"/>
    </xf>
    <xf numFmtId="0" fontId="2" fillId="0" borderId="7" xfId="0" applyFont="1" applyBorder="1" applyAlignment="1" applyProtection="1">
      <alignment horizontal="left" vertical="center"/>
    </xf>
    <xf numFmtId="0" fontId="21" fillId="0" borderId="7" xfId="0" applyFont="1" applyBorder="1" applyAlignment="1">
      <alignment horizontal="center" vertical="center"/>
      <protection locked="0"/>
    </xf>
    <xf numFmtId="177" fontId="22" fillId="0" borderId="7" xfId="0" applyNumberFormat="1" applyFont="1" applyBorder="1" applyAlignment="1">
      <alignment horizontal="right" vertical="center"/>
      <protection locked="0"/>
    </xf>
    <xf numFmtId="3" fontId="15" fillId="0" borderId="7" xfId="0" applyNumberFormat="1" applyFont="1" applyBorder="1" applyAlignment="1" applyProtection="1">
      <alignment horizontal="center" vertical="center"/>
    </xf>
    <xf numFmtId="0" fontId="15"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5" fillId="0" borderId="0" xfId="0" applyFont="1" applyAlignment="1" applyProtection="1">
      <alignment horizontal="left" vertical="center"/>
    </xf>
    <xf numFmtId="0" fontId="15" fillId="0" borderId="0" xfId="0" applyFont="1" applyAlignment="1" applyProtection="1"/>
    <xf numFmtId="0" fontId="4" fillId="0" borderId="3" xfId="0" applyFont="1" applyBorder="1" applyAlignment="1">
      <alignment horizontal="center" vertical="center" wrapText="1"/>
      <protection locked="0"/>
    </xf>
    <xf numFmtId="0" fontId="15" fillId="0" borderId="0" xfId="0" applyFont="1" applyAlignment="1">
      <protection locked="0"/>
    </xf>
    <xf numFmtId="0" fontId="23" fillId="0" borderId="0" xfId="0" applyFont="1" applyAlignment="1">
      <protection locked="0"/>
    </xf>
    <xf numFmtId="0" fontId="4" fillId="0" borderId="12" xfId="0" applyFont="1" applyBorder="1" applyAlignment="1" applyProtection="1">
      <alignment horizontal="center" vertical="center"/>
    </xf>
    <xf numFmtId="0" fontId="15" fillId="0" borderId="0" xfId="0" applyFont="1" applyAlignment="1">
      <alignment horizontal="right"/>
      <protection locked="0"/>
    </xf>
    <xf numFmtId="0" fontId="15" fillId="0" borderId="0" xfId="0" applyFont="1" applyAlignment="1" applyProtection="1">
      <alignment horizontal="right" vertical="center"/>
    </xf>
    <xf numFmtId="177" fontId="20"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20" fillId="0" borderId="7" xfId="0" applyFont="1" applyBorder="1" applyAlignment="1">
      <alignment horizontal="left" vertical="center"/>
      <protection locked="0"/>
    </xf>
    <xf numFmtId="0" fontId="20" fillId="0" borderId="6" xfId="0" applyFont="1" applyBorder="1" applyAlignment="1">
      <alignment horizontal="left" vertical="center"/>
      <protection locked="0"/>
    </xf>
    <xf numFmtId="0" fontId="21"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1" fillId="0" borderId="6" xfId="0" applyFont="1" applyBorder="1" applyAlignment="1">
      <alignment horizontal="center" vertical="center"/>
      <protection locked="0"/>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workbookViewId="0">
      <selection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ht="19.5" customHeight="1" spans="4:4">
      <c r="D1" s="102" t="s">
        <v>0</v>
      </c>
    </row>
    <row r="2" ht="36" customHeight="1" spans="1:4">
      <c r="A2" s="4" t="str">
        <f>"2025"&amp;"年部门财务收支预算总表"</f>
        <v>2025年部门财务收支预算总表</v>
      </c>
      <c r="B2" s="4"/>
      <c r="C2" s="4"/>
      <c r="D2" s="4"/>
    </row>
    <row r="3" ht="24" customHeight="1" spans="1:4">
      <c r="A3" s="174" t="str">
        <f>"单位名称："&amp;"全部"</f>
        <v>单位名称：全部</v>
      </c>
      <c r="B3" s="174"/>
      <c r="C3" s="161"/>
      <c r="D3" s="181" t="s">
        <v>1</v>
      </c>
    </row>
    <row r="4" ht="19.5" customHeight="1" spans="1:4">
      <c r="A4" s="125" t="s">
        <v>2</v>
      </c>
      <c r="B4" s="127"/>
      <c r="C4" s="125" t="s">
        <v>3</v>
      </c>
      <c r="D4" s="127"/>
    </row>
    <row r="5" ht="19.5" customHeight="1" spans="1:4">
      <c r="A5" s="124" t="s">
        <v>4</v>
      </c>
      <c r="B5" s="124" t="s">
        <v>5</v>
      </c>
      <c r="C5" s="124" t="s">
        <v>6</v>
      </c>
      <c r="D5" s="26" t="s">
        <v>5</v>
      </c>
    </row>
    <row r="6" ht="19.5" customHeight="1" spans="1:4">
      <c r="A6" s="133"/>
      <c r="B6" s="133"/>
      <c r="C6" s="133"/>
      <c r="D6" s="28"/>
    </row>
    <row r="7" ht="20.25" customHeight="1" spans="1:4">
      <c r="A7" s="168" t="s">
        <v>7</v>
      </c>
      <c r="B7" s="182">
        <v>18923074.93</v>
      </c>
      <c r="C7" s="168" t="str">
        <f>"一"&amp;"、"&amp;"一般公共服务支出"</f>
        <v>一、一般公共服务支出</v>
      </c>
      <c r="D7" s="182">
        <v>15578965.52</v>
      </c>
    </row>
    <row r="8" ht="20.25" customHeight="1" spans="1:4">
      <c r="A8" s="168" t="s">
        <v>8</v>
      </c>
      <c r="B8" s="182"/>
      <c r="C8" s="168" t="str">
        <f>"二"&amp;"、"&amp;"社会保障和就业支出"</f>
        <v>二、社会保障和就业支出</v>
      </c>
      <c r="D8" s="182">
        <v>1273032.32</v>
      </c>
    </row>
    <row r="9" ht="20.25" customHeight="1" spans="1:4">
      <c r="A9" s="168" t="s">
        <v>9</v>
      </c>
      <c r="B9" s="182"/>
      <c r="C9" s="168" t="str">
        <f>"三"&amp;"、"&amp;"卫生健康支出"</f>
        <v>三、卫生健康支出</v>
      </c>
      <c r="D9" s="182">
        <v>1149363.09</v>
      </c>
    </row>
    <row r="10" ht="21.75" customHeight="1" spans="1:4">
      <c r="A10" s="168" t="s">
        <v>10</v>
      </c>
      <c r="B10" s="182"/>
      <c r="C10" s="168" t="str">
        <f>"四"&amp;"、"&amp;"住房保障支出"</f>
        <v>四、住房保障支出</v>
      </c>
      <c r="D10" s="182">
        <v>921714</v>
      </c>
    </row>
    <row r="11" ht="21.75" customHeight="1" spans="1:4">
      <c r="A11" s="168" t="s">
        <v>11</v>
      </c>
      <c r="B11" s="182"/>
      <c r="C11" s="183"/>
      <c r="D11" s="182"/>
    </row>
    <row r="12" ht="21.75" customHeight="1" spans="1:4">
      <c r="A12" s="184" t="s">
        <v>12</v>
      </c>
      <c r="B12" s="182"/>
      <c r="C12" s="183"/>
      <c r="D12" s="182"/>
    </row>
    <row r="13" ht="20.25" customHeight="1" spans="1:4">
      <c r="A13" s="184" t="s">
        <v>13</v>
      </c>
      <c r="B13" s="182"/>
      <c r="C13" s="183"/>
      <c r="D13" s="182"/>
    </row>
    <row r="14" ht="20.25" customHeight="1" spans="1:4">
      <c r="A14" s="184" t="s">
        <v>14</v>
      </c>
      <c r="B14" s="182"/>
      <c r="C14" s="183"/>
      <c r="D14" s="182"/>
    </row>
    <row r="15" ht="20.25" customHeight="1" spans="1:4">
      <c r="A15" s="185" t="s">
        <v>15</v>
      </c>
      <c r="B15" s="182"/>
      <c r="C15" s="183"/>
      <c r="D15" s="182"/>
    </row>
    <row r="16" ht="20.25" customHeight="1" spans="1:4">
      <c r="A16" s="185" t="s">
        <v>16</v>
      </c>
      <c r="B16" s="182"/>
      <c r="C16" s="183"/>
      <c r="D16" s="182"/>
    </row>
    <row r="17" ht="20.25" customHeight="1" spans="1:4">
      <c r="A17" s="186" t="s">
        <v>17</v>
      </c>
      <c r="B17" s="170">
        <v>18923074.93</v>
      </c>
      <c r="C17" s="166" t="s">
        <v>18</v>
      </c>
      <c r="D17" s="170">
        <v>18923074.93</v>
      </c>
    </row>
    <row r="18" ht="20.25" customHeight="1" spans="1:4">
      <c r="A18" s="187" t="s">
        <v>19</v>
      </c>
      <c r="B18" s="182"/>
      <c r="C18" s="168" t="s">
        <v>20</v>
      </c>
      <c r="D18" s="182"/>
    </row>
    <row r="19" ht="20.25" customHeight="1" spans="1:4">
      <c r="A19" s="187" t="s">
        <v>21</v>
      </c>
      <c r="B19" s="182"/>
      <c r="C19" s="168" t="s">
        <v>21</v>
      </c>
      <c r="D19" s="182"/>
    </row>
    <row r="20" ht="20.25" customHeight="1" spans="1:4">
      <c r="A20" s="187" t="s">
        <v>22</v>
      </c>
      <c r="B20" s="182"/>
      <c r="C20" s="168" t="s">
        <v>23</v>
      </c>
      <c r="D20" s="182"/>
    </row>
    <row r="21" ht="20.25" customHeight="1" spans="1:4">
      <c r="A21" s="188" t="s">
        <v>24</v>
      </c>
      <c r="B21" s="170">
        <v>18923074.93</v>
      </c>
      <c r="C21" s="166" t="s">
        <v>25</v>
      </c>
      <c r="D21" s="170">
        <v>18923074.93</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selection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ht="19.5" customHeight="1" spans="10:19">
      <c r="J1" s="115"/>
      <c r="O1" s="70"/>
      <c r="P1" s="70"/>
      <c r="Q1" s="70"/>
      <c r="R1" s="70"/>
      <c r="S1" s="3" t="s">
        <v>26</v>
      </c>
    </row>
    <row r="2" ht="57.75" customHeight="1" spans="1:19">
      <c r="A2" s="138" t="str">
        <f>"2025"&amp;"年部门收入预算表"</f>
        <v>2025年部门收入预算表</v>
      </c>
      <c r="B2" s="138"/>
      <c r="C2" s="138"/>
      <c r="D2" s="138"/>
      <c r="E2" s="138"/>
      <c r="F2" s="138"/>
      <c r="G2" s="138"/>
      <c r="H2" s="138"/>
      <c r="I2" s="138"/>
      <c r="J2" s="138"/>
      <c r="K2" s="138"/>
      <c r="L2" s="138"/>
      <c r="M2" s="138"/>
      <c r="N2" s="138"/>
      <c r="O2" s="138"/>
      <c r="P2" s="138"/>
      <c r="Q2" s="138"/>
      <c r="R2" s="138"/>
      <c r="S2" s="138"/>
    </row>
    <row r="3" ht="24" customHeight="1" spans="1:19">
      <c r="A3" s="174" t="str">
        <f>"单位名称："&amp;"全部"</f>
        <v>单位名称：全部</v>
      </c>
      <c r="B3" s="174"/>
      <c r="C3" s="174"/>
      <c r="D3" s="174"/>
      <c r="E3" s="175"/>
      <c r="F3" s="175"/>
      <c r="G3" s="175"/>
      <c r="H3" s="175"/>
      <c r="I3" s="175"/>
      <c r="J3" s="177"/>
      <c r="K3" s="175"/>
      <c r="L3" s="175"/>
      <c r="M3" s="175"/>
      <c r="N3" s="175"/>
      <c r="O3" s="178"/>
      <c r="P3" s="178"/>
      <c r="Q3" s="178"/>
      <c r="R3" s="178"/>
      <c r="S3" s="180" t="s">
        <v>1</v>
      </c>
    </row>
    <row r="4" ht="18.75" customHeight="1" spans="1:19">
      <c r="A4" s="8" t="s">
        <v>27</v>
      </c>
      <c r="B4" s="76" t="s">
        <v>28</v>
      </c>
      <c r="C4" s="76" t="s">
        <v>29</v>
      </c>
      <c r="D4" s="176" t="s">
        <v>30</v>
      </c>
      <c r="E4" s="176"/>
      <c r="F4" s="176"/>
      <c r="G4" s="176"/>
      <c r="H4" s="176"/>
      <c r="I4" s="176"/>
      <c r="J4" s="176"/>
      <c r="K4" s="176"/>
      <c r="L4" s="176"/>
      <c r="M4" s="176"/>
      <c r="N4" s="146"/>
      <c r="O4" s="176" t="s">
        <v>19</v>
      </c>
      <c r="P4" s="176"/>
      <c r="Q4" s="176"/>
      <c r="R4" s="176"/>
      <c r="S4" s="146"/>
    </row>
    <row r="5" ht="19.5" customHeight="1" spans="1:19">
      <c r="A5" s="13"/>
      <c r="B5" s="78"/>
      <c r="C5" s="78"/>
      <c r="D5" s="78" t="s">
        <v>31</v>
      </c>
      <c r="E5" s="78" t="s">
        <v>32</v>
      </c>
      <c r="F5" s="78" t="s">
        <v>33</v>
      </c>
      <c r="G5" s="78" t="s">
        <v>34</v>
      </c>
      <c r="H5" s="78" t="s">
        <v>35</v>
      </c>
      <c r="I5" s="179" t="s">
        <v>36</v>
      </c>
      <c r="J5" s="179"/>
      <c r="K5" s="179"/>
      <c r="L5" s="179"/>
      <c r="M5" s="179"/>
      <c r="N5" s="92"/>
      <c r="O5" s="78" t="s">
        <v>31</v>
      </c>
      <c r="P5" s="78" t="s">
        <v>32</v>
      </c>
      <c r="Q5" s="78" t="s">
        <v>33</v>
      </c>
      <c r="R5" s="78" t="s">
        <v>34</v>
      </c>
      <c r="S5" s="78" t="s">
        <v>37</v>
      </c>
    </row>
    <row r="6" ht="33.75" customHeight="1" spans="1:19">
      <c r="A6" s="15"/>
      <c r="B6" s="80"/>
      <c r="C6" s="80"/>
      <c r="D6" s="80"/>
      <c r="E6" s="80"/>
      <c r="F6" s="80"/>
      <c r="G6" s="80"/>
      <c r="H6" s="80"/>
      <c r="I6" s="79" t="s">
        <v>31</v>
      </c>
      <c r="J6" s="79" t="s">
        <v>38</v>
      </c>
      <c r="K6" s="79" t="s">
        <v>39</v>
      </c>
      <c r="L6" s="79" t="s">
        <v>40</v>
      </c>
      <c r="M6" s="79" t="s">
        <v>41</v>
      </c>
      <c r="N6" s="79" t="s">
        <v>42</v>
      </c>
      <c r="O6" s="80"/>
      <c r="P6" s="80"/>
      <c r="Q6" s="80"/>
      <c r="R6" s="80"/>
      <c r="S6" s="80"/>
    </row>
    <row r="7" ht="16.5" customHeight="1" spans="1:19">
      <c r="A7" s="53">
        <v>1</v>
      </c>
      <c r="B7" s="53">
        <v>2</v>
      </c>
      <c r="C7" s="53">
        <v>3</v>
      </c>
      <c r="D7" s="53">
        <v>4</v>
      </c>
      <c r="E7" s="53">
        <v>5</v>
      </c>
      <c r="F7" s="53">
        <v>6</v>
      </c>
      <c r="G7" s="53">
        <v>7</v>
      </c>
      <c r="H7" s="53">
        <v>8</v>
      </c>
      <c r="I7" s="53">
        <v>9</v>
      </c>
      <c r="J7" s="53">
        <v>10</v>
      </c>
      <c r="K7" s="53">
        <v>11</v>
      </c>
      <c r="L7" s="53">
        <v>12</v>
      </c>
      <c r="M7" s="53">
        <v>13</v>
      </c>
      <c r="N7" s="53">
        <v>14</v>
      </c>
      <c r="O7" s="53">
        <v>15</v>
      </c>
      <c r="P7" s="53">
        <v>16</v>
      </c>
      <c r="Q7" s="53">
        <v>17</v>
      </c>
      <c r="R7" s="53">
        <v>18</v>
      </c>
      <c r="S7" s="53">
        <v>19</v>
      </c>
    </row>
    <row r="8" ht="18" customHeight="1" spans="1:19">
      <c r="A8" s="19" t="s">
        <v>43</v>
      </c>
      <c r="B8" s="19" t="s">
        <v>44</v>
      </c>
      <c r="C8" s="20">
        <v>14310606.06</v>
      </c>
      <c r="D8" s="20">
        <v>14310606.06</v>
      </c>
      <c r="E8" s="20">
        <v>14310606.06</v>
      </c>
      <c r="F8" s="20"/>
      <c r="G8" s="20"/>
      <c r="H8" s="20"/>
      <c r="I8" s="20"/>
      <c r="J8" s="20"/>
      <c r="K8" s="20"/>
      <c r="L8" s="20"/>
      <c r="M8" s="20"/>
      <c r="N8" s="20"/>
      <c r="O8" s="20"/>
      <c r="P8" s="20"/>
      <c r="Q8" s="20"/>
      <c r="R8" s="20"/>
      <c r="S8" s="20"/>
    </row>
    <row r="9" ht="18" customHeight="1" spans="1:19">
      <c r="A9" s="19" t="s">
        <v>45</v>
      </c>
      <c r="B9" s="19" t="s">
        <v>46</v>
      </c>
      <c r="C9" s="20">
        <v>4612468.87</v>
      </c>
      <c r="D9" s="20">
        <v>4612468.87</v>
      </c>
      <c r="E9" s="20">
        <v>4612468.87</v>
      </c>
      <c r="F9" s="20"/>
      <c r="G9" s="20"/>
      <c r="H9" s="20"/>
      <c r="I9" s="20"/>
      <c r="J9" s="20"/>
      <c r="K9" s="20"/>
      <c r="L9" s="20"/>
      <c r="M9" s="20"/>
      <c r="N9" s="20"/>
      <c r="O9" s="20"/>
      <c r="P9" s="20"/>
      <c r="Q9" s="20"/>
      <c r="R9" s="20"/>
      <c r="S9" s="20"/>
    </row>
    <row r="10" ht="18" customHeight="1" spans="1:19">
      <c r="A10" s="22" t="s">
        <v>29</v>
      </c>
      <c r="B10" s="22"/>
      <c r="C10" s="20">
        <v>18923074.93</v>
      </c>
      <c r="D10" s="20">
        <v>18923074.93</v>
      </c>
      <c r="E10" s="20">
        <v>18923074.93</v>
      </c>
      <c r="F10" s="20"/>
      <c r="G10" s="20"/>
      <c r="H10" s="20"/>
      <c r="I10" s="20"/>
      <c r="J10" s="20"/>
      <c r="K10" s="20"/>
      <c r="L10" s="20"/>
      <c r="M10" s="20"/>
      <c r="N10" s="20"/>
      <c r="O10" s="20"/>
      <c r="P10" s="20"/>
      <c r="Q10" s="20"/>
      <c r="R10" s="20"/>
      <c r="S10" s="20"/>
    </row>
  </sheetData>
  <mergeCells count="19">
    <mergeCell ref="A2:S2"/>
    <mergeCell ref="A3:D3"/>
    <mergeCell ref="D4:N4"/>
    <mergeCell ref="O4:S4"/>
    <mergeCell ref="I5:N5"/>
    <mergeCell ref="A10:B10"/>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31"/>
  <sheetViews>
    <sheetView showZeros="0" topLeftCell="A17" workbookViewId="0">
      <selection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ht="19.5" customHeight="1" spans="4:15">
      <c r="D1" s="115"/>
      <c r="H1" s="115"/>
      <c r="J1" s="115"/>
      <c r="O1" s="173" t="s">
        <v>47</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52" t="str">
        <f>"单位名称："&amp;"全部"</f>
        <v>单位名称：全部</v>
      </c>
      <c r="B3" s="152"/>
      <c r="C3" s="152"/>
      <c r="D3" s="152"/>
      <c r="E3" s="152"/>
      <c r="F3" s="152"/>
      <c r="G3" s="152"/>
      <c r="H3" s="152"/>
      <c r="I3" s="152"/>
      <c r="J3" s="152"/>
      <c r="K3" s="152"/>
      <c r="L3" s="152"/>
      <c r="M3" s="6"/>
      <c r="N3" s="6"/>
      <c r="O3" s="98" t="s">
        <v>1</v>
      </c>
    </row>
    <row r="4" ht="19.5" customHeight="1" spans="1:15">
      <c r="A4" s="8" t="s">
        <v>48</v>
      </c>
      <c r="B4" s="8" t="s">
        <v>49</v>
      </c>
      <c r="C4" s="8" t="s">
        <v>29</v>
      </c>
      <c r="D4" s="10" t="s">
        <v>32</v>
      </c>
      <c r="E4" s="11" t="s">
        <v>50</v>
      </c>
      <c r="F4" s="12" t="s">
        <v>51</v>
      </c>
      <c r="G4" s="8" t="s">
        <v>33</v>
      </c>
      <c r="H4" s="8" t="s">
        <v>34</v>
      </c>
      <c r="I4" s="8" t="s">
        <v>52</v>
      </c>
      <c r="J4" s="10" t="s">
        <v>53</v>
      </c>
      <c r="K4" s="11"/>
      <c r="L4" s="11"/>
      <c r="M4" s="11"/>
      <c r="N4" s="11"/>
      <c r="O4" s="12"/>
    </row>
    <row r="5" ht="33.75" customHeight="1" spans="1:15">
      <c r="A5" s="15"/>
      <c r="B5" s="15"/>
      <c r="C5" s="15"/>
      <c r="D5" s="17" t="s">
        <v>31</v>
      </c>
      <c r="E5" s="91" t="s">
        <v>50</v>
      </c>
      <c r="F5" s="91" t="s">
        <v>51</v>
      </c>
      <c r="G5" s="15"/>
      <c r="H5" s="15"/>
      <c r="I5" s="15"/>
      <c r="J5" s="17" t="s">
        <v>31</v>
      </c>
      <c r="K5" s="40" t="s">
        <v>54</v>
      </c>
      <c r="L5" s="40" t="s">
        <v>55</v>
      </c>
      <c r="M5" s="40" t="s">
        <v>56</v>
      </c>
      <c r="N5" s="40" t="s">
        <v>57</v>
      </c>
      <c r="O5" s="40" t="s">
        <v>58</v>
      </c>
    </row>
    <row r="6" ht="19.5" customHeight="1" spans="1:15">
      <c r="A6" s="171">
        <v>1</v>
      </c>
      <c r="B6" s="171">
        <v>2</v>
      </c>
      <c r="C6" s="172">
        <v>3</v>
      </c>
      <c r="D6" s="172">
        <v>4</v>
      </c>
      <c r="E6" s="172">
        <v>5</v>
      </c>
      <c r="F6" s="172">
        <v>6</v>
      </c>
      <c r="G6" s="172">
        <v>7</v>
      </c>
      <c r="H6" s="172">
        <v>8</v>
      </c>
      <c r="I6" s="172">
        <v>9</v>
      </c>
      <c r="J6" s="172">
        <v>10</v>
      </c>
      <c r="K6" s="172">
        <v>11</v>
      </c>
      <c r="L6" s="172">
        <v>12</v>
      </c>
      <c r="M6" s="172">
        <v>13</v>
      </c>
      <c r="N6" s="172">
        <v>14</v>
      </c>
      <c r="O6" s="172">
        <v>15</v>
      </c>
    </row>
    <row r="7" ht="21.75" customHeight="1" spans="1:15">
      <c r="A7" s="19" t="s">
        <v>59</v>
      </c>
      <c r="B7" s="19" t="s">
        <v>60</v>
      </c>
      <c r="C7" s="20">
        <v>15578965.52</v>
      </c>
      <c r="D7" s="20">
        <v>15578965.52</v>
      </c>
      <c r="E7" s="20">
        <v>8612365.52</v>
      </c>
      <c r="F7" s="20">
        <v>6966600</v>
      </c>
      <c r="G7" s="20"/>
      <c r="H7" s="20"/>
      <c r="I7" s="20"/>
      <c r="J7" s="20"/>
      <c r="K7" s="20"/>
      <c r="L7" s="20"/>
      <c r="M7" s="20"/>
      <c r="N7" s="20"/>
      <c r="O7" s="20"/>
    </row>
    <row r="8" ht="21.75" customHeight="1" spans="1:15">
      <c r="A8" s="21" t="s">
        <v>61</v>
      </c>
      <c r="B8" s="21" t="s">
        <v>62</v>
      </c>
      <c r="C8" s="20">
        <v>15578965.52</v>
      </c>
      <c r="D8" s="20">
        <v>15578965.52</v>
      </c>
      <c r="E8" s="20">
        <v>8612365.52</v>
      </c>
      <c r="F8" s="20">
        <v>6966600</v>
      </c>
      <c r="G8" s="20"/>
      <c r="H8" s="20"/>
      <c r="I8" s="20"/>
      <c r="J8" s="20"/>
      <c r="K8" s="20"/>
      <c r="L8" s="20"/>
      <c r="M8" s="20"/>
      <c r="N8" s="20"/>
      <c r="O8" s="20"/>
    </row>
    <row r="9" ht="21.75" customHeight="1" spans="1:15">
      <c r="A9" s="82" t="s">
        <v>63</v>
      </c>
      <c r="B9" s="82" t="s">
        <v>64</v>
      </c>
      <c r="C9" s="20">
        <v>5542429.68</v>
      </c>
      <c r="D9" s="20">
        <v>5542429.68</v>
      </c>
      <c r="E9" s="20">
        <v>5352429.68</v>
      </c>
      <c r="F9" s="20">
        <v>190000</v>
      </c>
      <c r="G9" s="20"/>
      <c r="H9" s="20"/>
      <c r="I9" s="20"/>
      <c r="J9" s="20"/>
      <c r="K9" s="20"/>
      <c r="L9" s="20"/>
      <c r="M9" s="20"/>
      <c r="N9" s="20"/>
      <c r="O9" s="20"/>
    </row>
    <row r="10" ht="21.75" customHeight="1" spans="1:15">
      <c r="A10" s="82" t="s">
        <v>65</v>
      </c>
      <c r="B10" s="82" t="s">
        <v>66</v>
      </c>
      <c r="C10" s="20">
        <v>561800</v>
      </c>
      <c r="D10" s="20">
        <v>561800</v>
      </c>
      <c r="E10" s="20"/>
      <c r="F10" s="20">
        <v>561800</v>
      </c>
      <c r="G10" s="20"/>
      <c r="H10" s="20"/>
      <c r="I10" s="20"/>
      <c r="J10" s="20"/>
      <c r="K10" s="20"/>
      <c r="L10" s="20"/>
      <c r="M10" s="20"/>
      <c r="N10" s="20"/>
      <c r="O10" s="20"/>
    </row>
    <row r="11" ht="21.75" customHeight="1" spans="1:15">
      <c r="A11" s="82" t="s">
        <v>67</v>
      </c>
      <c r="B11" s="82" t="s">
        <v>68</v>
      </c>
      <c r="C11" s="20">
        <v>984000</v>
      </c>
      <c r="D11" s="20">
        <v>984000</v>
      </c>
      <c r="E11" s="20"/>
      <c r="F11" s="20">
        <v>984000</v>
      </c>
      <c r="G11" s="20"/>
      <c r="H11" s="20"/>
      <c r="I11" s="20"/>
      <c r="J11" s="20"/>
      <c r="K11" s="20"/>
      <c r="L11" s="20"/>
      <c r="M11" s="20"/>
      <c r="N11" s="20"/>
      <c r="O11" s="20"/>
    </row>
    <row r="12" ht="21.75" customHeight="1" spans="1:15">
      <c r="A12" s="82" t="s">
        <v>69</v>
      </c>
      <c r="B12" s="82" t="s">
        <v>70</v>
      </c>
      <c r="C12" s="20">
        <v>1485800</v>
      </c>
      <c r="D12" s="20">
        <v>1485800</v>
      </c>
      <c r="E12" s="20"/>
      <c r="F12" s="20">
        <v>1485800</v>
      </c>
      <c r="G12" s="20"/>
      <c r="H12" s="20"/>
      <c r="I12" s="20"/>
      <c r="J12" s="20"/>
      <c r="K12" s="20"/>
      <c r="L12" s="20"/>
      <c r="M12" s="20"/>
      <c r="N12" s="20"/>
      <c r="O12" s="20"/>
    </row>
    <row r="13" ht="21.75" customHeight="1" spans="1:15">
      <c r="A13" s="82" t="s">
        <v>71</v>
      </c>
      <c r="B13" s="82" t="s">
        <v>72</v>
      </c>
      <c r="C13" s="20">
        <v>3259935.84</v>
      </c>
      <c r="D13" s="20">
        <v>3259935.84</v>
      </c>
      <c r="E13" s="20">
        <v>3259935.84</v>
      </c>
      <c r="F13" s="20"/>
      <c r="G13" s="20"/>
      <c r="H13" s="20"/>
      <c r="I13" s="20"/>
      <c r="J13" s="20"/>
      <c r="K13" s="20"/>
      <c r="L13" s="20"/>
      <c r="M13" s="20"/>
      <c r="N13" s="20"/>
      <c r="O13" s="20"/>
    </row>
    <row r="14" ht="21.75" customHeight="1" spans="1:15">
      <c r="A14" s="82" t="s">
        <v>73</v>
      </c>
      <c r="B14" s="82" t="s">
        <v>74</v>
      </c>
      <c r="C14" s="20">
        <v>3745000</v>
      </c>
      <c r="D14" s="20">
        <v>3745000</v>
      </c>
      <c r="E14" s="20"/>
      <c r="F14" s="20">
        <v>3745000</v>
      </c>
      <c r="G14" s="20"/>
      <c r="H14" s="20"/>
      <c r="I14" s="20"/>
      <c r="J14" s="20"/>
      <c r="K14" s="20"/>
      <c r="L14" s="20"/>
      <c r="M14" s="20"/>
      <c r="N14" s="20"/>
      <c r="O14" s="20"/>
    </row>
    <row r="15" ht="21.75" customHeight="1" spans="1:15">
      <c r="A15" s="19" t="s">
        <v>75</v>
      </c>
      <c r="B15" s="19" t="s">
        <v>76</v>
      </c>
      <c r="C15" s="20">
        <v>1273032.32</v>
      </c>
      <c r="D15" s="20">
        <v>1273032.32</v>
      </c>
      <c r="E15" s="20">
        <v>1273032.32</v>
      </c>
      <c r="F15" s="20"/>
      <c r="G15" s="20"/>
      <c r="H15" s="20"/>
      <c r="I15" s="20"/>
      <c r="J15" s="20"/>
      <c r="K15" s="20"/>
      <c r="L15" s="20"/>
      <c r="M15" s="20"/>
      <c r="N15" s="20"/>
      <c r="O15" s="20"/>
    </row>
    <row r="16" ht="21.75" customHeight="1" spans="1:15">
      <c r="A16" s="21" t="s">
        <v>77</v>
      </c>
      <c r="B16" s="21" t="s">
        <v>78</v>
      </c>
      <c r="C16" s="20">
        <v>1254408.32</v>
      </c>
      <c r="D16" s="20">
        <v>1254408.32</v>
      </c>
      <c r="E16" s="20">
        <v>1254408.32</v>
      </c>
      <c r="F16" s="20"/>
      <c r="G16" s="20"/>
      <c r="H16" s="20"/>
      <c r="I16" s="20"/>
      <c r="J16" s="20"/>
      <c r="K16" s="20"/>
      <c r="L16" s="20"/>
      <c r="M16" s="20"/>
      <c r="N16" s="20"/>
      <c r="O16" s="20"/>
    </row>
    <row r="17" ht="21.75" customHeight="1" spans="1:15">
      <c r="A17" s="82" t="s">
        <v>79</v>
      </c>
      <c r="B17" s="82" t="s">
        <v>80</v>
      </c>
      <c r="C17" s="20">
        <v>25200</v>
      </c>
      <c r="D17" s="20">
        <v>25200</v>
      </c>
      <c r="E17" s="20">
        <v>25200</v>
      </c>
      <c r="F17" s="20"/>
      <c r="G17" s="20"/>
      <c r="H17" s="20"/>
      <c r="I17" s="20"/>
      <c r="J17" s="20"/>
      <c r="K17" s="20"/>
      <c r="L17" s="20"/>
      <c r="M17" s="20"/>
      <c r="N17" s="20"/>
      <c r="O17" s="20"/>
    </row>
    <row r="18" ht="21.75" customHeight="1" spans="1:15">
      <c r="A18" s="82" t="s">
        <v>81</v>
      </c>
      <c r="B18" s="82" t="s">
        <v>82</v>
      </c>
      <c r="C18" s="20">
        <v>119509.44</v>
      </c>
      <c r="D18" s="20">
        <v>119509.44</v>
      </c>
      <c r="E18" s="20">
        <v>119509.44</v>
      </c>
      <c r="F18" s="20"/>
      <c r="G18" s="20"/>
      <c r="H18" s="20"/>
      <c r="I18" s="20"/>
      <c r="J18" s="20"/>
      <c r="K18" s="20"/>
      <c r="L18" s="20"/>
      <c r="M18" s="20"/>
      <c r="N18" s="20"/>
      <c r="O18" s="20"/>
    </row>
    <row r="19" ht="21.75" customHeight="1" spans="1:15">
      <c r="A19" s="82" t="s">
        <v>83</v>
      </c>
      <c r="B19" s="82" t="s">
        <v>84</v>
      </c>
      <c r="C19" s="20">
        <v>1109698.88</v>
      </c>
      <c r="D19" s="20">
        <v>1109698.88</v>
      </c>
      <c r="E19" s="20">
        <v>1109698.88</v>
      </c>
      <c r="F19" s="20"/>
      <c r="G19" s="20"/>
      <c r="H19" s="20"/>
      <c r="I19" s="20"/>
      <c r="J19" s="20"/>
      <c r="K19" s="20"/>
      <c r="L19" s="20"/>
      <c r="M19" s="20"/>
      <c r="N19" s="20"/>
      <c r="O19" s="20"/>
    </row>
    <row r="20" ht="21.75" customHeight="1" spans="1:15">
      <c r="A20" s="21" t="s">
        <v>85</v>
      </c>
      <c r="B20" s="21" t="s">
        <v>86</v>
      </c>
      <c r="C20" s="20">
        <v>18624</v>
      </c>
      <c r="D20" s="20">
        <v>18624</v>
      </c>
      <c r="E20" s="20">
        <v>18624</v>
      </c>
      <c r="F20" s="20"/>
      <c r="G20" s="20"/>
      <c r="H20" s="20"/>
      <c r="I20" s="20"/>
      <c r="J20" s="20"/>
      <c r="K20" s="20"/>
      <c r="L20" s="20"/>
      <c r="M20" s="20"/>
      <c r="N20" s="20"/>
      <c r="O20" s="20"/>
    </row>
    <row r="21" ht="21.75" customHeight="1" spans="1:15">
      <c r="A21" s="82" t="s">
        <v>87</v>
      </c>
      <c r="B21" s="82" t="s">
        <v>88</v>
      </c>
      <c r="C21" s="20">
        <v>18624</v>
      </c>
      <c r="D21" s="20">
        <v>18624</v>
      </c>
      <c r="E21" s="20">
        <v>18624</v>
      </c>
      <c r="F21" s="20"/>
      <c r="G21" s="20"/>
      <c r="H21" s="20"/>
      <c r="I21" s="20"/>
      <c r="J21" s="20"/>
      <c r="K21" s="20"/>
      <c r="L21" s="20"/>
      <c r="M21" s="20"/>
      <c r="N21" s="20"/>
      <c r="O21" s="20"/>
    </row>
    <row r="22" ht="21.75" customHeight="1" spans="1:15">
      <c r="A22" s="19" t="s">
        <v>89</v>
      </c>
      <c r="B22" s="19" t="s">
        <v>90</v>
      </c>
      <c r="C22" s="20">
        <v>1149363.09</v>
      </c>
      <c r="D22" s="20">
        <v>1149363.09</v>
      </c>
      <c r="E22" s="20">
        <v>1149363.09</v>
      </c>
      <c r="F22" s="20"/>
      <c r="G22" s="20"/>
      <c r="H22" s="20"/>
      <c r="I22" s="20"/>
      <c r="J22" s="20"/>
      <c r="K22" s="20"/>
      <c r="L22" s="20"/>
      <c r="M22" s="20"/>
      <c r="N22" s="20"/>
      <c r="O22" s="20"/>
    </row>
    <row r="23" ht="21.75" customHeight="1" spans="1:15">
      <c r="A23" s="21" t="s">
        <v>91</v>
      </c>
      <c r="B23" s="21" t="s">
        <v>92</v>
      </c>
      <c r="C23" s="20">
        <v>1149363.09</v>
      </c>
      <c r="D23" s="20">
        <v>1149363.09</v>
      </c>
      <c r="E23" s="20">
        <v>1149363.09</v>
      </c>
      <c r="F23" s="20"/>
      <c r="G23" s="20"/>
      <c r="H23" s="20"/>
      <c r="I23" s="20"/>
      <c r="J23" s="20"/>
      <c r="K23" s="20"/>
      <c r="L23" s="20"/>
      <c r="M23" s="20"/>
      <c r="N23" s="20"/>
      <c r="O23" s="20"/>
    </row>
    <row r="24" ht="21.75" customHeight="1" spans="1:15">
      <c r="A24" s="82" t="s">
        <v>93</v>
      </c>
      <c r="B24" s="82" t="s">
        <v>94</v>
      </c>
      <c r="C24" s="20">
        <v>355519.29</v>
      </c>
      <c r="D24" s="20">
        <v>355519.29</v>
      </c>
      <c r="E24" s="20">
        <v>355519.29</v>
      </c>
      <c r="F24" s="20"/>
      <c r="G24" s="20"/>
      <c r="H24" s="20"/>
      <c r="I24" s="20"/>
      <c r="J24" s="20"/>
      <c r="K24" s="20"/>
      <c r="L24" s="20"/>
      <c r="M24" s="20"/>
      <c r="N24" s="20"/>
      <c r="O24" s="20"/>
    </row>
    <row r="25" ht="21.75" customHeight="1" spans="1:15">
      <c r="A25" s="82" t="s">
        <v>95</v>
      </c>
      <c r="B25" s="82" t="s">
        <v>96</v>
      </c>
      <c r="C25" s="20">
        <v>216285.3</v>
      </c>
      <c r="D25" s="20">
        <v>216285.3</v>
      </c>
      <c r="E25" s="20">
        <v>216285.3</v>
      </c>
      <c r="F25" s="20"/>
      <c r="G25" s="20"/>
      <c r="H25" s="20"/>
      <c r="I25" s="20"/>
      <c r="J25" s="20"/>
      <c r="K25" s="20"/>
      <c r="L25" s="20"/>
      <c r="M25" s="20"/>
      <c r="N25" s="20"/>
      <c r="O25" s="20"/>
    </row>
    <row r="26" ht="21.75" customHeight="1" spans="1:15">
      <c r="A26" s="82" t="s">
        <v>97</v>
      </c>
      <c r="B26" s="82" t="s">
        <v>98</v>
      </c>
      <c r="C26" s="20">
        <v>526832.26</v>
      </c>
      <c r="D26" s="20">
        <v>526832.26</v>
      </c>
      <c r="E26" s="20">
        <v>526832.26</v>
      </c>
      <c r="F26" s="20"/>
      <c r="G26" s="20"/>
      <c r="H26" s="20"/>
      <c r="I26" s="20"/>
      <c r="J26" s="20"/>
      <c r="K26" s="20"/>
      <c r="L26" s="20"/>
      <c r="M26" s="20"/>
      <c r="N26" s="20"/>
      <c r="O26" s="20"/>
    </row>
    <row r="27" ht="21.75" customHeight="1" spans="1:15">
      <c r="A27" s="82" t="s">
        <v>99</v>
      </c>
      <c r="B27" s="82" t="s">
        <v>100</v>
      </c>
      <c r="C27" s="20">
        <v>50726.24</v>
      </c>
      <c r="D27" s="20">
        <v>50726.24</v>
      </c>
      <c r="E27" s="20">
        <v>50726.24</v>
      </c>
      <c r="F27" s="20"/>
      <c r="G27" s="20"/>
      <c r="H27" s="20"/>
      <c r="I27" s="20"/>
      <c r="J27" s="20"/>
      <c r="K27" s="20"/>
      <c r="L27" s="20"/>
      <c r="M27" s="20"/>
      <c r="N27" s="20"/>
      <c r="O27" s="20"/>
    </row>
    <row r="28" ht="21.75" customHeight="1" spans="1:15">
      <c r="A28" s="19" t="s">
        <v>101</v>
      </c>
      <c r="B28" s="19" t="s">
        <v>102</v>
      </c>
      <c r="C28" s="20">
        <v>921714</v>
      </c>
      <c r="D28" s="20">
        <v>921714</v>
      </c>
      <c r="E28" s="20">
        <v>921714</v>
      </c>
      <c r="F28" s="20"/>
      <c r="G28" s="20"/>
      <c r="H28" s="20"/>
      <c r="I28" s="20"/>
      <c r="J28" s="20"/>
      <c r="K28" s="20"/>
      <c r="L28" s="20"/>
      <c r="M28" s="20"/>
      <c r="N28" s="20"/>
      <c r="O28" s="20"/>
    </row>
    <row r="29" ht="21.75" customHeight="1" spans="1:15">
      <c r="A29" s="21" t="s">
        <v>103</v>
      </c>
      <c r="B29" s="21" t="s">
        <v>104</v>
      </c>
      <c r="C29" s="20">
        <v>921714</v>
      </c>
      <c r="D29" s="20">
        <v>921714</v>
      </c>
      <c r="E29" s="20">
        <v>921714</v>
      </c>
      <c r="F29" s="20"/>
      <c r="G29" s="20"/>
      <c r="H29" s="20"/>
      <c r="I29" s="20"/>
      <c r="J29" s="20"/>
      <c r="K29" s="20"/>
      <c r="L29" s="20"/>
      <c r="M29" s="20"/>
      <c r="N29" s="20"/>
      <c r="O29" s="20"/>
    </row>
    <row r="30" ht="21.75" customHeight="1" spans="1:15">
      <c r="A30" s="82" t="s">
        <v>105</v>
      </c>
      <c r="B30" s="82" t="s">
        <v>106</v>
      </c>
      <c r="C30" s="20">
        <v>921714</v>
      </c>
      <c r="D30" s="20">
        <v>921714</v>
      </c>
      <c r="E30" s="20">
        <v>921714</v>
      </c>
      <c r="F30" s="20"/>
      <c r="G30" s="20"/>
      <c r="H30" s="20"/>
      <c r="I30" s="20"/>
      <c r="J30" s="20"/>
      <c r="K30" s="20"/>
      <c r="L30" s="20"/>
      <c r="M30" s="20"/>
      <c r="N30" s="20"/>
      <c r="O30" s="20"/>
    </row>
    <row r="31" ht="21.75" customHeight="1" spans="1:15">
      <c r="A31" s="22" t="s">
        <v>107</v>
      </c>
      <c r="B31" s="22" t="s">
        <v>107</v>
      </c>
      <c r="C31" s="20">
        <v>18923074.93</v>
      </c>
      <c r="D31" s="20">
        <v>18923074.93</v>
      </c>
      <c r="E31" s="20">
        <v>11956474.93</v>
      </c>
      <c r="F31" s="20">
        <v>6966600</v>
      </c>
      <c r="G31" s="20"/>
      <c r="H31" s="20"/>
      <c r="I31" s="20"/>
      <c r="J31" s="20"/>
      <c r="K31" s="20"/>
      <c r="L31" s="20"/>
      <c r="M31" s="20"/>
      <c r="N31" s="20"/>
      <c r="O31" s="20"/>
    </row>
  </sheetData>
  <mergeCells count="11">
    <mergeCell ref="A2:O2"/>
    <mergeCell ref="A3:L3"/>
    <mergeCell ref="D4:F4"/>
    <mergeCell ref="J4:O4"/>
    <mergeCell ref="A31:B31"/>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B16" sqref="B16"/>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2" t="s">
        <v>108</v>
      </c>
    </row>
    <row r="2" ht="36" customHeight="1" spans="1:4">
      <c r="A2" s="4" t="str">
        <f>"2025"&amp;"年部门财政拨款收支预算总表"</f>
        <v>2025年部门财政拨款收支预算总表</v>
      </c>
      <c r="B2" s="4"/>
      <c r="C2" s="4"/>
      <c r="D2" s="4"/>
    </row>
    <row r="3" ht="24" customHeight="1" spans="1:4">
      <c r="A3" s="5" t="str">
        <f>"单位名称："&amp;"全部"</f>
        <v>单位名称：全部</v>
      </c>
      <c r="B3" s="5"/>
      <c r="C3" s="161"/>
      <c r="D3" s="98" t="s">
        <v>1</v>
      </c>
    </row>
    <row r="4" ht="19.5" customHeight="1" spans="1:4">
      <c r="A4" s="10" t="s">
        <v>2</v>
      </c>
      <c r="B4" s="12"/>
      <c r="C4" s="10" t="s">
        <v>3</v>
      </c>
      <c r="D4" s="12"/>
    </row>
    <row r="5" ht="21.75" customHeight="1" spans="1:4">
      <c r="A5" s="26" t="s">
        <v>4</v>
      </c>
      <c r="B5" s="104" t="s">
        <v>5</v>
      </c>
      <c r="C5" s="26" t="s">
        <v>109</v>
      </c>
      <c r="D5" s="104" t="s">
        <v>5</v>
      </c>
    </row>
    <row r="6" ht="17.25" customHeight="1" spans="1:4">
      <c r="A6" s="28"/>
      <c r="B6" s="107"/>
      <c r="C6" s="28"/>
      <c r="D6" s="107"/>
    </row>
    <row r="7" ht="17.25" customHeight="1" spans="1:4">
      <c r="A7" s="162" t="s">
        <v>110</v>
      </c>
      <c r="B7" s="20">
        <v>18923074.93</v>
      </c>
      <c r="C7" s="163" t="s">
        <v>111</v>
      </c>
      <c r="D7" s="164">
        <v>18923074.93</v>
      </c>
    </row>
    <row r="8" ht="17.25" customHeight="1" spans="1:4">
      <c r="A8" s="165" t="s">
        <v>112</v>
      </c>
      <c r="B8" s="20">
        <v>18923074.93</v>
      </c>
      <c r="C8" s="163" t="str">
        <f>"（"&amp;"一"&amp;"）"&amp;"一般公共服务支出"</f>
        <v>（一）一般公共服务支出</v>
      </c>
      <c r="D8" s="164">
        <v>15578965.52</v>
      </c>
    </row>
    <row r="9" ht="17.25" customHeight="1" spans="1:4">
      <c r="A9" s="165" t="s">
        <v>113</v>
      </c>
      <c r="B9" s="20"/>
      <c r="C9" s="163" t="str">
        <f>"（"&amp;"二"&amp;"）"&amp;"社会保障和就业支出"</f>
        <v>（二）社会保障和就业支出</v>
      </c>
      <c r="D9" s="164">
        <v>1273032.32</v>
      </c>
    </row>
    <row r="10" ht="17.25" customHeight="1" spans="1:4">
      <c r="A10" s="165" t="s">
        <v>114</v>
      </c>
      <c r="B10" s="20"/>
      <c r="C10" s="163" t="str">
        <f>"（"&amp;"三"&amp;"）"&amp;"卫生健康支出"</f>
        <v>（三）卫生健康支出</v>
      </c>
      <c r="D10" s="164">
        <v>1149363.09</v>
      </c>
    </row>
    <row r="11" ht="17.25" customHeight="1" spans="1:4">
      <c r="A11" s="165" t="s">
        <v>115</v>
      </c>
      <c r="B11" s="20"/>
      <c r="C11" s="163" t="str">
        <f>"（"&amp;"四"&amp;"）"&amp;"住房保障支出"</f>
        <v>（四）住房保障支出</v>
      </c>
      <c r="D11" s="164">
        <v>921714</v>
      </c>
    </row>
    <row r="12" ht="17.25" customHeight="1" spans="1:4">
      <c r="A12" s="165" t="s">
        <v>112</v>
      </c>
      <c r="B12" s="20"/>
      <c r="C12" s="163"/>
      <c r="D12" s="164"/>
    </row>
    <row r="13" ht="17.25" customHeight="1" spans="1:4">
      <c r="A13" s="165" t="s">
        <v>113</v>
      </c>
      <c r="B13" s="20"/>
      <c r="C13" s="163"/>
      <c r="D13" s="164"/>
    </row>
    <row r="14" ht="17.25" customHeight="1" spans="1:4">
      <c r="A14" s="165" t="s">
        <v>114</v>
      </c>
      <c r="B14" s="20"/>
      <c r="C14" s="163"/>
      <c r="D14" s="164"/>
    </row>
    <row r="15" customHeight="1" spans="1:4">
      <c r="A15" s="166"/>
      <c r="B15" s="167"/>
      <c r="C15" s="168" t="s">
        <v>116</v>
      </c>
      <c r="D15" s="167"/>
    </row>
    <row r="16" ht="17.25" customHeight="1" spans="1:4">
      <c r="A16" s="169" t="s">
        <v>117</v>
      </c>
      <c r="B16" s="170">
        <v>18923074.93</v>
      </c>
      <c r="C16" s="166" t="s">
        <v>25</v>
      </c>
      <c r="D16" s="170">
        <v>18923074.93</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1"/>
  <sheetViews>
    <sheetView showZeros="0" workbookViewId="0">
      <selection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15"/>
      <c r="F1" s="153"/>
      <c r="G1" s="32" t="s">
        <v>118</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"单位名称："&amp;"全部"</f>
        <v>单位名称：全部</v>
      </c>
      <c r="B3" s="5"/>
      <c r="C3" s="5"/>
      <c r="D3" s="5"/>
      <c r="E3" s="5"/>
      <c r="F3" s="98"/>
      <c r="G3" s="98" t="s">
        <v>1</v>
      </c>
    </row>
    <row r="4" ht="20.25" customHeight="1" spans="1:7">
      <c r="A4" s="154" t="s">
        <v>119</v>
      </c>
      <c r="B4" s="155"/>
      <c r="C4" s="104" t="s">
        <v>29</v>
      </c>
      <c r="D4" s="140" t="s">
        <v>50</v>
      </c>
      <c r="E4" s="143"/>
      <c r="F4" s="144"/>
      <c r="G4" s="156" t="s">
        <v>51</v>
      </c>
    </row>
    <row r="5" ht="20.25" customHeight="1" spans="1:7">
      <c r="A5" s="157" t="s">
        <v>48</v>
      </c>
      <c r="B5" s="157" t="s">
        <v>49</v>
      </c>
      <c r="C5" s="107"/>
      <c r="D5" s="17" t="s">
        <v>31</v>
      </c>
      <c r="E5" s="17" t="s">
        <v>120</v>
      </c>
      <c r="F5" s="17" t="s">
        <v>121</v>
      </c>
      <c r="G5" s="92"/>
    </row>
    <row r="6" ht="19.5" customHeight="1" spans="1:7">
      <c r="A6" s="157" t="s">
        <v>122</v>
      </c>
      <c r="B6" s="157" t="s">
        <v>123</v>
      </c>
      <c r="C6" s="157" t="s">
        <v>124</v>
      </c>
      <c r="D6" s="17">
        <v>4</v>
      </c>
      <c r="E6" s="158" t="s">
        <v>125</v>
      </c>
      <c r="F6" s="158" t="s">
        <v>126</v>
      </c>
      <c r="G6" s="157" t="s">
        <v>127</v>
      </c>
    </row>
    <row r="7" ht="18" customHeight="1" spans="1:7">
      <c r="A7" s="19" t="s">
        <v>59</v>
      </c>
      <c r="B7" s="19" t="s">
        <v>60</v>
      </c>
      <c r="C7" s="20">
        <v>15578965.52</v>
      </c>
      <c r="D7" s="20">
        <v>8612365.52</v>
      </c>
      <c r="E7" s="20">
        <v>7656350</v>
      </c>
      <c r="F7" s="20">
        <v>956015.52</v>
      </c>
      <c r="G7" s="20">
        <v>6966600</v>
      </c>
    </row>
    <row r="8" ht="18" customHeight="1" spans="1:7">
      <c r="A8" s="21" t="s">
        <v>61</v>
      </c>
      <c r="B8" s="21" t="s">
        <v>62</v>
      </c>
      <c r="C8" s="20">
        <v>15578965.52</v>
      </c>
      <c r="D8" s="20">
        <v>8612365.52</v>
      </c>
      <c r="E8" s="20">
        <v>7656350</v>
      </c>
      <c r="F8" s="20">
        <v>956015.52</v>
      </c>
      <c r="G8" s="20">
        <v>6966600</v>
      </c>
    </row>
    <row r="9" ht="18" customHeight="1" spans="1:7">
      <c r="A9" s="82" t="s">
        <v>63</v>
      </c>
      <c r="B9" s="82" t="s">
        <v>64</v>
      </c>
      <c r="C9" s="20">
        <v>5542429.68</v>
      </c>
      <c r="D9" s="20">
        <v>5352429.68</v>
      </c>
      <c r="E9" s="20">
        <v>4638098</v>
      </c>
      <c r="F9" s="20">
        <v>714331.68</v>
      </c>
      <c r="G9" s="20">
        <v>190000</v>
      </c>
    </row>
    <row r="10" ht="18" customHeight="1" spans="1:7">
      <c r="A10" s="82" t="s">
        <v>65</v>
      </c>
      <c r="B10" s="82" t="s">
        <v>66</v>
      </c>
      <c r="C10" s="20">
        <v>561800</v>
      </c>
      <c r="D10" s="20"/>
      <c r="E10" s="20"/>
      <c r="F10" s="20"/>
      <c r="G10" s="20">
        <v>561800</v>
      </c>
    </row>
    <row r="11" ht="18" customHeight="1" spans="1:7">
      <c r="A11" s="82" t="s">
        <v>67</v>
      </c>
      <c r="B11" s="82" t="s">
        <v>68</v>
      </c>
      <c r="C11" s="20">
        <v>984000</v>
      </c>
      <c r="D11" s="20"/>
      <c r="E11" s="20"/>
      <c r="F11" s="20"/>
      <c r="G11" s="20">
        <v>984000</v>
      </c>
    </row>
    <row r="12" ht="18" customHeight="1" spans="1:7">
      <c r="A12" s="82" t="s">
        <v>69</v>
      </c>
      <c r="B12" s="82" t="s">
        <v>70</v>
      </c>
      <c r="C12" s="20">
        <v>1485800</v>
      </c>
      <c r="D12" s="20"/>
      <c r="E12" s="20"/>
      <c r="F12" s="20"/>
      <c r="G12" s="20">
        <v>1485800</v>
      </c>
    </row>
    <row r="13" ht="18" customHeight="1" spans="1:7">
      <c r="A13" s="82" t="s">
        <v>71</v>
      </c>
      <c r="B13" s="82" t="s">
        <v>72</v>
      </c>
      <c r="C13" s="20">
        <v>3259935.84</v>
      </c>
      <c r="D13" s="20">
        <v>3259935.84</v>
      </c>
      <c r="E13" s="20">
        <v>3018252</v>
      </c>
      <c r="F13" s="20">
        <v>241683.84</v>
      </c>
      <c r="G13" s="20"/>
    </row>
    <row r="14" ht="18" customHeight="1" spans="1:7">
      <c r="A14" s="82" t="s">
        <v>73</v>
      </c>
      <c r="B14" s="82" t="s">
        <v>74</v>
      </c>
      <c r="C14" s="20">
        <v>3745000</v>
      </c>
      <c r="D14" s="20"/>
      <c r="E14" s="20"/>
      <c r="F14" s="20"/>
      <c r="G14" s="20">
        <v>3745000</v>
      </c>
    </row>
    <row r="15" ht="18" customHeight="1" spans="1:7">
      <c r="A15" s="19" t="s">
        <v>75</v>
      </c>
      <c r="B15" s="19" t="s">
        <v>76</v>
      </c>
      <c r="C15" s="20">
        <v>1273032.32</v>
      </c>
      <c r="D15" s="20">
        <v>1273032.32</v>
      </c>
      <c r="E15" s="20">
        <v>1238832.32</v>
      </c>
      <c r="F15" s="20">
        <v>34200</v>
      </c>
      <c r="G15" s="20"/>
    </row>
    <row r="16" ht="18" customHeight="1" spans="1:7">
      <c r="A16" s="21" t="s">
        <v>77</v>
      </c>
      <c r="B16" s="21" t="s">
        <v>78</v>
      </c>
      <c r="C16" s="20">
        <v>1254408.32</v>
      </c>
      <c r="D16" s="20">
        <v>1254408.32</v>
      </c>
      <c r="E16" s="20">
        <v>1220208.32</v>
      </c>
      <c r="F16" s="20">
        <v>34200</v>
      </c>
      <c r="G16" s="20"/>
    </row>
    <row r="17" ht="18" customHeight="1" spans="1:7">
      <c r="A17" s="82" t="s">
        <v>79</v>
      </c>
      <c r="B17" s="82" t="s">
        <v>80</v>
      </c>
      <c r="C17" s="20">
        <v>25200</v>
      </c>
      <c r="D17" s="20">
        <v>25200</v>
      </c>
      <c r="E17" s="20"/>
      <c r="F17" s="20">
        <v>25200</v>
      </c>
      <c r="G17" s="20"/>
    </row>
    <row r="18" ht="18" customHeight="1" spans="1:7">
      <c r="A18" s="82" t="s">
        <v>81</v>
      </c>
      <c r="B18" s="82" t="s">
        <v>82</v>
      </c>
      <c r="C18" s="20">
        <v>119509.44</v>
      </c>
      <c r="D18" s="20">
        <v>119509.44</v>
      </c>
      <c r="E18" s="20">
        <v>110509.44</v>
      </c>
      <c r="F18" s="20">
        <v>9000</v>
      </c>
      <c r="G18" s="20"/>
    </row>
    <row r="19" ht="18" customHeight="1" spans="1:7">
      <c r="A19" s="82" t="s">
        <v>83</v>
      </c>
      <c r="B19" s="82" t="s">
        <v>84</v>
      </c>
      <c r="C19" s="20">
        <v>1109698.88</v>
      </c>
      <c r="D19" s="20">
        <v>1109698.88</v>
      </c>
      <c r="E19" s="20">
        <v>1109698.88</v>
      </c>
      <c r="F19" s="20"/>
      <c r="G19" s="20"/>
    </row>
    <row r="20" ht="18" customHeight="1" spans="1:7">
      <c r="A20" s="21" t="s">
        <v>85</v>
      </c>
      <c r="B20" s="21" t="s">
        <v>86</v>
      </c>
      <c r="C20" s="20">
        <v>18624</v>
      </c>
      <c r="D20" s="20">
        <v>18624</v>
      </c>
      <c r="E20" s="20">
        <v>18624</v>
      </c>
      <c r="F20" s="20"/>
      <c r="G20" s="20"/>
    </row>
    <row r="21" ht="18" customHeight="1" spans="1:7">
      <c r="A21" s="82" t="s">
        <v>87</v>
      </c>
      <c r="B21" s="82" t="s">
        <v>88</v>
      </c>
      <c r="C21" s="20">
        <v>18624</v>
      </c>
      <c r="D21" s="20">
        <v>18624</v>
      </c>
      <c r="E21" s="20">
        <v>18624</v>
      </c>
      <c r="F21" s="20"/>
      <c r="G21" s="20"/>
    </row>
    <row r="22" ht="18" customHeight="1" spans="1:7">
      <c r="A22" s="19" t="s">
        <v>89</v>
      </c>
      <c r="B22" s="19" t="s">
        <v>90</v>
      </c>
      <c r="C22" s="20">
        <v>1149363.09</v>
      </c>
      <c r="D22" s="20">
        <v>1149363.09</v>
      </c>
      <c r="E22" s="20">
        <v>1149363.09</v>
      </c>
      <c r="F22" s="20"/>
      <c r="G22" s="20"/>
    </row>
    <row r="23" ht="18" customHeight="1" spans="1:7">
      <c r="A23" s="21" t="s">
        <v>91</v>
      </c>
      <c r="B23" s="21" t="s">
        <v>92</v>
      </c>
      <c r="C23" s="20">
        <v>1149363.09</v>
      </c>
      <c r="D23" s="20">
        <v>1149363.09</v>
      </c>
      <c r="E23" s="20">
        <v>1149363.09</v>
      </c>
      <c r="F23" s="20"/>
      <c r="G23" s="20"/>
    </row>
    <row r="24" ht="18" customHeight="1" spans="1:7">
      <c r="A24" s="82" t="s">
        <v>93</v>
      </c>
      <c r="B24" s="82" t="s">
        <v>94</v>
      </c>
      <c r="C24" s="20">
        <v>355519.29</v>
      </c>
      <c r="D24" s="20">
        <v>355519.29</v>
      </c>
      <c r="E24" s="20">
        <v>355519.29</v>
      </c>
      <c r="F24" s="20"/>
      <c r="G24" s="20"/>
    </row>
    <row r="25" ht="18" customHeight="1" spans="1:7">
      <c r="A25" s="82" t="s">
        <v>95</v>
      </c>
      <c r="B25" s="82" t="s">
        <v>96</v>
      </c>
      <c r="C25" s="20">
        <v>216285.3</v>
      </c>
      <c r="D25" s="20">
        <v>216285.3</v>
      </c>
      <c r="E25" s="20">
        <v>216285.3</v>
      </c>
      <c r="F25" s="20"/>
      <c r="G25" s="20"/>
    </row>
    <row r="26" ht="18" customHeight="1" spans="1:7">
      <c r="A26" s="82" t="s">
        <v>97</v>
      </c>
      <c r="B26" s="82" t="s">
        <v>98</v>
      </c>
      <c r="C26" s="20">
        <v>526832.26</v>
      </c>
      <c r="D26" s="20">
        <v>526832.26</v>
      </c>
      <c r="E26" s="20">
        <v>526832.26</v>
      </c>
      <c r="F26" s="20"/>
      <c r="G26" s="20"/>
    </row>
    <row r="27" ht="18" customHeight="1" spans="1:7">
      <c r="A27" s="82" t="s">
        <v>99</v>
      </c>
      <c r="B27" s="82" t="s">
        <v>100</v>
      </c>
      <c r="C27" s="20">
        <v>50726.24</v>
      </c>
      <c r="D27" s="20">
        <v>50726.24</v>
      </c>
      <c r="E27" s="20">
        <v>50726.24</v>
      </c>
      <c r="F27" s="20"/>
      <c r="G27" s="20"/>
    </row>
    <row r="28" ht="18" customHeight="1" spans="1:7">
      <c r="A28" s="19" t="s">
        <v>101</v>
      </c>
      <c r="B28" s="19" t="s">
        <v>102</v>
      </c>
      <c r="C28" s="20">
        <v>921714</v>
      </c>
      <c r="D28" s="20">
        <v>921714</v>
      </c>
      <c r="E28" s="20">
        <v>921714</v>
      </c>
      <c r="F28" s="20"/>
      <c r="G28" s="20"/>
    </row>
    <row r="29" ht="18" customHeight="1" spans="1:7">
      <c r="A29" s="21" t="s">
        <v>103</v>
      </c>
      <c r="B29" s="21" t="s">
        <v>104</v>
      </c>
      <c r="C29" s="20">
        <v>921714</v>
      </c>
      <c r="D29" s="20">
        <v>921714</v>
      </c>
      <c r="E29" s="20">
        <v>921714</v>
      </c>
      <c r="F29" s="20"/>
      <c r="G29" s="20"/>
    </row>
    <row r="30" ht="18" customHeight="1" spans="1:7">
      <c r="A30" s="82" t="s">
        <v>105</v>
      </c>
      <c r="B30" s="82" t="s">
        <v>106</v>
      </c>
      <c r="C30" s="20">
        <v>921714</v>
      </c>
      <c r="D30" s="20">
        <v>921714</v>
      </c>
      <c r="E30" s="20">
        <v>921714</v>
      </c>
      <c r="F30" s="20"/>
      <c r="G30" s="20"/>
    </row>
    <row r="31" ht="18" customHeight="1" spans="1:7">
      <c r="A31" s="159" t="s">
        <v>107</v>
      </c>
      <c r="B31" s="160" t="s">
        <v>107</v>
      </c>
      <c r="C31" s="20">
        <v>18923074.93</v>
      </c>
      <c r="D31" s="20">
        <v>11956474.93</v>
      </c>
      <c r="E31" s="20">
        <v>10966259.41</v>
      </c>
      <c r="F31" s="20">
        <v>990215.52</v>
      </c>
      <c r="G31" s="20">
        <v>6966600</v>
      </c>
    </row>
  </sheetData>
  <mergeCells count="7">
    <mergeCell ref="A2:G2"/>
    <mergeCell ref="A3:E3"/>
    <mergeCell ref="A4:B4"/>
    <mergeCell ref="D4:F4"/>
    <mergeCell ref="A31:B31"/>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D31" sqref="D31"/>
    </sheetView>
  </sheetViews>
  <sheetFormatPr defaultColWidth="10.6555555555556" defaultRowHeight="14.25" customHeight="1" outlineLevelRow="6" outlineLevelCol="5"/>
  <cols>
    <col min="1" max="2" width="32" customWidth="1"/>
    <col min="3" max="6" width="30.1555555555556" customWidth="1"/>
  </cols>
  <sheetData>
    <row r="1" customHeight="1" spans="1:6">
      <c r="A1" s="148"/>
      <c r="B1" s="148"/>
      <c r="C1" s="69"/>
      <c r="D1" s="149"/>
      <c r="F1" s="150" t="s">
        <v>128</v>
      </c>
    </row>
    <row r="2" ht="32.25" customHeight="1" spans="1:6">
      <c r="A2" s="103" t="str">
        <f>"2025"&amp;"年一般公共预算“三公”经费支出预算表"</f>
        <v>2025年一般公共预算“三公”经费支出预算表</v>
      </c>
      <c r="B2" s="151"/>
      <c r="C2" s="151"/>
      <c r="D2" s="151"/>
      <c r="E2" s="151"/>
      <c r="F2" s="151"/>
    </row>
    <row r="3" ht="18.75" customHeight="1" spans="1:6">
      <c r="A3" s="152" t="str">
        <f>"单位名称："&amp;"全部"</f>
        <v>单位名称：全部</v>
      </c>
      <c r="B3" s="151"/>
      <c r="C3" s="151"/>
      <c r="D3" s="151"/>
      <c r="E3" s="151"/>
      <c r="F3" s="36" t="s">
        <v>129</v>
      </c>
    </row>
    <row r="4" ht="19.5" customHeight="1" spans="1:6">
      <c r="A4" s="9" t="s">
        <v>130</v>
      </c>
      <c r="B4" s="26" t="s">
        <v>131</v>
      </c>
      <c r="C4" s="10" t="s">
        <v>132</v>
      </c>
      <c r="D4" s="11"/>
      <c r="E4" s="12"/>
      <c r="F4" s="26" t="s">
        <v>133</v>
      </c>
    </row>
    <row r="5" ht="19.5" customHeight="1" spans="1:6">
      <c r="A5" s="16"/>
      <c r="B5" s="28"/>
      <c r="C5" s="17" t="s">
        <v>31</v>
      </c>
      <c r="D5" s="17" t="s">
        <v>134</v>
      </c>
      <c r="E5" s="17" t="s">
        <v>135</v>
      </c>
      <c r="F5" s="28"/>
    </row>
    <row r="6" ht="18.75" customHeight="1" spans="1:6">
      <c r="A6" s="40">
        <v>1</v>
      </c>
      <c r="B6" s="40">
        <v>2</v>
      </c>
      <c r="C6" s="37">
        <v>3</v>
      </c>
      <c r="D6" s="40">
        <v>4</v>
      </c>
      <c r="E6" s="40">
        <v>5</v>
      </c>
      <c r="F6" s="40">
        <v>6</v>
      </c>
    </row>
    <row r="7" ht="24" customHeight="1" spans="1:6">
      <c r="A7" s="20">
        <v>26560</v>
      </c>
      <c r="B7" s="20"/>
      <c r="C7" s="20">
        <v>20000</v>
      </c>
      <c r="D7" s="20"/>
      <c r="E7" s="20">
        <v>20000</v>
      </c>
      <c r="F7" s="20">
        <v>6560</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58"/>
  <sheetViews>
    <sheetView showZeros="0" topLeftCell="A38" workbookViewId="0">
      <selection activeCell="A56" sqref="$A56:$XFD57"/>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ht="18.75" customHeight="1" spans="2:24">
      <c r="B1" s="136"/>
      <c r="D1" s="137"/>
      <c r="E1" s="137"/>
      <c r="F1" s="137"/>
      <c r="G1" s="137"/>
      <c r="H1" s="70"/>
      <c r="I1" s="70"/>
      <c r="J1" s="2"/>
      <c r="K1" s="70"/>
      <c r="L1" s="70"/>
      <c r="M1" s="70"/>
      <c r="N1" s="70"/>
      <c r="O1" s="2"/>
      <c r="P1" s="2"/>
      <c r="Q1" s="2"/>
      <c r="R1" s="70"/>
      <c r="V1" s="136"/>
      <c r="X1" s="3" t="s">
        <v>136</v>
      </c>
    </row>
    <row r="2" ht="39.75" customHeight="1" spans="1:24">
      <c r="A2" s="138" t="str">
        <f>"2025"&amp;"年部门基本支出预算表"</f>
        <v>2025年部门基本支出预算表</v>
      </c>
      <c r="B2" s="138"/>
      <c r="C2" s="138"/>
      <c r="D2" s="138"/>
      <c r="E2" s="138"/>
      <c r="F2" s="138"/>
      <c r="G2" s="138"/>
      <c r="H2" s="138"/>
      <c r="I2" s="138"/>
      <c r="J2" s="138"/>
      <c r="K2" s="138"/>
      <c r="L2" s="138"/>
      <c r="M2" s="138"/>
      <c r="N2" s="138"/>
      <c r="O2" s="138"/>
      <c r="P2" s="138"/>
      <c r="Q2" s="138"/>
      <c r="R2" s="138"/>
      <c r="S2" s="138"/>
      <c r="T2" s="138"/>
      <c r="U2" s="138"/>
      <c r="V2" s="138"/>
      <c r="W2" s="138"/>
      <c r="X2" s="138"/>
    </row>
    <row r="3" ht="18.75" customHeight="1" spans="1:24">
      <c r="A3" s="5" t="str">
        <f>"单位名称："&amp;"全部"</f>
        <v>单位名称：全部</v>
      </c>
      <c r="B3" s="5"/>
      <c r="C3" s="5"/>
      <c r="D3" s="5"/>
      <c r="E3" s="5"/>
      <c r="F3" s="5"/>
      <c r="G3" s="5"/>
      <c r="H3" s="139"/>
      <c r="I3" s="139"/>
      <c r="J3" s="6"/>
      <c r="K3" s="139"/>
      <c r="L3" s="139"/>
      <c r="M3" s="139"/>
      <c r="N3" s="139"/>
      <c r="O3" s="6"/>
      <c r="P3" s="6"/>
      <c r="Q3" s="6"/>
      <c r="R3" s="139"/>
      <c r="S3" s="35"/>
      <c r="T3" s="35"/>
      <c r="U3" s="35"/>
      <c r="V3" s="147"/>
      <c r="W3" s="35"/>
      <c r="X3" s="7" t="s">
        <v>129</v>
      </c>
    </row>
    <row r="4" ht="18" customHeight="1" spans="1:24">
      <c r="A4" s="8" t="s">
        <v>137</v>
      </c>
      <c r="B4" s="8" t="s">
        <v>138</v>
      </c>
      <c r="C4" s="8" t="s">
        <v>139</v>
      </c>
      <c r="D4" s="8" t="s">
        <v>140</v>
      </c>
      <c r="E4" s="8" t="s">
        <v>141</v>
      </c>
      <c r="F4" s="8" t="s">
        <v>142</v>
      </c>
      <c r="G4" s="8" t="s">
        <v>143</v>
      </c>
      <c r="H4" s="140" t="s">
        <v>144</v>
      </c>
      <c r="I4" s="143" t="s">
        <v>144</v>
      </c>
      <c r="J4" s="143"/>
      <c r="K4" s="143"/>
      <c r="L4" s="143"/>
      <c r="M4" s="143"/>
      <c r="N4" s="143"/>
      <c r="O4" s="143"/>
      <c r="P4" s="143"/>
      <c r="Q4" s="143"/>
      <c r="R4" s="143" t="s">
        <v>35</v>
      </c>
      <c r="S4" s="143" t="s">
        <v>53</v>
      </c>
      <c r="T4" s="143"/>
      <c r="U4" s="143"/>
      <c r="V4" s="143"/>
      <c r="W4" s="143"/>
      <c r="X4" s="144"/>
    </row>
    <row r="5" ht="18" customHeight="1" spans="1:24">
      <c r="A5" s="13"/>
      <c r="B5" s="13"/>
      <c r="C5" s="13"/>
      <c r="D5" s="13"/>
      <c r="E5" s="13"/>
      <c r="F5" s="13"/>
      <c r="G5" s="13"/>
      <c r="H5" s="104" t="s">
        <v>145</v>
      </c>
      <c r="I5" s="140" t="s">
        <v>32</v>
      </c>
      <c r="J5" s="143"/>
      <c r="K5" s="143"/>
      <c r="L5" s="143"/>
      <c r="M5" s="143"/>
      <c r="N5" s="144"/>
      <c r="O5" s="10" t="s">
        <v>146</v>
      </c>
      <c r="P5" s="11"/>
      <c r="Q5" s="12"/>
      <c r="R5" s="8" t="s">
        <v>35</v>
      </c>
      <c r="S5" s="140" t="s">
        <v>53</v>
      </c>
      <c r="T5" s="143" t="s">
        <v>38</v>
      </c>
      <c r="U5" s="143" t="s">
        <v>53</v>
      </c>
      <c r="V5" s="143" t="s">
        <v>40</v>
      </c>
      <c r="W5" s="143" t="s">
        <v>41</v>
      </c>
      <c r="X5" s="144" t="s">
        <v>42</v>
      </c>
    </row>
    <row r="6" ht="18.75" customHeight="1" spans="1:24">
      <c r="A6" s="13"/>
      <c r="B6" s="13"/>
      <c r="C6" s="13"/>
      <c r="D6" s="13"/>
      <c r="E6" s="13"/>
      <c r="F6" s="13"/>
      <c r="G6" s="13"/>
      <c r="H6" s="141"/>
      <c r="I6" s="145" t="s">
        <v>147</v>
      </c>
      <c r="J6" s="146" t="s">
        <v>148</v>
      </c>
      <c r="K6" s="8" t="s">
        <v>149</v>
      </c>
      <c r="L6" s="8" t="s">
        <v>150</v>
      </c>
      <c r="M6" s="8" t="s">
        <v>151</v>
      </c>
      <c r="N6" s="8" t="s">
        <v>152</v>
      </c>
      <c r="O6" s="8" t="s">
        <v>32</v>
      </c>
      <c r="P6" s="8" t="s">
        <v>33</v>
      </c>
      <c r="Q6" s="8" t="s">
        <v>34</v>
      </c>
      <c r="R6" s="13"/>
      <c r="S6" s="8" t="s">
        <v>31</v>
      </c>
      <c r="T6" s="8" t="s">
        <v>38</v>
      </c>
      <c r="U6" s="8" t="s">
        <v>153</v>
      </c>
      <c r="V6" s="8" t="s">
        <v>40</v>
      </c>
      <c r="W6" s="8" t="s">
        <v>41</v>
      </c>
      <c r="X6" s="8" t="s">
        <v>42</v>
      </c>
    </row>
    <row r="7" ht="37.5" customHeight="1" spans="1:24">
      <c r="A7" s="15"/>
      <c r="B7" s="15"/>
      <c r="C7" s="15"/>
      <c r="D7" s="15"/>
      <c r="E7" s="15"/>
      <c r="F7" s="15"/>
      <c r="G7" s="15"/>
      <c r="H7" s="107"/>
      <c r="I7" s="91" t="s">
        <v>31</v>
      </c>
      <c r="J7" s="91" t="s">
        <v>154</v>
      </c>
      <c r="K7" s="15" t="s">
        <v>148</v>
      </c>
      <c r="L7" s="15" t="s">
        <v>150</v>
      </c>
      <c r="M7" s="15" t="s">
        <v>151</v>
      </c>
      <c r="N7" s="15" t="s">
        <v>152</v>
      </c>
      <c r="O7" s="15" t="s">
        <v>150</v>
      </c>
      <c r="P7" s="15" t="s">
        <v>151</v>
      </c>
      <c r="Q7" s="15" t="s">
        <v>152</v>
      </c>
      <c r="R7" s="15" t="s">
        <v>35</v>
      </c>
      <c r="S7" s="15" t="s">
        <v>31</v>
      </c>
      <c r="T7" s="15" t="s">
        <v>38</v>
      </c>
      <c r="U7" s="15" t="s">
        <v>153</v>
      </c>
      <c r="V7" s="15" t="s">
        <v>40</v>
      </c>
      <c r="W7" s="15" t="s">
        <v>41</v>
      </c>
      <c r="X7" s="15" t="s">
        <v>42</v>
      </c>
    </row>
    <row r="8" ht="19.5" customHeight="1" spans="1:24">
      <c r="A8" s="142">
        <v>1</v>
      </c>
      <c r="B8" s="142">
        <v>2</v>
      </c>
      <c r="C8" s="142">
        <v>3</v>
      </c>
      <c r="D8" s="142">
        <v>4</v>
      </c>
      <c r="E8" s="142">
        <v>5</v>
      </c>
      <c r="F8" s="142">
        <v>6</v>
      </c>
      <c r="G8" s="142">
        <v>7</v>
      </c>
      <c r="H8" s="142">
        <v>8</v>
      </c>
      <c r="I8" s="142">
        <v>9</v>
      </c>
      <c r="J8" s="142">
        <v>10</v>
      </c>
      <c r="K8" s="142">
        <v>11</v>
      </c>
      <c r="L8" s="142">
        <v>12</v>
      </c>
      <c r="M8" s="142">
        <v>13</v>
      </c>
      <c r="N8" s="142">
        <v>14</v>
      </c>
      <c r="O8" s="142">
        <v>15</v>
      </c>
      <c r="P8" s="142">
        <v>16</v>
      </c>
      <c r="Q8" s="142">
        <v>17</v>
      </c>
      <c r="R8" s="142">
        <v>18</v>
      </c>
      <c r="S8" s="142">
        <v>19</v>
      </c>
      <c r="T8" s="142">
        <v>20</v>
      </c>
      <c r="U8" s="142">
        <v>21</v>
      </c>
      <c r="V8" s="142">
        <v>22</v>
      </c>
      <c r="W8" s="142">
        <v>23</v>
      </c>
      <c r="X8" s="142">
        <v>24</v>
      </c>
    </row>
    <row r="9" ht="21" customHeight="1" spans="1:24">
      <c r="A9" s="19" t="s">
        <v>44</v>
      </c>
      <c r="B9" s="19"/>
      <c r="C9" s="19"/>
      <c r="D9" s="19"/>
      <c r="E9" s="19"/>
      <c r="F9" s="19"/>
      <c r="G9" s="19"/>
      <c r="H9" s="20">
        <v>11956474.93</v>
      </c>
      <c r="I9" s="20">
        <v>11956474.93</v>
      </c>
      <c r="J9" s="20"/>
      <c r="K9" s="20"/>
      <c r="L9" s="20"/>
      <c r="M9" s="20">
        <v>11956474.93</v>
      </c>
      <c r="N9" s="20"/>
      <c r="O9" s="20"/>
      <c r="P9" s="20"/>
      <c r="Q9" s="20"/>
      <c r="R9" s="20"/>
      <c r="S9" s="20"/>
      <c r="T9" s="20"/>
      <c r="U9" s="20"/>
      <c r="V9" s="20"/>
      <c r="W9" s="20"/>
      <c r="X9" s="20"/>
    </row>
    <row r="10" ht="21" customHeight="1" spans="1:24">
      <c r="A10" s="21" t="s">
        <v>44</v>
      </c>
      <c r="B10" s="19" t="s">
        <v>155</v>
      </c>
      <c r="C10" s="19" t="s">
        <v>156</v>
      </c>
      <c r="D10" s="19" t="s">
        <v>63</v>
      </c>
      <c r="E10" s="19" t="s">
        <v>64</v>
      </c>
      <c r="F10" s="19" t="s">
        <v>157</v>
      </c>
      <c r="G10" s="19" t="s">
        <v>158</v>
      </c>
      <c r="H10" s="20">
        <v>1609368</v>
      </c>
      <c r="I10" s="20">
        <v>1609368</v>
      </c>
      <c r="J10" s="20"/>
      <c r="K10" s="20"/>
      <c r="L10" s="20"/>
      <c r="M10" s="20">
        <v>1609368</v>
      </c>
      <c r="N10" s="20"/>
      <c r="O10" s="20"/>
      <c r="P10" s="20"/>
      <c r="Q10" s="20"/>
      <c r="R10" s="20"/>
      <c r="S10" s="20"/>
      <c r="T10" s="20"/>
      <c r="U10" s="20"/>
      <c r="V10" s="20"/>
      <c r="W10" s="20"/>
      <c r="X10" s="20"/>
    </row>
    <row r="11" ht="21" customHeight="1" spans="1:24">
      <c r="A11" s="21" t="s">
        <v>44</v>
      </c>
      <c r="B11" s="19" t="s">
        <v>155</v>
      </c>
      <c r="C11" s="19" t="s">
        <v>156</v>
      </c>
      <c r="D11" s="19" t="s">
        <v>63</v>
      </c>
      <c r="E11" s="19" t="s">
        <v>64</v>
      </c>
      <c r="F11" s="19" t="s">
        <v>159</v>
      </c>
      <c r="G11" s="19" t="s">
        <v>160</v>
      </c>
      <c r="H11" s="20">
        <v>2065416</v>
      </c>
      <c r="I11" s="20">
        <v>2065416</v>
      </c>
      <c r="J11" s="20"/>
      <c r="K11" s="20"/>
      <c r="L11" s="20"/>
      <c r="M11" s="20">
        <v>2065416</v>
      </c>
      <c r="N11" s="20"/>
      <c r="O11" s="20"/>
      <c r="P11" s="20"/>
      <c r="Q11" s="20"/>
      <c r="R11" s="20"/>
      <c r="S11" s="20"/>
      <c r="T11" s="20"/>
      <c r="U11" s="20"/>
      <c r="V11" s="20"/>
      <c r="W11" s="20"/>
      <c r="X11" s="20"/>
    </row>
    <row r="12" ht="21" customHeight="1" spans="1:24">
      <c r="A12" s="21" t="s">
        <v>44</v>
      </c>
      <c r="B12" s="19" t="s">
        <v>155</v>
      </c>
      <c r="C12" s="19" t="s">
        <v>156</v>
      </c>
      <c r="D12" s="19" t="s">
        <v>63</v>
      </c>
      <c r="E12" s="19" t="s">
        <v>64</v>
      </c>
      <c r="F12" s="19" t="s">
        <v>161</v>
      </c>
      <c r="G12" s="19" t="s">
        <v>162</v>
      </c>
      <c r="H12" s="20">
        <v>134114</v>
      </c>
      <c r="I12" s="20">
        <v>134114</v>
      </c>
      <c r="J12" s="20"/>
      <c r="K12" s="20"/>
      <c r="L12" s="20"/>
      <c r="M12" s="20">
        <v>134114</v>
      </c>
      <c r="N12" s="20"/>
      <c r="O12" s="20"/>
      <c r="P12" s="20"/>
      <c r="Q12" s="20"/>
      <c r="R12" s="20"/>
      <c r="S12" s="20"/>
      <c r="T12" s="20"/>
      <c r="U12" s="20"/>
      <c r="V12" s="20"/>
      <c r="W12" s="20"/>
      <c r="X12" s="20"/>
    </row>
    <row r="13" ht="28" customHeight="1" spans="1:24">
      <c r="A13" s="21" t="s">
        <v>44</v>
      </c>
      <c r="B13" s="19" t="s">
        <v>163</v>
      </c>
      <c r="C13" s="19" t="s">
        <v>164</v>
      </c>
      <c r="D13" s="19" t="s">
        <v>83</v>
      </c>
      <c r="E13" s="19" t="s">
        <v>84</v>
      </c>
      <c r="F13" s="19" t="s">
        <v>165</v>
      </c>
      <c r="G13" s="19" t="s">
        <v>166</v>
      </c>
      <c r="H13" s="20">
        <v>673071.68</v>
      </c>
      <c r="I13" s="20">
        <v>673071.68</v>
      </c>
      <c r="J13" s="20"/>
      <c r="K13" s="20"/>
      <c r="L13" s="20"/>
      <c r="M13" s="20">
        <v>673071.68</v>
      </c>
      <c r="N13" s="20"/>
      <c r="O13" s="20"/>
      <c r="P13" s="20"/>
      <c r="Q13" s="20"/>
      <c r="R13" s="20"/>
      <c r="S13" s="20"/>
      <c r="T13" s="20"/>
      <c r="U13" s="20"/>
      <c r="V13" s="20"/>
      <c r="W13" s="20"/>
      <c r="X13" s="20"/>
    </row>
    <row r="14" ht="21" customHeight="1" spans="1:24">
      <c r="A14" s="21" t="s">
        <v>44</v>
      </c>
      <c r="B14" s="19" t="s">
        <v>163</v>
      </c>
      <c r="C14" s="19" t="s">
        <v>164</v>
      </c>
      <c r="D14" s="19" t="s">
        <v>93</v>
      </c>
      <c r="E14" s="19" t="s">
        <v>94</v>
      </c>
      <c r="F14" s="19" t="s">
        <v>167</v>
      </c>
      <c r="G14" s="19" t="s">
        <v>168</v>
      </c>
      <c r="H14" s="20">
        <v>355519.29</v>
      </c>
      <c r="I14" s="20">
        <v>355519.29</v>
      </c>
      <c r="J14" s="20"/>
      <c r="K14" s="20"/>
      <c r="L14" s="20"/>
      <c r="M14" s="20">
        <v>355519.29</v>
      </c>
      <c r="N14" s="20"/>
      <c r="O14" s="20"/>
      <c r="P14" s="20"/>
      <c r="Q14" s="20"/>
      <c r="R14" s="20"/>
      <c r="S14" s="20"/>
      <c r="T14" s="20"/>
      <c r="U14" s="20"/>
      <c r="V14" s="20"/>
      <c r="W14" s="20"/>
      <c r="X14" s="20"/>
    </row>
    <row r="15" ht="21" customHeight="1" spans="1:24">
      <c r="A15" s="21" t="s">
        <v>44</v>
      </c>
      <c r="B15" s="19" t="s">
        <v>163</v>
      </c>
      <c r="C15" s="19" t="s">
        <v>164</v>
      </c>
      <c r="D15" s="19" t="s">
        <v>97</v>
      </c>
      <c r="E15" s="19" t="s">
        <v>98</v>
      </c>
      <c r="F15" s="19" t="s">
        <v>169</v>
      </c>
      <c r="G15" s="19" t="s">
        <v>170</v>
      </c>
      <c r="H15" s="20">
        <v>329384.25</v>
      </c>
      <c r="I15" s="20">
        <v>329384.25</v>
      </c>
      <c r="J15" s="20"/>
      <c r="K15" s="20"/>
      <c r="L15" s="20"/>
      <c r="M15" s="20">
        <v>329384.25</v>
      </c>
      <c r="N15" s="20"/>
      <c r="O15" s="20"/>
      <c r="P15" s="20"/>
      <c r="Q15" s="20"/>
      <c r="R15" s="20"/>
      <c r="S15" s="20"/>
      <c r="T15" s="20"/>
      <c r="U15" s="20"/>
      <c r="V15" s="20"/>
      <c r="W15" s="20"/>
      <c r="X15" s="20"/>
    </row>
    <row r="16" ht="21" customHeight="1" spans="1:24">
      <c r="A16" s="21" t="s">
        <v>44</v>
      </c>
      <c r="B16" s="19" t="s">
        <v>163</v>
      </c>
      <c r="C16" s="19" t="s">
        <v>164</v>
      </c>
      <c r="D16" s="19" t="s">
        <v>99</v>
      </c>
      <c r="E16" s="19" t="s">
        <v>100</v>
      </c>
      <c r="F16" s="19" t="s">
        <v>171</v>
      </c>
      <c r="G16" s="19" t="s">
        <v>172</v>
      </c>
      <c r="H16" s="20">
        <v>21840</v>
      </c>
      <c r="I16" s="20">
        <v>21840</v>
      </c>
      <c r="J16" s="20"/>
      <c r="K16" s="20"/>
      <c r="L16" s="20"/>
      <c r="M16" s="20">
        <v>21840</v>
      </c>
      <c r="N16" s="20"/>
      <c r="O16" s="20"/>
      <c r="P16" s="20"/>
      <c r="Q16" s="20"/>
      <c r="R16" s="20"/>
      <c r="S16" s="20"/>
      <c r="T16" s="20"/>
      <c r="U16" s="20"/>
      <c r="V16" s="20"/>
      <c r="W16" s="20"/>
      <c r="X16" s="20"/>
    </row>
    <row r="17" ht="21" customHeight="1" spans="1:24">
      <c r="A17" s="21" t="s">
        <v>44</v>
      </c>
      <c r="B17" s="19" t="s">
        <v>163</v>
      </c>
      <c r="C17" s="19" t="s">
        <v>164</v>
      </c>
      <c r="D17" s="19" t="s">
        <v>99</v>
      </c>
      <c r="E17" s="19" t="s">
        <v>100</v>
      </c>
      <c r="F17" s="19" t="s">
        <v>171</v>
      </c>
      <c r="G17" s="19" t="s">
        <v>172</v>
      </c>
      <c r="H17" s="20">
        <v>8413.4</v>
      </c>
      <c r="I17" s="20">
        <v>8413.4</v>
      </c>
      <c r="J17" s="20"/>
      <c r="K17" s="20"/>
      <c r="L17" s="20"/>
      <c r="M17" s="20">
        <v>8413.4</v>
      </c>
      <c r="N17" s="20"/>
      <c r="O17" s="20"/>
      <c r="P17" s="20"/>
      <c r="Q17" s="20"/>
      <c r="R17" s="20"/>
      <c r="S17" s="20"/>
      <c r="T17" s="20"/>
      <c r="U17" s="20"/>
      <c r="V17" s="20"/>
      <c r="W17" s="20"/>
      <c r="X17" s="20"/>
    </row>
    <row r="18" ht="21" customHeight="1" spans="1:24">
      <c r="A18" s="21" t="s">
        <v>44</v>
      </c>
      <c r="B18" s="19" t="s">
        <v>173</v>
      </c>
      <c r="C18" s="19" t="s">
        <v>106</v>
      </c>
      <c r="D18" s="19" t="s">
        <v>105</v>
      </c>
      <c r="E18" s="19" t="s">
        <v>106</v>
      </c>
      <c r="F18" s="19" t="s">
        <v>174</v>
      </c>
      <c r="G18" s="19" t="s">
        <v>106</v>
      </c>
      <c r="H18" s="20">
        <v>559523.76</v>
      </c>
      <c r="I18" s="20">
        <v>559523.76</v>
      </c>
      <c r="J18" s="20"/>
      <c r="K18" s="20"/>
      <c r="L18" s="20"/>
      <c r="M18" s="20">
        <v>559523.76</v>
      </c>
      <c r="N18" s="20"/>
      <c r="O18" s="20"/>
      <c r="P18" s="20"/>
      <c r="Q18" s="20"/>
      <c r="R18" s="20"/>
      <c r="S18" s="20"/>
      <c r="T18" s="20"/>
      <c r="U18" s="20"/>
      <c r="V18" s="20"/>
      <c r="W18" s="20"/>
      <c r="X18" s="20"/>
    </row>
    <row r="19" ht="21" customHeight="1" spans="1:24">
      <c r="A19" s="21" t="s">
        <v>44</v>
      </c>
      <c r="B19" s="19" t="s">
        <v>175</v>
      </c>
      <c r="C19" s="19" t="s">
        <v>176</v>
      </c>
      <c r="D19" s="19" t="s">
        <v>63</v>
      </c>
      <c r="E19" s="19" t="s">
        <v>64</v>
      </c>
      <c r="F19" s="19" t="s">
        <v>177</v>
      </c>
      <c r="G19" s="19" t="s">
        <v>178</v>
      </c>
      <c r="H19" s="20">
        <v>350400</v>
      </c>
      <c r="I19" s="20">
        <v>350400</v>
      </c>
      <c r="J19" s="20"/>
      <c r="K19" s="20"/>
      <c r="L19" s="20"/>
      <c r="M19" s="20">
        <v>350400</v>
      </c>
      <c r="N19" s="20"/>
      <c r="O19" s="20"/>
      <c r="P19" s="20"/>
      <c r="Q19" s="20"/>
      <c r="R19" s="20"/>
      <c r="S19" s="20"/>
      <c r="T19" s="20"/>
      <c r="U19" s="20"/>
      <c r="V19" s="20"/>
      <c r="W19" s="20"/>
      <c r="X19" s="20"/>
    </row>
    <row r="20" ht="21" customHeight="1" spans="1:24">
      <c r="A20" s="21" t="s">
        <v>44</v>
      </c>
      <c r="B20" s="19" t="s">
        <v>179</v>
      </c>
      <c r="C20" s="19" t="s">
        <v>180</v>
      </c>
      <c r="D20" s="19" t="s">
        <v>63</v>
      </c>
      <c r="E20" s="19" t="s">
        <v>64</v>
      </c>
      <c r="F20" s="19" t="s">
        <v>181</v>
      </c>
      <c r="G20" s="19" t="s">
        <v>180</v>
      </c>
      <c r="H20" s="20">
        <v>96919.68</v>
      </c>
      <c r="I20" s="20">
        <v>96919.68</v>
      </c>
      <c r="J20" s="20"/>
      <c r="K20" s="20"/>
      <c r="L20" s="20"/>
      <c r="M20" s="20">
        <v>96919.68</v>
      </c>
      <c r="N20" s="20"/>
      <c r="O20" s="20"/>
      <c r="P20" s="20"/>
      <c r="Q20" s="20"/>
      <c r="R20" s="20"/>
      <c r="S20" s="20"/>
      <c r="T20" s="20"/>
      <c r="U20" s="20"/>
      <c r="V20" s="20"/>
      <c r="W20" s="20"/>
      <c r="X20" s="20"/>
    </row>
    <row r="21" ht="21" customHeight="1" spans="1:24">
      <c r="A21" s="21" t="s">
        <v>44</v>
      </c>
      <c r="B21" s="19" t="s">
        <v>182</v>
      </c>
      <c r="C21" s="19" t="s">
        <v>183</v>
      </c>
      <c r="D21" s="19" t="s">
        <v>63</v>
      </c>
      <c r="E21" s="19" t="s">
        <v>64</v>
      </c>
      <c r="F21" s="19" t="s">
        <v>184</v>
      </c>
      <c r="G21" s="19" t="s">
        <v>183</v>
      </c>
      <c r="H21" s="20">
        <v>912</v>
      </c>
      <c r="I21" s="20">
        <v>912</v>
      </c>
      <c r="J21" s="20"/>
      <c r="K21" s="20"/>
      <c r="L21" s="20"/>
      <c r="M21" s="20">
        <v>912</v>
      </c>
      <c r="N21" s="20"/>
      <c r="O21" s="20"/>
      <c r="P21" s="20"/>
      <c r="Q21" s="20"/>
      <c r="R21" s="20"/>
      <c r="S21" s="20"/>
      <c r="T21" s="20"/>
      <c r="U21" s="20"/>
      <c r="V21" s="20"/>
      <c r="W21" s="20"/>
      <c r="X21" s="20"/>
    </row>
    <row r="22" ht="21" customHeight="1" spans="1:24">
      <c r="A22" s="21" t="s">
        <v>44</v>
      </c>
      <c r="B22" s="19" t="s">
        <v>185</v>
      </c>
      <c r="C22" s="19" t="s">
        <v>186</v>
      </c>
      <c r="D22" s="19" t="s">
        <v>63</v>
      </c>
      <c r="E22" s="19" t="s">
        <v>64</v>
      </c>
      <c r="F22" s="19" t="s">
        <v>187</v>
      </c>
      <c r="G22" s="19" t="s">
        <v>188</v>
      </c>
      <c r="H22" s="20">
        <v>77540</v>
      </c>
      <c r="I22" s="20">
        <v>77540</v>
      </c>
      <c r="J22" s="20"/>
      <c r="K22" s="20"/>
      <c r="L22" s="20"/>
      <c r="M22" s="20">
        <v>77540</v>
      </c>
      <c r="N22" s="20"/>
      <c r="O22" s="20"/>
      <c r="P22" s="20"/>
      <c r="Q22" s="20"/>
      <c r="R22" s="20"/>
      <c r="S22" s="20"/>
      <c r="T22" s="20"/>
      <c r="U22" s="20"/>
      <c r="V22" s="20"/>
      <c r="W22" s="20"/>
      <c r="X22" s="20"/>
    </row>
    <row r="23" ht="21" customHeight="1" spans="1:24">
      <c r="A23" s="21" t="s">
        <v>44</v>
      </c>
      <c r="B23" s="19" t="s">
        <v>185</v>
      </c>
      <c r="C23" s="19" t="s">
        <v>186</v>
      </c>
      <c r="D23" s="19" t="s">
        <v>63</v>
      </c>
      <c r="E23" s="19" t="s">
        <v>64</v>
      </c>
      <c r="F23" s="19" t="s">
        <v>189</v>
      </c>
      <c r="G23" s="19" t="s">
        <v>190</v>
      </c>
      <c r="H23" s="20">
        <v>100000</v>
      </c>
      <c r="I23" s="20">
        <v>100000</v>
      </c>
      <c r="J23" s="20"/>
      <c r="K23" s="20"/>
      <c r="L23" s="20"/>
      <c r="M23" s="20">
        <v>100000</v>
      </c>
      <c r="N23" s="20"/>
      <c r="O23" s="20"/>
      <c r="P23" s="20"/>
      <c r="Q23" s="20"/>
      <c r="R23" s="20"/>
      <c r="S23" s="20"/>
      <c r="T23" s="20"/>
      <c r="U23" s="20"/>
      <c r="V23" s="20"/>
      <c r="W23" s="20"/>
      <c r="X23" s="20"/>
    </row>
    <row r="24" ht="21" customHeight="1" spans="1:24">
      <c r="A24" s="21" t="s">
        <v>44</v>
      </c>
      <c r="B24" s="19" t="s">
        <v>185</v>
      </c>
      <c r="C24" s="19" t="s">
        <v>186</v>
      </c>
      <c r="D24" s="19" t="s">
        <v>63</v>
      </c>
      <c r="E24" s="19" t="s">
        <v>64</v>
      </c>
      <c r="F24" s="19" t="s">
        <v>191</v>
      </c>
      <c r="G24" s="19" t="s">
        <v>192</v>
      </c>
      <c r="H24" s="20">
        <v>6000</v>
      </c>
      <c r="I24" s="20">
        <v>6000</v>
      </c>
      <c r="J24" s="20"/>
      <c r="K24" s="20"/>
      <c r="L24" s="20"/>
      <c r="M24" s="20">
        <v>6000</v>
      </c>
      <c r="N24" s="20"/>
      <c r="O24" s="20"/>
      <c r="P24" s="20"/>
      <c r="Q24" s="20"/>
      <c r="R24" s="20"/>
      <c r="S24" s="20"/>
      <c r="T24" s="20"/>
      <c r="U24" s="20"/>
      <c r="V24" s="20"/>
      <c r="W24" s="20"/>
      <c r="X24" s="20"/>
    </row>
    <row r="25" ht="21" customHeight="1" spans="1:24">
      <c r="A25" s="21" t="s">
        <v>44</v>
      </c>
      <c r="B25" s="19" t="s">
        <v>185</v>
      </c>
      <c r="C25" s="19" t="s">
        <v>186</v>
      </c>
      <c r="D25" s="19" t="s">
        <v>63</v>
      </c>
      <c r="E25" s="19" t="s">
        <v>64</v>
      </c>
      <c r="F25" s="19" t="s">
        <v>193</v>
      </c>
      <c r="G25" s="19" t="s">
        <v>194</v>
      </c>
      <c r="H25" s="20">
        <v>6000</v>
      </c>
      <c r="I25" s="20">
        <v>6000</v>
      </c>
      <c r="J25" s="20"/>
      <c r="K25" s="20"/>
      <c r="L25" s="20"/>
      <c r="M25" s="20">
        <v>6000</v>
      </c>
      <c r="N25" s="20"/>
      <c r="O25" s="20"/>
      <c r="P25" s="20"/>
      <c r="Q25" s="20"/>
      <c r="R25" s="20"/>
      <c r="S25" s="20"/>
      <c r="T25" s="20"/>
      <c r="U25" s="20"/>
      <c r="V25" s="20"/>
      <c r="W25" s="20"/>
      <c r="X25" s="20"/>
    </row>
    <row r="26" ht="21" customHeight="1" spans="1:24">
      <c r="A26" s="21" t="s">
        <v>44</v>
      </c>
      <c r="B26" s="19" t="s">
        <v>185</v>
      </c>
      <c r="C26" s="19" t="s">
        <v>186</v>
      </c>
      <c r="D26" s="19" t="s">
        <v>63</v>
      </c>
      <c r="E26" s="19" t="s">
        <v>64</v>
      </c>
      <c r="F26" s="19" t="s">
        <v>195</v>
      </c>
      <c r="G26" s="19" t="s">
        <v>196</v>
      </c>
      <c r="H26" s="20">
        <v>20000</v>
      </c>
      <c r="I26" s="20">
        <v>20000</v>
      </c>
      <c r="J26" s="20"/>
      <c r="K26" s="20"/>
      <c r="L26" s="20"/>
      <c r="M26" s="20">
        <v>20000</v>
      </c>
      <c r="N26" s="20"/>
      <c r="O26" s="20"/>
      <c r="P26" s="20"/>
      <c r="Q26" s="20"/>
      <c r="R26" s="20"/>
      <c r="S26" s="20"/>
      <c r="T26" s="20"/>
      <c r="U26" s="20"/>
      <c r="V26" s="20"/>
      <c r="W26" s="20"/>
      <c r="X26" s="20"/>
    </row>
    <row r="27" ht="21" customHeight="1" spans="1:24">
      <c r="A27" s="21" t="s">
        <v>44</v>
      </c>
      <c r="B27" s="19" t="s">
        <v>185</v>
      </c>
      <c r="C27" s="19" t="s">
        <v>186</v>
      </c>
      <c r="D27" s="19" t="s">
        <v>63</v>
      </c>
      <c r="E27" s="19" t="s">
        <v>64</v>
      </c>
      <c r="F27" s="19" t="s">
        <v>197</v>
      </c>
      <c r="G27" s="19" t="s">
        <v>198</v>
      </c>
      <c r="H27" s="20">
        <v>32000</v>
      </c>
      <c r="I27" s="20">
        <v>32000</v>
      </c>
      <c r="J27" s="20"/>
      <c r="K27" s="20"/>
      <c r="L27" s="20"/>
      <c r="M27" s="20">
        <v>32000</v>
      </c>
      <c r="N27" s="20"/>
      <c r="O27" s="20"/>
      <c r="P27" s="20"/>
      <c r="Q27" s="20"/>
      <c r="R27" s="20"/>
      <c r="S27" s="20"/>
      <c r="T27" s="20"/>
      <c r="U27" s="20"/>
      <c r="V27" s="20"/>
      <c r="W27" s="20"/>
      <c r="X27" s="20"/>
    </row>
    <row r="28" ht="21" customHeight="1" spans="1:24">
      <c r="A28" s="21" t="s">
        <v>44</v>
      </c>
      <c r="B28" s="19" t="s">
        <v>199</v>
      </c>
      <c r="C28" s="19" t="s">
        <v>200</v>
      </c>
      <c r="D28" s="19" t="s">
        <v>79</v>
      </c>
      <c r="E28" s="19" t="s">
        <v>80</v>
      </c>
      <c r="F28" s="19" t="s">
        <v>187</v>
      </c>
      <c r="G28" s="19" t="s">
        <v>188</v>
      </c>
      <c r="H28" s="20">
        <v>25200</v>
      </c>
      <c r="I28" s="20">
        <v>25200</v>
      </c>
      <c r="J28" s="20"/>
      <c r="K28" s="20"/>
      <c r="L28" s="20"/>
      <c r="M28" s="20">
        <v>25200</v>
      </c>
      <c r="N28" s="20"/>
      <c r="O28" s="20"/>
      <c r="P28" s="20"/>
      <c r="Q28" s="20"/>
      <c r="R28" s="20"/>
      <c r="S28" s="20"/>
      <c r="T28" s="20"/>
      <c r="U28" s="20"/>
      <c r="V28" s="20"/>
      <c r="W28" s="20"/>
      <c r="X28" s="20"/>
    </row>
    <row r="29" ht="21" customHeight="1" spans="1:24">
      <c r="A29" s="21" t="s">
        <v>44</v>
      </c>
      <c r="B29" s="19" t="s">
        <v>201</v>
      </c>
      <c r="C29" s="19" t="s">
        <v>202</v>
      </c>
      <c r="D29" s="19" t="s">
        <v>63</v>
      </c>
      <c r="E29" s="19" t="s">
        <v>64</v>
      </c>
      <c r="F29" s="19" t="s">
        <v>203</v>
      </c>
      <c r="G29" s="19" t="s">
        <v>204</v>
      </c>
      <c r="H29" s="20">
        <v>18000</v>
      </c>
      <c r="I29" s="20">
        <v>18000</v>
      </c>
      <c r="J29" s="20"/>
      <c r="K29" s="20"/>
      <c r="L29" s="20"/>
      <c r="M29" s="20">
        <v>18000</v>
      </c>
      <c r="N29" s="20"/>
      <c r="O29" s="20"/>
      <c r="P29" s="20"/>
      <c r="Q29" s="20"/>
      <c r="R29" s="20"/>
      <c r="S29" s="20"/>
      <c r="T29" s="20"/>
      <c r="U29" s="20"/>
      <c r="V29" s="20"/>
      <c r="W29" s="20"/>
      <c r="X29" s="20"/>
    </row>
    <row r="30" ht="21" customHeight="1" spans="1:24">
      <c r="A30" s="21" t="s">
        <v>44</v>
      </c>
      <c r="B30" s="19" t="s">
        <v>205</v>
      </c>
      <c r="C30" s="19" t="s">
        <v>206</v>
      </c>
      <c r="D30" s="19" t="s">
        <v>63</v>
      </c>
      <c r="E30" s="19" t="s">
        <v>64</v>
      </c>
      <c r="F30" s="19" t="s">
        <v>161</v>
      </c>
      <c r="G30" s="19" t="s">
        <v>162</v>
      </c>
      <c r="H30" s="20">
        <v>820800</v>
      </c>
      <c r="I30" s="20">
        <v>820800</v>
      </c>
      <c r="J30" s="20"/>
      <c r="K30" s="20"/>
      <c r="L30" s="20"/>
      <c r="M30" s="20">
        <v>820800</v>
      </c>
      <c r="N30" s="20"/>
      <c r="O30" s="20"/>
      <c r="P30" s="20"/>
      <c r="Q30" s="20"/>
      <c r="R30" s="20"/>
      <c r="S30" s="20"/>
      <c r="T30" s="20"/>
      <c r="U30" s="20"/>
      <c r="V30" s="20"/>
      <c r="W30" s="20"/>
      <c r="X30" s="20"/>
    </row>
    <row r="31" ht="21" customHeight="1" spans="1:24">
      <c r="A31" s="21" t="s">
        <v>44</v>
      </c>
      <c r="B31" s="19" t="s">
        <v>207</v>
      </c>
      <c r="C31" s="19" t="s">
        <v>208</v>
      </c>
      <c r="D31" s="19" t="s">
        <v>63</v>
      </c>
      <c r="E31" s="19" t="s">
        <v>64</v>
      </c>
      <c r="F31" s="19" t="s">
        <v>209</v>
      </c>
      <c r="G31" s="19" t="s">
        <v>210</v>
      </c>
      <c r="H31" s="20">
        <v>8400</v>
      </c>
      <c r="I31" s="20">
        <v>8400</v>
      </c>
      <c r="J31" s="20"/>
      <c r="K31" s="20"/>
      <c r="L31" s="20"/>
      <c r="M31" s="20">
        <v>8400</v>
      </c>
      <c r="N31" s="20"/>
      <c r="O31" s="20"/>
      <c r="P31" s="20"/>
      <c r="Q31" s="20"/>
      <c r="R31" s="20"/>
      <c r="S31" s="20"/>
      <c r="T31" s="20"/>
      <c r="U31" s="20"/>
      <c r="V31" s="20"/>
      <c r="W31" s="20"/>
      <c r="X31" s="20"/>
    </row>
    <row r="32" ht="21" customHeight="1" spans="1:24">
      <c r="A32" s="21" t="s">
        <v>44</v>
      </c>
      <c r="B32" s="19" t="s">
        <v>211</v>
      </c>
      <c r="C32" s="19" t="s">
        <v>212</v>
      </c>
      <c r="D32" s="19" t="s">
        <v>87</v>
      </c>
      <c r="E32" s="19" t="s">
        <v>88</v>
      </c>
      <c r="F32" s="19" t="s">
        <v>209</v>
      </c>
      <c r="G32" s="19" t="s">
        <v>210</v>
      </c>
      <c r="H32" s="20">
        <v>18624</v>
      </c>
      <c r="I32" s="20">
        <v>18624</v>
      </c>
      <c r="J32" s="20"/>
      <c r="K32" s="20"/>
      <c r="L32" s="20"/>
      <c r="M32" s="20">
        <v>18624</v>
      </c>
      <c r="N32" s="20"/>
      <c r="O32" s="20"/>
      <c r="P32" s="20"/>
      <c r="Q32" s="20"/>
      <c r="R32" s="20"/>
      <c r="S32" s="20"/>
      <c r="T32" s="20"/>
      <c r="U32" s="20"/>
      <c r="V32" s="20"/>
      <c r="W32" s="20"/>
      <c r="X32" s="20"/>
    </row>
    <row r="33" ht="21" customHeight="1" spans="1:24">
      <c r="A33" s="21" t="s">
        <v>44</v>
      </c>
      <c r="B33" s="19" t="s">
        <v>213</v>
      </c>
      <c r="C33" s="19" t="s">
        <v>133</v>
      </c>
      <c r="D33" s="19" t="s">
        <v>63</v>
      </c>
      <c r="E33" s="19" t="s">
        <v>64</v>
      </c>
      <c r="F33" s="19" t="s">
        <v>214</v>
      </c>
      <c r="G33" s="19" t="s">
        <v>133</v>
      </c>
      <c r="H33" s="20">
        <v>6560</v>
      </c>
      <c r="I33" s="20">
        <v>6560</v>
      </c>
      <c r="J33" s="20"/>
      <c r="K33" s="20"/>
      <c r="L33" s="20"/>
      <c r="M33" s="20">
        <v>6560</v>
      </c>
      <c r="N33" s="20"/>
      <c r="O33" s="20"/>
      <c r="P33" s="20"/>
      <c r="Q33" s="20"/>
      <c r="R33" s="20"/>
      <c r="S33" s="20"/>
      <c r="T33" s="20"/>
      <c r="U33" s="20"/>
      <c r="V33" s="20"/>
      <c r="W33" s="20"/>
      <c r="X33" s="20"/>
    </row>
    <row r="34" ht="21" customHeight="1" spans="1:24">
      <c r="A34" s="21" t="s">
        <v>46</v>
      </c>
      <c r="B34" s="19" t="s">
        <v>215</v>
      </c>
      <c r="C34" s="19" t="s">
        <v>216</v>
      </c>
      <c r="D34" s="19" t="s">
        <v>71</v>
      </c>
      <c r="E34" s="19" t="s">
        <v>72</v>
      </c>
      <c r="F34" s="19" t="s">
        <v>157</v>
      </c>
      <c r="G34" s="19" t="s">
        <v>158</v>
      </c>
      <c r="H34" s="20">
        <v>947520</v>
      </c>
      <c r="I34" s="20">
        <v>947520</v>
      </c>
      <c r="J34" s="20"/>
      <c r="K34" s="20"/>
      <c r="L34" s="20"/>
      <c r="M34" s="20">
        <v>947520</v>
      </c>
      <c r="N34" s="20"/>
      <c r="O34" s="20"/>
      <c r="P34" s="20"/>
      <c r="Q34" s="20"/>
      <c r="R34" s="20"/>
      <c r="S34" s="20"/>
      <c r="T34" s="20"/>
      <c r="U34" s="20"/>
      <c r="V34" s="20"/>
      <c r="W34" s="20"/>
      <c r="X34" s="20"/>
    </row>
    <row r="35" ht="21" customHeight="1" spans="1:24">
      <c r="A35" s="21" t="s">
        <v>46</v>
      </c>
      <c r="B35" s="19" t="s">
        <v>215</v>
      </c>
      <c r="C35" s="19" t="s">
        <v>216</v>
      </c>
      <c r="D35" s="19" t="s">
        <v>71</v>
      </c>
      <c r="E35" s="19" t="s">
        <v>72</v>
      </c>
      <c r="F35" s="19" t="s">
        <v>159</v>
      </c>
      <c r="G35" s="19" t="s">
        <v>160</v>
      </c>
      <c r="H35" s="20">
        <v>126180</v>
      </c>
      <c r="I35" s="20">
        <v>126180</v>
      </c>
      <c r="J35" s="20"/>
      <c r="K35" s="20"/>
      <c r="L35" s="20"/>
      <c r="M35" s="20">
        <v>126180</v>
      </c>
      <c r="N35" s="20"/>
      <c r="O35" s="20"/>
      <c r="P35" s="20"/>
      <c r="Q35" s="20"/>
      <c r="R35" s="20"/>
      <c r="S35" s="20"/>
      <c r="T35" s="20"/>
      <c r="U35" s="20"/>
      <c r="V35" s="20"/>
      <c r="W35" s="20"/>
      <c r="X35" s="20"/>
    </row>
    <row r="36" ht="21" customHeight="1" spans="1:24">
      <c r="A36" s="21" t="s">
        <v>46</v>
      </c>
      <c r="B36" s="19" t="s">
        <v>215</v>
      </c>
      <c r="C36" s="19" t="s">
        <v>216</v>
      </c>
      <c r="D36" s="19" t="s">
        <v>71</v>
      </c>
      <c r="E36" s="19" t="s">
        <v>72</v>
      </c>
      <c r="F36" s="19" t="s">
        <v>217</v>
      </c>
      <c r="G36" s="19" t="s">
        <v>218</v>
      </c>
      <c r="H36" s="20">
        <v>344400</v>
      </c>
      <c r="I36" s="20">
        <v>344400</v>
      </c>
      <c r="J36" s="20"/>
      <c r="K36" s="20"/>
      <c r="L36" s="20"/>
      <c r="M36" s="20">
        <v>344400</v>
      </c>
      <c r="N36" s="20"/>
      <c r="O36" s="20"/>
      <c r="P36" s="20"/>
      <c r="Q36" s="20"/>
      <c r="R36" s="20"/>
      <c r="S36" s="20"/>
      <c r="T36" s="20"/>
      <c r="U36" s="20"/>
      <c r="V36" s="20"/>
      <c r="W36" s="20"/>
      <c r="X36" s="20"/>
    </row>
    <row r="37" ht="21" customHeight="1" spans="1:24">
      <c r="A37" s="21" t="s">
        <v>46</v>
      </c>
      <c r="B37" s="19" t="s">
        <v>215</v>
      </c>
      <c r="C37" s="19" t="s">
        <v>216</v>
      </c>
      <c r="D37" s="19" t="s">
        <v>71</v>
      </c>
      <c r="E37" s="19" t="s">
        <v>72</v>
      </c>
      <c r="F37" s="19" t="s">
        <v>217</v>
      </c>
      <c r="G37" s="19" t="s">
        <v>218</v>
      </c>
      <c r="H37" s="20">
        <v>78960</v>
      </c>
      <c r="I37" s="20">
        <v>78960</v>
      </c>
      <c r="J37" s="20"/>
      <c r="K37" s="20"/>
      <c r="L37" s="20"/>
      <c r="M37" s="20">
        <v>78960</v>
      </c>
      <c r="N37" s="20"/>
      <c r="O37" s="20"/>
      <c r="P37" s="20"/>
      <c r="Q37" s="20"/>
      <c r="R37" s="20"/>
      <c r="S37" s="20"/>
      <c r="T37" s="20"/>
      <c r="U37" s="20"/>
      <c r="V37" s="20"/>
      <c r="W37" s="20"/>
      <c r="X37" s="20"/>
    </row>
    <row r="38" ht="21" customHeight="1" spans="1:24">
      <c r="A38" s="21" t="s">
        <v>46</v>
      </c>
      <c r="B38" s="19" t="s">
        <v>215</v>
      </c>
      <c r="C38" s="19" t="s">
        <v>216</v>
      </c>
      <c r="D38" s="19" t="s">
        <v>71</v>
      </c>
      <c r="E38" s="19" t="s">
        <v>72</v>
      </c>
      <c r="F38" s="19" t="s">
        <v>217</v>
      </c>
      <c r="G38" s="19" t="s">
        <v>218</v>
      </c>
      <c r="H38" s="20">
        <v>1048800</v>
      </c>
      <c r="I38" s="20">
        <v>1048800</v>
      </c>
      <c r="J38" s="20"/>
      <c r="K38" s="20"/>
      <c r="L38" s="20"/>
      <c r="M38" s="20">
        <v>1048800</v>
      </c>
      <c r="N38" s="20"/>
      <c r="O38" s="20"/>
      <c r="P38" s="20"/>
      <c r="Q38" s="20"/>
      <c r="R38" s="20"/>
      <c r="S38" s="20"/>
      <c r="T38" s="20"/>
      <c r="U38" s="20"/>
      <c r="V38" s="20"/>
      <c r="W38" s="20"/>
      <c r="X38" s="20"/>
    </row>
    <row r="39" ht="33" customHeight="1" spans="1:24">
      <c r="A39" s="21" t="s">
        <v>46</v>
      </c>
      <c r="B39" s="19" t="s">
        <v>219</v>
      </c>
      <c r="C39" s="19" t="s">
        <v>164</v>
      </c>
      <c r="D39" s="19" t="s">
        <v>83</v>
      </c>
      <c r="E39" s="19" t="s">
        <v>84</v>
      </c>
      <c r="F39" s="19" t="s">
        <v>165</v>
      </c>
      <c r="G39" s="19" t="s">
        <v>166</v>
      </c>
      <c r="H39" s="20">
        <v>436627.2</v>
      </c>
      <c r="I39" s="20">
        <v>436627.2</v>
      </c>
      <c r="J39" s="20"/>
      <c r="K39" s="20"/>
      <c r="L39" s="20"/>
      <c r="M39" s="20">
        <v>436627.2</v>
      </c>
      <c r="N39" s="20"/>
      <c r="O39" s="20"/>
      <c r="P39" s="20"/>
      <c r="Q39" s="20"/>
      <c r="R39" s="20"/>
      <c r="S39" s="20"/>
      <c r="T39" s="20"/>
      <c r="U39" s="20"/>
      <c r="V39" s="20"/>
      <c r="W39" s="20"/>
      <c r="X39" s="20"/>
    </row>
    <row r="40" ht="21" customHeight="1" spans="1:24">
      <c r="A40" s="21" t="s">
        <v>46</v>
      </c>
      <c r="B40" s="19" t="s">
        <v>219</v>
      </c>
      <c r="C40" s="19" t="s">
        <v>164</v>
      </c>
      <c r="D40" s="19" t="s">
        <v>95</v>
      </c>
      <c r="E40" s="19" t="s">
        <v>96</v>
      </c>
      <c r="F40" s="19" t="s">
        <v>167</v>
      </c>
      <c r="G40" s="19" t="s">
        <v>168</v>
      </c>
      <c r="H40" s="20">
        <v>216285.3</v>
      </c>
      <c r="I40" s="20">
        <v>216285.3</v>
      </c>
      <c r="J40" s="20"/>
      <c r="K40" s="20"/>
      <c r="L40" s="20"/>
      <c r="M40" s="20">
        <v>216285.3</v>
      </c>
      <c r="N40" s="20"/>
      <c r="O40" s="20"/>
      <c r="P40" s="20"/>
      <c r="Q40" s="20"/>
      <c r="R40" s="20"/>
      <c r="S40" s="20"/>
      <c r="T40" s="20"/>
      <c r="U40" s="20"/>
      <c r="V40" s="20"/>
      <c r="W40" s="20"/>
      <c r="X40" s="20"/>
    </row>
    <row r="41" ht="21" customHeight="1" spans="1:24">
      <c r="A41" s="21" t="s">
        <v>46</v>
      </c>
      <c r="B41" s="19" t="s">
        <v>219</v>
      </c>
      <c r="C41" s="19" t="s">
        <v>164</v>
      </c>
      <c r="D41" s="19" t="s">
        <v>97</v>
      </c>
      <c r="E41" s="19" t="s">
        <v>98</v>
      </c>
      <c r="F41" s="19" t="s">
        <v>169</v>
      </c>
      <c r="G41" s="19" t="s">
        <v>170</v>
      </c>
      <c r="H41" s="20">
        <v>158900.41</v>
      </c>
      <c r="I41" s="20">
        <v>158900.41</v>
      </c>
      <c r="J41" s="20"/>
      <c r="K41" s="20"/>
      <c r="L41" s="20"/>
      <c r="M41" s="20">
        <v>158900.41</v>
      </c>
      <c r="N41" s="20"/>
      <c r="O41" s="20"/>
      <c r="P41" s="20"/>
      <c r="Q41" s="20"/>
      <c r="R41" s="20"/>
      <c r="S41" s="20"/>
      <c r="T41" s="20"/>
      <c r="U41" s="20"/>
      <c r="V41" s="20"/>
      <c r="W41" s="20"/>
      <c r="X41" s="20"/>
    </row>
    <row r="42" ht="21" customHeight="1" spans="1:24">
      <c r="A42" s="21" t="s">
        <v>46</v>
      </c>
      <c r="B42" s="19" t="s">
        <v>219</v>
      </c>
      <c r="C42" s="19" t="s">
        <v>164</v>
      </c>
      <c r="D42" s="19" t="s">
        <v>99</v>
      </c>
      <c r="E42" s="19" t="s">
        <v>100</v>
      </c>
      <c r="F42" s="19" t="s">
        <v>171</v>
      </c>
      <c r="G42" s="19" t="s">
        <v>172</v>
      </c>
      <c r="H42" s="20">
        <v>5457.84</v>
      </c>
      <c r="I42" s="20">
        <v>5457.84</v>
      </c>
      <c r="J42" s="20"/>
      <c r="K42" s="20"/>
      <c r="L42" s="20"/>
      <c r="M42" s="20">
        <v>5457.84</v>
      </c>
      <c r="N42" s="20"/>
      <c r="O42" s="20"/>
      <c r="P42" s="20"/>
      <c r="Q42" s="20"/>
      <c r="R42" s="20"/>
      <c r="S42" s="20"/>
      <c r="T42" s="20"/>
      <c r="U42" s="20"/>
      <c r="V42" s="20"/>
      <c r="W42" s="20"/>
      <c r="X42" s="20"/>
    </row>
    <row r="43" ht="21" customHeight="1" spans="1:24">
      <c r="A43" s="21" t="s">
        <v>46</v>
      </c>
      <c r="B43" s="19" t="s">
        <v>219</v>
      </c>
      <c r="C43" s="19" t="s">
        <v>164</v>
      </c>
      <c r="D43" s="19" t="s">
        <v>99</v>
      </c>
      <c r="E43" s="19" t="s">
        <v>100</v>
      </c>
      <c r="F43" s="19" t="s">
        <v>171</v>
      </c>
      <c r="G43" s="19" t="s">
        <v>172</v>
      </c>
      <c r="H43" s="20">
        <v>11466</v>
      </c>
      <c r="I43" s="20">
        <v>11466</v>
      </c>
      <c r="J43" s="20"/>
      <c r="K43" s="20"/>
      <c r="L43" s="20"/>
      <c r="M43" s="20">
        <v>11466</v>
      </c>
      <c r="N43" s="20"/>
      <c r="O43" s="20"/>
      <c r="P43" s="20"/>
      <c r="Q43" s="20"/>
      <c r="R43" s="20"/>
      <c r="S43" s="20"/>
      <c r="T43" s="20"/>
      <c r="U43" s="20"/>
      <c r="V43" s="20"/>
      <c r="W43" s="20"/>
      <c r="X43" s="20"/>
    </row>
    <row r="44" ht="21" customHeight="1" spans="1:24">
      <c r="A44" s="21" t="s">
        <v>46</v>
      </c>
      <c r="B44" s="19" t="s">
        <v>220</v>
      </c>
      <c r="C44" s="19" t="s">
        <v>106</v>
      </c>
      <c r="D44" s="19" t="s">
        <v>105</v>
      </c>
      <c r="E44" s="19" t="s">
        <v>106</v>
      </c>
      <c r="F44" s="19" t="s">
        <v>174</v>
      </c>
      <c r="G44" s="19" t="s">
        <v>106</v>
      </c>
      <c r="H44" s="20">
        <v>362190.24</v>
      </c>
      <c r="I44" s="20">
        <v>362190.24</v>
      </c>
      <c r="J44" s="20"/>
      <c r="K44" s="20"/>
      <c r="L44" s="20"/>
      <c r="M44" s="20">
        <v>362190.24</v>
      </c>
      <c r="N44" s="20"/>
      <c r="O44" s="20"/>
      <c r="P44" s="20"/>
      <c r="Q44" s="20"/>
      <c r="R44" s="20"/>
      <c r="S44" s="20"/>
      <c r="T44" s="20"/>
      <c r="U44" s="20"/>
      <c r="V44" s="20"/>
      <c r="W44" s="20"/>
      <c r="X44" s="20"/>
    </row>
    <row r="45" ht="21" customHeight="1" spans="1:24">
      <c r="A45" s="21" t="s">
        <v>46</v>
      </c>
      <c r="B45" s="19" t="s">
        <v>221</v>
      </c>
      <c r="C45" s="19" t="s">
        <v>180</v>
      </c>
      <c r="D45" s="19" t="s">
        <v>71</v>
      </c>
      <c r="E45" s="19" t="s">
        <v>72</v>
      </c>
      <c r="F45" s="19" t="s">
        <v>181</v>
      </c>
      <c r="G45" s="19" t="s">
        <v>180</v>
      </c>
      <c r="H45" s="20">
        <v>58785.84</v>
      </c>
      <c r="I45" s="20">
        <v>58785.84</v>
      </c>
      <c r="J45" s="20"/>
      <c r="K45" s="20"/>
      <c r="L45" s="20"/>
      <c r="M45" s="20">
        <v>58785.84</v>
      </c>
      <c r="N45" s="20"/>
      <c r="O45" s="20"/>
      <c r="P45" s="20"/>
      <c r="Q45" s="20"/>
      <c r="R45" s="20"/>
      <c r="S45" s="20"/>
      <c r="T45" s="20"/>
      <c r="U45" s="20"/>
      <c r="V45" s="20"/>
      <c r="W45" s="20"/>
      <c r="X45" s="20"/>
    </row>
    <row r="46" ht="21" customHeight="1" spans="1:24">
      <c r="A46" s="21" t="s">
        <v>46</v>
      </c>
      <c r="B46" s="19" t="s">
        <v>222</v>
      </c>
      <c r="C46" s="19" t="s">
        <v>183</v>
      </c>
      <c r="D46" s="19" t="s">
        <v>71</v>
      </c>
      <c r="E46" s="19" t="s">
        <v>72</v>
      </c>
      <c r="F46" s="19" t="s">
        <v>184</v>
      </c>
      <c r="G46" s="19" t="s">
        <v>183</v>
      </c>
      <c r="H46" s="20">
        <v>648</v>
      </c>
      <c r="I46" s="20">
        <v>648</v>
      </c>
      <c r="J46" s="20"/>
      <c r="K46" s="20"/>
      <c r="L46" s="20"/>
      <c r="M46" s="20">
        <v>648</v>
      </c>
      <c r="N46" s="20"/>
      <c r="O46" s="20"/>
      <c r="P46" s="20"/>
      <c r="Q46" s="20"/>
      <c r="R46" s="20"/>
      <c r="S46" s="20"/>
      <c r="T46" s="20"/>
      <c r="U46" s="20"/>
      <c r="V46" s="20"/>
      <c r="W46" s="20"/>
      <c r="X46" s="20"/>
    </row>
    <row r="47" ht="21" customHeight="1" spans="1:24">
      <c r="A47" s="21" t="s">
        <v>46</v>
      </c>
      <c r="B47" s="19" t="s">
        <v>223</v>
      </c>
      <c r="C47" s="19" t="s">
        <v>186</v>
      </c>
      <c r="D47" s="19" t="s">
        <v>71</v>
      </c>
      <c r="E47" s="19" t="s">
        <v>72</v>
      </c>
      <c r="F47" s="19" t="s">
        <v>224</v>
      </c>
      <c r="G47" s="19" t="s">
        <v>225</v>
      </c>
      <c r="H47" s="20">
        <v>16000</v>
      </c>
      <c r="I47" s="20">
        <v>16000</v>
      </c>
      <c r="J47" s="20"/>
      <c r="K47" s="20"/>
      <c r="L47" s="20"/>
      <c r="M47" s="20">
        <v>16000</v>
      </c>
      <c r="N47" s="20"/>
      <c r="O47" s="20"/>
      <c r="P47" s="20"/>
      <c r="Q47" s="20"/>
      <c r="R47" s="20"/>
      <c r="S47" s="20"/>
      <c r="T47" s="20"/>
      <c r="U47" s="20"/>
      <c r="V47" s="20"/>
      <c r="W47" s="20"/>
      <c r="X47" s="20"/>
    </row>
    <row r="48" ht="21" customHeight="1" spans="1:24">
      <c r="A48" s="21" t="s">
        <v>46</v>
      </c>
      <c r="B48" s="19" t="s">
        <v>223</v>
      </c>
      <c r="C48" s="19" t="s">
        <v>186</v>
      </c>
      <c r="D48" s="19" t="s">
        <v>71</v>
      </c>
      <c r="E48" s="19" t="s">
        <v>72</v>
      </c>
      <c r="F48" s="19" t="s">
        <v>226</v>
      </c>
      <c r="G48" s="19" t="s">
        <v>227</v>
      </c>
      <c r="H48" s="20">
        <v>50000</v>
      </c>
      <c r="I48" s="20">
        <v>50000</v>
      </c>
      <c r="J48" s="20"/>
      <c r="K48" s="20"/>
      <c r="L48" s="20"/>
      <c r="M48" s="20">
        <v>50000</v>
      </c>
      <c r="N48" s="20"/>
      <c r="O48" s="20"/>
      <c r="P48" s="20"/>
      <c r="Q48" s="20"/>
      <c r="R48" s="20"/>
      <c r="S48" s="20"/>
      <c r="T48" s="20"/>
      <c r="U48" s="20"/>
      <c r="V48" s="20"/>
      <c r="W48" s="20"/>
      <c r="X48" s="20"/>
    </row>
    <row r="49" ht="21" customHeight="1" spans="1:24">
      <c r="A49" s="21" t="s">
        <v>46</v>
      </c>
      <c r="B49" s="19" t="s">
        <v>223</v>
      </c>
      <c r="C49" s="19" t="s">
        <v>186</v>
      </c>
      <c r="D49" s="19" t="s">
        <v>71</v>
      </c>
      <c r="E49" s="19" t="s">
        <v>72</v>
      </c>
      <c r="F49" s="19" t="s">
        <v>228</v>
      </c>
      <c r="G49" s="19" t="s">
        <v>229</v>
      </c>
      <c r="H49" s="20">
        <v>26250</v>
      </c>
      <c r="I49" s="20">
        <v>26250</v>
      </c>
      <c r="J49" s="20"/>
      <c r="K49" s="20"/>
      <c r="L49" s="20"/>
      <c r="M49" s="20">
        <v>26250</v>
      </c>
      <c r="N49" s="20"/>
      <c r="O49" s="20"/>
      <c r="P49" s="20"/>
      <c r="Q49" s="20"/>
      <c r="R49" s="20"/>
      <c r="S49" s="20"/>
      <c r="T49" s="20"/>
      <c r="U49" s="20"/>
      <c r="V49" s="20"/>
      <c r="W49" s="20"/>
      <c r="X49" s="20"/>
    </row>
    <row r="50" ht="21" customHeight="1" spans="1:24">
      <c r="A50" s="21" t="s">
        <v>46</v>
      </c>
      <c r="B50" s="19" t="s">
        <v>223</v>
      </c>
      <c r="C50" s="19" t="s">
        <v>186</v>
      </c>
      <c r="D50" s="19" t="s">
        <v>71</v>
      </c>
      <c r="E50" s="19" t="s">
        <v>72</v>
      </c>
      <c r="F50" s="19" t="s">
        <v>230</v>
      </c>
      <c r="G50" s="19" t="s">
        <v>231</v>
      </c>
      <c r="H50" s="20">
        <v>50000</v>
      </c>
      <c r="I50" s="20">
        <v>50000</v>
      </c>
      <c r="J50" s="20"/>
      <c r="K50" s="20"/>
      <c r="L50" s="20"/>
      <c r="M50" s="20">
        <v>50000</v>
      </c>
      <c r="N50" s="20"/>
      <c r="O50" s="20"/>
      <c r="P50" s="20"/>
      <c r="Q50" s="20"/>
      <c r="R50" s="20"/>
      <c r="S50" s="20"/>
      <c r="T50" s="20"/>
      <c r="U50" s="20"/>
      <c r="V50" s="20"/>
      <c r="W50" s="20"/>
      <c r="X50" s="20"/>
    </row>
    <row r="51" ht="21" customHeight="1" spans="1:24">
      <c r="A51" s="21" t="s">
        <v>46</v>
      </c>
      <c r="B51" s="19" t="s">
        <v>223</v>
      </c>
      <c r="C51" s="19" t="s">
        <v>186</v>
      </c>
      <c r="D51" s="19" t="s">
        <v>71</v>
      </c>
      <c r="E51" s="19" t="s">
        <v>72</v>
      </c>
      <c r="F51" s="19" t="s">
        <v>177</v>
      </c>
      <c r="G51" s="19" t="s">
        <v>178</v>
      </c>
      <c r="H51" s="20">
        <v>5000</v>
      </c>
      <c r="I51" s="20">
        <v>5000</v>
      </c>
      <c r="J51" s="20"/>
      <c r="K51" s="20"/>
      <c r="L51" s="20"/>
      <c r="M51" s="20">
        <v>5000</v>
      </c>
      <c r="N51" s="20"/>
      <c r="O51" s="20"/>
      <c r="P51" s="20"/>
      <c r="Q51" s="20"/>
      <c r="R51" s="20"/>
      <c r="S51" s="20"/>
      <c r="T51" s="20"/>
      <c r="U51" s="20"/>
      <c r="V51" s="20"/>
      <c r="W51" s="20"/>
      <c r="X51" s="20"/>
    </row>
    <row r="52" ht="21" customHeight="1" spans="1:24">
      <c r="A52" s="21" t="s">
        <v>46</v>
      </c>
      <c r="B52" s="19" t="s">
        <v>223</v>
      </c>
      <c r="C52" s="19" t="s">
        <v>186</v>
      </c>
      <c r="D52" s="19" t="s">
        <v>71</v>
      </c>
      <c r="E52" s="19" t="s">
        <v>72</v>
      </c>
      <c r="F52" s="19" t="s">
        <v>232</v>
      </c>
      <c r="G52" s="19" t="s">
        <v>233</v>
      </c>
      <c r="H52" s="20">
        <v>35000</v>
      </c>
      <c r="I52" s="20">
        <v>35000</v>
      </c>
      <c r="J52" s="20"/>
      <c r="K52" s="20"/>
      <c r="L52" s="20"/>
      <c r="M52" s="20">
        <v>35000</v>
      </c>
      <c r="N52" s="20"/>
      <c r="O52" s="20"/>
      <c r="P52" s="20"/>
      <c r="Q52" s="20"/>
      <c r="R52" s="20"/>
      <c r="S52" s="20"/>
      <c r="T52" s="20"/>
      <c r="U52" s="20"/>
      <c r="V52" s="20"/>
      <c r="W52" s="20"/>
      <c r="X52" s="20"/>
    </row>
    <row r="53" ht="21" customHeight="1" spans="1:24">
      <c r="A53" s="21" t="s">
        <v>46</v>
      </c>
      <c r="B53" s="19" t="s">
        <v>234</v>
      </c>
      <c r="C53" s="19" t="s">
        <v>200</v>
      </c>
      <c r="D53" s="19" t="s">
        <v>81</v>
      </c>
      <c r="E53" s="19" t="s">
        <v>82</v>
      </c>
      <c r="F53" s="19" t="s">
        <v>187</v>
      </c>
      <c r="G53" s="19" t="s">
        <v>188</v>
      </c>
      <c r="H53" s="20">
        <v>9000</v>
      </c>
      <c r="I53" s="20">
        <v>9000</v>
      </c>
      <c r="J53" s="20"/>
      <c r="K53" s="20"/>
      <c r="L53" s="20"/>
      <c r="M53" s="20">
        <v>9000</v>
      </c>
      <c r="N53" s="20"/>
      <c r="O53" s="20"/>
      <c r="P53" s="20"/>
      <c r="Q53" s="20"/>
      <c r="R53" s="20"/>
      <c r="S53" s="20"/>
      <c r="T53" s="20"/>
      <c r="U53" s="20"/>
      <c r="V53" s="20"/>
      <c r="W53" s="20"/>
      <c r="X53" s="20"/>
    </row>
    <row r="54" ht="21" customHeight="1" spans="1:24">
      <c r="A54" s="21" t="s">
        <v>46</v>
      </c>
      <c r="B54" s="19" t="s">
        <v>235</v>
      </c>
      <c r="C54" s="19" t="s">
        <v>236</v>
      </c>
      <c r="D54" s="19" t="s">
        <v>71</v>
      </c>
      <c r="E54" s="19" t="s">
        <v>72</v>
      </c>
      <c r="F54" s="19" t="s">
        <v>217</v>
      </c>
      <c r="G54" s="19" t="s">
        <v>218</v>
      </c>
      <c r="H54" s="20">
        <v>472392</v>
      </c>
      <c r="I54" s="20">
        <v>472392</v>
      </c>
      <c r="J54" s="20"/>
      <c r="K54" s="20"/>
      <c r="L54" s="20"/>
      <c r="M54" s="20">
        <v>472392</v>
      </c>
      <c r="N54" s="20"/>
      <c r="O54" s="20"/>
      <c r="P54" s="20"/>
      <c r="Q54" s="20"/>
      <c r="R54" s="20"/>
      <c r="S54" s="20"/>
      <c r="T54" s="20"/>
      <c r="U54" s="20"/>
      <c r="V54" s="20"/>
      <c r="W54" s="20"/>
      <c r="X54" s="20"/>
    </row>
    <row r="55" ht="21" customHeight="1" spans="1:24">
      <c r="A55" s="21" t="s">
        <v>46</v>
      </c>
      <c r="B55" s="19" t="s">
        <v>237</v>
      </c>
      <c r="C55" s="19" t="s">
        <v>238</v>
      </c>
      <c r="D55" s="19" t="s">
        <v>81</v>
      </c>
      <c r="E55" s="19" t="s">
        <v>82</v>
      </c>
      <c r="F55" s="19" t="s">
        <v>239</v>
      </c>
      <c r="G55" s="19" t="s">
        <v>240</v>
      </c>
      <c r="H55" s="20">
        <v>110509.44</v>
      </c>
      <c r="I55" s="20">
        <v>110509.44</v>
      </c>
      <c r="J55" s="20"/>
      <c r="K55" s="20"/>
      <c r="L55" s="20"/>
      <c r="M55" s="20">
        <v>110509.44</v>
      </c>
      <c r="N55" s="20"/>
      <c r="O55" s="20"/>
      <c r="P55" s="20"/>
      <c r="Q55" s="20"/>
      <c r="R55" s="20"/>
      <c r="S55" s="20"/>
      <c r="T55" s="20"/>
      <c r="U55" s="20"/>
      <c r="V55" s="20"/>
      <c r="W55" s="20"/>
      <c r="X55" s="20"/>
    </row>
    <row r="56" ht="29" customHeight="1" spans="1:24">
      <c r="A56" s="21" t="s">
        <v>46</v>
      </c>
      <c r="B56" s="19" t="s">
        <v>241</v>
      </c>
      <c r="C56" s="19" t="s">
        <v>242</v>
      </c>
      <c r="D56" s="19" t="s">
        <v>97</v>
      </c>
      <c r="E56" s="19" t="s">
        <v>98</v>
      </c>
      <c r="F56" s="19" t="s">
        <v>169</v>
      </c>
      <c r="G56" s="19" t="s">
        <v>170</v>
      </c>
      <c r="H56" s="20">
        <v>38547.6</v>
      </c>
      <c r="I56" s="20">
        <v>38547.6</v>
      </c>
      <c r="J56" s="20"/>
      <c r="K56" s="20"/>
      <c r="L56" s="20"/>
      <c r="M56" s="20">
        <v>38547.6</v>
      </c>
      <c r="N56" s="20"/>
      <c r="O56" s="20"/>
      <c r="P56" s="20"/>
      <c r="Q56" s="20"/>
      <c r="R56" s="20"/>
      <c r="S56" s="20"/>
      <c r="T56" s="20"/>
      <c r="U56" s="20"/>
      <c r="V56" s="20"/>
      <c r="W56" s="20"/>
      <c r="X56" s="20"/>
    </row>
    <row r="57" ht="29" customHeight="1" spans="1:24">
      <c r="A57" s="21" t="s">
        <v>46</v>
      </c>
      <c r="B57" s="19" t="s">
        <v>241</v>
      </c>
      <c r="C57" s="19" t="s">
        <v>242</v>
      </c>
      <c r="D57" s="19" t="s">
        <v>99</v>
      </c>
      <c r="E57" s="19" t="s">
        <v>100</v>
      </c>
      <c r="F57" s="19" t="s">
        <v>171</v>
      </c>
      <c r="G57" s="19" t="s">
        <v>172</v>
      </c>
      <c r="H57" s="20">
        <v>3549</v>
      </c>
      <c r="I57" s="20">
        <v>3549</v>
      </c>
      <c r="J57" s="20"/>
      <c r="K57" s="20"/>
      <c r="L57" s="20"/>
      <c r="M57" s="20">
        <v>3549</v>
      </c>
      <c r="N57" s="20"/>
      <c r="O57" s="20"/>
      <c r="P57" s="20"/>
      <c r="Q57" s="20"/>
      <c r="R57" s="20"/>
      <c r="S57" s="20"/>
      <c r="T57" s="20"/>
      <c r="U57" s="20"/>
      <c r="V57" s="20"/>
      <c r="W57" s="20"/>
      <c r="X57" s="20"/>
    </row>
    <row r="58" ht="21" customHeight="1" spans="1:24">
      <c r="A58" s="23" t="s">
        <v>107</v>
      </c>
      <c r="B58" s="24"/>
      <c r="C58" s="24"/>
      <c r="D58" s="24"/>
      <c r="E58" s="24"/>
      <c r="F58" s="24"/>
      <c r="G58" s="25"/>
      <c r="H58" s="20">
        <v>11956474.93</v>
      </c>
      <c r="I58" s="20">
        <v>11956474.93</v>
      </c>
      <c r="J58" s="20"/>
      <c r="K58" s="20"/>
      <c r="L58" s="20"/>
      <c r="M58" s="20">
        <v>11956474.93</v>
      </c>
      <c r="N58" s="20"/>
      <c r="O58" s="20"/>
      <c r="P58" s="20"/>
      <c r="Q58" s="20"/>
      <c r="R58" s="20"/>
      <c r="S58" s="20"/>
      <c r="T58" s="20"/>
      <c r="U58" s="20"/>
      <c r="V58" s="20"/>
      <c r="W58" s="20"/>
      <c r="X58" s="20"/>
    </row>
  </sheetData>
  <mergeCells count="30">
    <mergeCell ref="A2:X2"/>
    <mergeCell ref="A3:G3"/>
    <mergeCell ref="H4:X4"/>
    <mergeCell ref="I5:N5"/>
    <mergeCell ref="O5:Q5"/>
    <mergeCell ref="S5:X5"/>
    <mergeCell ref="I6:J6"/>
    <mergeCell ref="A58:G58"/>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55"/>
  <sheetViews>
    <sheetView showZeros="0" topLeftCell="A4" workbookViewId="0">
      <selection activeCell="A9" sqref="$A9:$XFD20"/>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ht="13.5" customHeight="1" spans="2:23">
      <c r="B1" s="115"/>
      <c r="E1" s="1"/>
      <c r="F1" s="1"/>
      <c r="G1" s="1"/>
      <c r="H1" s="1"/>
      <c r="I1" s="2"/>
      <c r="J1" s="2"/>
      <c r="K1" s="2"/>
      <c r="L1" s="2"/>
      <c r="M1" s="2"/>
      <c r="N1" s="2"/>
      <c r="O1" s="2"/>
      <c r="P1" s="2"/>
      <c r="Q1" s="2"/>
      <c r="U1" s="115"/>
      <c r="W1" s="32" t="s">
        <v>243</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"单位名称："&amp;"全部"</f>
        <v>单位名称：全部</v>
      </c>
      <c r="B3" s="5"/>
      <c r="C3" s="5"/>
      <c r="D3" s="5"/>
      <c r="E3" s="5"/>
      <c r="F3" s="5"/>
      <c r="G3" s="5"/>
      <c r="H3" s="5"/>
      <c r="I3" s="123"/>
      <c r="J3" s="123"/>
      <c r="K3" s="123"/>
      <c r="L3" s="123"/>
      <c r="M3" s="123"/>
      <c r="N3" s="123"/>
      <c r="O3" s="123"/>
      <c r="P3" s="123"/>
      <c r="Q3" s="123"/>
      <c r="R3" s="50"/>
      <c r="S3" s="50"/>
      <c r="T3" s="50"/>
      <c r="U3" s="135"/>
      <c r="V3" s="50"/>
      <c r="W3" s="98" t="s">
        <v>129</v>
      </c>
    </row>
    <row r="4" ht="21.75" customHeight="1" spans="1:23">
      <c r="A4" s="116" t="s">
        <v>244</v>
      </c>
      <c r="B4" s="117" t="s">
        <v>138</v>
      </c>
      <c r="C4" s="116" t="s">
        <v>139</v>
      </c>
      <c r="D4" s="116" t="s">
        <v>245</v>
      </c>
      <c r="E4" s="117" t="s">
        <v>140</v>
      </c>
      <c r="F4" s="117" t="s">
        <v>141</v>
      </c>
      <c r="G4" s="117" t="s">
        <v>246</v>
      </c>
      <c r="H4" s="117" t="s">
        <v>247</v>
      </c>
      <c r="I4" s="124" t="s">
        <v>29</v>
      </c>
      <c r="J4" s="125" t="s">
        <v>248</v>
      </c>
      <c r="K4" s="126"/>
      <c r="L4" s="126"/>
      <c r="M4" s="127"/>
      <c r="N4" s="125" t="s">
        <v>146</v>
      </c>
      <c r="O4" s="126"/>
      <c r="P4" s="127"/>
      <c r="Q4" s="117" t="s">
        <v>35</v>
      </c>
      <c r="R4" s="125" t="s">
        <v>53</v>
      </c>
      <c r="S4" s="126"/>
      <c r="T4" s="126"/>
      <c r="U4" s="126"/>
      <c r="V4" s="126"/>
      <c r="W4" s="127"/>
    </row>
    <row r="5" ht="21.75" customHeight="1" spans="1:23">
      <c r="A5" s="118"/>
      <c r="B5" s="119"/>
      <c r="C5" s="118"/>
      <c r="D5" s="118"/>
      <c r="E5" s="119"/>
      <c r="F5" s="119"/>
      <c r="G5" s="119"/>
      <c r="H5" s="119"/>
      <c r="I5" s="128"/>
      <c r="J5" s="129" t="s">
        <v>32</v>
      </c>
      <c r="K5" s="130"/>
      <c r="L5" s="117" t="s">
        <v>33</v>
      </c>
      <c r="M5" s="117" t="s">
        <v>34</v>
      </c>
      <c r="N5" s="117" t="s">
        <v>32</v>
      </c>
      <c r="O5" s="117" t="s">
        <v>33</v>
      </c>
      <c r="P5" s="117" t="s">
        <v>34</v>
      </c>
      <c r="Q5" s="119"/>
      <c r="R5" s="117" t="s">
        <v>31</v>
      </c>
      <c r="S5" s="116" t="s">
        <v>38</v>
      </c>
      <c r="T5" s="116" t="s">
        <v>153</v>
      </c>
      <c r="U5" s="116" t="s">
        <v>40</v>
      </c>
      <c r="V5" s="116" t="s">
        <v>41</v>
      </c>
      <c r="W5" s="116" t="s">
        <v>42</v>
      </c>
    </row>
    <row r="6" ht="21" customHeight="1" spans="1:23">
      <c r="A6" s="118"/>
      <c r="B6" s="119"/>
      <c r="C6" s="118"/>
      <c r="D6" s="118"/>
      <c r="E6" s="119"/>
      <c r="F6" s="119"/>
      <c r="G6" s="119"/>
      <c r="H6" s="119"/>
      <c r="I6" s="128"/>
      <c r="J6" s="131" t="s">
        <v>31</v>
      </c>
      <c r="K6" s="132"/>
      <c r="L6" s="119"/>
      <c r="M6" s="119"/>
      <c r="N6" s="119"/>
      <c r="O6" s="119"/>
      <c r="P6" s="119"/>
      <c r="Q6" s="119"/>
      <c r="R6" s="119"/>
      <c r="S6" s="118"/>
      <c r="T6" s="118"/>
      <c r="U6" s="118"/>
      <c r="V6" s="118"/>
      <c r="W6" s="118"/>
    </row>
    <row r="7" ht="39.75" customHeight="1" spans="1:23">
      <c r="A7" s="120"/>
      <c r="B7" s="121"/>
      <c r="C7" s="120"/>
      <c r="D7" s="120"/>
      <c r="E7" s="121"/>
      <c r="F7" s="121"/>
      <c r="G7" s="121"/>
      <c r="H7" s="121"/>
      <c r="I7" s="133"/>
      <c r="J7" s="134" t="s">
        <v>31</v>
      </c>
      <c r="K7" s="134" t="s">
        <v>249</v>
      </c>
      <c r="L7" s="121"/>
      <c r="M7" s="121"/>
      <c r="N7" s="121"/>
      <c r="O7" s="121"/>
      <c r="P7" s="121"/>
      <c r="Q7" s="121"/>
      <c r="R7" s="121"/>
      <c r="S7" s="120"/>
      <c r="T7" s="120"/>
      <c r="U7" s="120"/>
      <c r="V7" s="120"/>
      <c r="W7" s="120"/>
    </row>
    <row r="8" ht="19.5" customHeight="1" spans="1:23">
      <c r="A8" s="122">
        <v>1</v>
      </c>
      <c r="B8" s="122">
        <v>2</v>
      </c>
      <c r="C8" s="122">
        <v>3</v>
      </c>
      <c r="D8" s="122">
        <v>4</v>
      </c>
      <c r="E8" s="122">
        <v>5</v>
      </c>
      <c r="F8" s="122">
        <v>6</v>
      </c>
      <c r="G8" s="122">
        <v>7</v>
      </c>
      <c r="H8" s="122">
        <v>8</v>
      </c>
      <c r="I8" s="122">
        <v>9</v>
      </c>
      <c r="J8" s="122">
        <v>10</v>
      </c>
      <c r="K8" s="122">
        <v>11</v>
      </c>
      <c r="L8" s="122">
        <v>12</v>
      </c>
      <c r="M8" s="122">
        <v>13</v>
      </c>
      <c r="N8" s="122">
        <v>14</v>
      </c>
      <c r="O8" s="122">
        <v>15</v>
      </c>
      <c r="P8" s="122">
        <v>16</v>
      </c>
      <c r="Q8" s="122">
        <v>17</v>
      </c>
      <c r="R8" s="122">
        <v>18</v>
      </c>
      <c r="S8" s="122">
        <v>19</v>
      </c>
      <c r="T8" s="122">
        <v>20</v>
      </c>
      <c r="U8" s="122">
        <v>21</v>
      </c>
      <c r="V8" s="122">
        <v>22</v>
      </c>
      <c r="W8" s="122">
        <v>23</v>
      </c>
    </row>
    <row r="9" ht="25" customHeight="1" spans="1:23">
      <c r="A9" s="19"/>
      <c r="B9" s="19"/>
      <c r="C9" s="19" t="s">
        <v>250</v>
      </c>
      <c r="D9" s="19"/>
      <c r="E9" s="19"/>
      <c r="F9" s="19"/>
      <c r="G9" s="19"/>
      <c r="H9" s="19"/>
      <c r="I9" s="20">
        <v>466000</v>
      </c>
      <c r="J9" s="20">
        <v>466000</v>
      </c>
      <c r="K9" s="20">
        <v>466000</v>
      </c>
      <c r="L9" s="20"/>
      <c r="M9" s="20"/>
      <c r="N9" s="20"/>
      <c r="O9" s="20"/>
      <c r="P9" s="20"/>
      <c r="Q9" s="20"/>
      <c r="R9" s="20"/>
      <c r="S9" s="20"/>
      <c r="T9" s="20"/>
      <c r="U9" s="20"/>
      <c r="V9" s="20"/>
      <c r="W9" s="20"/>
    </row>
    <row r="10" ht="25" customHeight="1" spans="1:23">
      <c r="A10" s="19" t="s">
        <v>251</v>
      </c>
      <c r="B10" s="19" t="s">
        <v>252</v>
      </c>
      <c r="C10" s="19" t="s">
        <v>250</v>
      </c>
      <c r="D10" s="19" t="s">
        <v>44</v>
      </c>
      <c r="E10" s="19" t="s">
        <v>67</v>
      </c>
      <c r="F10" s="19" t="s">
        <v>68</v>
      </c>
      <c r="G10" s="19" t="s">
        <v>230</v>
      </c>
      <c r="H10" s="19" t="s">
        <v>231</v>
      </c>
      <c r="I10" s="20">
        <v>36500</v>
      </c>
      <c r="J10" s="20">
        <v>36500</v>
      </c>
      <c r="K10" s="20">
        <v>36500</v>
      </c>
      <c r="L10" s="20"/>
      <c r="M10" s="20"/>
      <c r="N10" s="20"/>
      <c r="O10" s="20"/>
      <c r="P10" s="20"/>
      <c r="Q10" s="20"/>
      <c r="R10" s="20"/>
      <c r="S10" s="20"/>
      <c r="T10" s="20"/>
      <c r="U10" s="20"/>
      <c r="V10" s="20"/>
      <c r="W10" s="20"/>
    </row>
    <row r="11" ht="25" customHeight="1" spans="1:23">
      <c r="A11" s="19" t="s">
        <v>251</v>
      </c>
      <c r="B11" s="19" t="s">
        <v>252</v>
      </c>
      <c r="C11" s="19" t="s">
        <v>250</v>
      </c>
      <c r="D11" s="19" t="s">
        <v>44</v>
      </c>
      <c r="E11" s="19" t="s">
        <v>67</v>
      </c>
      <c r="F11" s="19" t="s">
        <v>68</v>
      </c>
      <c r="G11" s="19" t="s">
        <v>230</v>
      </c>
      <c r="H11" s="19" t="s">
        <v>231</v>
      </c>
      <c r="I11" s="20">
        <v>174000</v>
      </c>
      <c r="J11" s="20">
        <v>174000</v>
      </c>
      <c r="K11" s="20">
        <v>174000</v>
      </c>
      <c r="L11" s="20"/>
      <c r="M11" s="20"/>
      <c r="N11" s="20"/>
      <c r="O11" s="20"/>
      <c r="P11" s="20"/>
      <c r="Q11" s="20"/>
      <c r="R11" s="20"/>
      <c r="S11" s="20"/>
      <c r="T11" s="20"/>
      <c r="U11" s="20"/>
      <c r="V11" s="20"/>
      <c r="W11" s="20"/>
    </row>
    <row r="12" ht="25" customHeight="1" spans="1:23">
      <c r="A12" s="19" t="s">
        <v>251</v>
      </c>
      <c r="B12" s="19" t="s">
        <v>252</v>
      </c>
      <c r="C12" s="19" t="s">
        <v>250</v>
      </c>
      <c r="D12" s="19" t="s">
        <v>44</v>
      </c>
      <c r="E12" s="19" t="s">
        <v>67</v>
      </c>
      <c r="F12" s="19" t="s">
        <v>68</v>
      </c>
      <c r="G12" s="19" t="s">
        <v>230</v>
      </c>
      <c r="H12" s="19" t="s">
        <v>231</v>
      </c>
      <c r="I12" s="20">
        <v>50000</v>
      </c>
      <c r="J12" s="20">
        <v>50000</v>
      </c>
      <c r="K12" s="20">
        <v>50000</v>
      </c>
      <c r="L12" s="20"/>
      <c r="M12" s="20"/>
      <c r="N12" s="20"/>
      <c r="O12" s="20"/>
      <c r="P12" s="20"/>
      <c r="Q12" s="20"/>
      <c r="R12" s="20"/>
      <c r="S12" s="20"/>
      <c r="T12" s="20"/>
      <c r="U12" s="20"/>
      <c r="V12" s="20"/>
      <c r="W12" s="20"/>
    </row>
    <row r="13" ht="25" customHeight="1" spans="1:23">
      <c r="A13" s="19" t="s">
        <v>251</v>
      </c>
      <c r="B13" s="19" t="s">
        <v>252</v>
      </c>
      <c r="C13" s="19" t="s">
        <v>250</v>
      </c>
      <c r="D13" s="19" t="s">
        <v>44</v>
      </c>
      <c r="E13" s="19" t="s">
        <v>67</v>
      </c>
      <c r="F13" s="19" t="s">
        <v>68</v>
      </c>
      <c r="G13" s="19" t="s">
        <v>230</v>
      </c>
      <c r="H13" s="19" t="s">
        <v>231</v>
      </c>
      <c r="I13" s="20">
        <v>6000</v>
      </c>
      <c r="J13" s="20">
        <v>6000</v>
      </c>
      <c r="K13" s="20">
        <v>6000</v>
      </c>
      <c r="L13" s="20"/>
      <c r="M13" s="20"/>
      <c r="N13" s="20"/>
      <c r="O13" s="20"/>
      <c r="P13" s="20"/>
      <c r="Q13" s="20"/>
      <c r="R13" s="20"/>
      <c r="S13" s="20"/>
      <c r="T13" s="20"/>
      <c r="U13" s="20"/>
      <c r="V13" s="20"/>
      <c r="W13" s="20"/>
    </row>
    <row r="14" ht="25" customHeight="1" spans="1:23">
      <c r="A14" s="19" t="s">
        <v>251</v>
      </c>
      <c r="B14" s="19" t="s">
        <v>252</v>
      </c>
      <c r="C14" s="19" t="s">
        <v>250</v>
      </c>
      <c r="D14" s="19" t="s">
        <v>44</v>
      </c>
      <c r="E14" s="19" t="s">
        <v>67</v>
      </c>
      <c r="F14" s="19" t="s">
        <v>68</v>
      </c>
      <c r="G14" s="19" t="s">
        <v>230</v>
      </c>
      <c r="H14" s="19" t="s">
        <v>231</v>
      </c>
      <c r="I14" s="20">
        <v>5000</v>
      </c>
      <c r="J14" s="20">
        <v>5000</v>
      </c>
      <c r="K14" s="20">
        <v>5000</v>
      </c>
      <c r="L14" s="20"/>
      <c r="M14" s="20"/>
      <c r="N14" s="20"/>
      <c r="O14" s="20"/>
      <c r="P14" s="20"/>
      <c r="Q14" s="20"/>
      <c r="R14" s="20"/>
      <c r="S14" s="20"/>
      <c r="T14" s="20"/>
      <c r="U14" s="20"/>
      <c r="V14" s="20"/>
      <c r="W14" s="20"/>
    </row>
    <row r="15" ht="25" customHeight="1" spans="1:23">
      <c r="A15" s="19" t="s">
        <v>251</v>
      </c>
      <c r="B15" s="19" t="s">
        <v>252</v>
      </c>
      <c r="C15" s="19" t="s">
        <v>250</v>
      </c>
      <c r="D15" s="19" t="s">
        <v>44</v>
      </c>
      <c r="E15" s="19" t="s">
        <v>67</v>
      </c>
      <c r="F15" s="19" t="s">
        <v>68</v>
      </c>
      <c r="G15" s="19" t="s">
        <v>230</v>
      </c>
      <c r="H15" s="19" t="s">
        <v>231</v>
      </c>
      <c r="I15" s="20">
        <v>20000</v>
      </c>
      <c r="J15" s="20">
        <v>20000</v>
      </c>
      <c r="K15" s="20">
        <v>20000</v>
      </c>
      <c r="L15" s="20"/>
      <c r="M15" s="20"/>
      <c r="N15" s="20"/>
      <c r="O15" s="20"/>
      <c r="P15" s="20"/>
      <c r="Q15" s="20"/>
      <c r="R15" s="20"/>
      <c r="S15" s="20"/>
      <c r="T15" s="20"/>
      <c r="U15" s="20"/>
      <c r="V15" s="20"/>
      <c r="W15" s="20"/>
    </row>
    <row r="16" ht="25" customHeight="1" spans="1:23">
      <c r="A16" s="19" t="s">
        <v>251</v>
      </c>
      <c r="B16" s="19" t="s">
        <v>252</v>
      </c>
      <c r="C16" s="19" t="s">
        <v>250</v>
      </c>
      <c r="D16" s="19" t="s">
        <v>44</v>
      </c>
      <c r="E16" s="19" t="s">
        <v>67</v>
      </c>
      <c r="F16" s="19" t="s">
        <v>68</v>
      </c>
      <c r="G16" s="19" t="s">
        <v>230</v>
      </c>
      <c r="H16" s="19" t="s">
        <v>231</v>
      </c>
      <c r="I16" s="20">
        <v>6000</v>
      </c>
      <c r="J16" s="20">
        <v>6000</v>
      </c>
      <c r="K16" s="20">
        <v>6000</v>
      </c>
      <c r="L16" s="20"/>
      <c r="M16" s="20"/>
      <c r="N16" s="20"/>
      <c r="O16" s="20"/>
      <c r="P16" s="20"/>
      <c r="Q16" s="20"/>
      <c r="R16" s="20"/>
      <c r="S16" s="20"/>
      <c r="T16" s="20"/>
      <c r="U16" s="20"/>
      <c r="V16" s="20"/>
      <c r="W16" s="20"/>
    </row>
    <row r="17" ht="25" customHeight="1" spans="1:23">
      <c r="A17" s="19" t="s">
        <v>251</v>
      </c>
      <c r="B17" s="19" t="s">
        <v>252</v>
      </c>
      <c r="C17" s="19" t="s">
        <v>250</v>
      </c>
      <c r="D17" s="19" t="s">
        <v>44</v>
      </c>
      <c r="E17" s="19" t="s">
        <v>67</v>
      </c>
      <c r="F17" s="19" t="s">
        <v>68</v>
      </c>
      <c r="G17" s="19" t="s">
        <v>230</v>
      </c>
      <c r="H17" s="19" t="s">
        <v>231</v>
      </c>
      <c r="I17" s="20">
        <v>5500</v>
      </c>
      <c r="J17" s="20">
        <v>5500</v>
      </c>
      <c r="K17" s="20">
        <v>5500</v>
      </c>
      <c r="L17" s="20"/>
      <c r="M17" s="20"/>
      <c r="N17" s="20"/>
      <c r="O17" s="20"/>
      <c r="P17" s="20"/>
      <c r="Q17" s="20"/>
      <c r="R17" s="20"/>
      <c r="S17" s="20"/>
      <c r="T17" s="20"/>
      <c r="U17" s="20"/>
      <c r="V17" s="20"/>
      <c r="W17" s="20"/>
    </row>
    <row r="18" ht="25" customHeight="1" spans="1:23">
      <c r="A18" s="19" t="s">
        <v>251</v>
      </c>
      <c r="B18" s="19" t="s">
        <v>252</v>
      </c>
      <c r="C18" s="19" t="s">
        <v>250</v>
      </c>
      <c r="D18" s="19" t="s">
        <v>44</v>
      </c>
      <c r="E18" s="19" t="s">
        <v>67</v>
      </c>
      <c r="F18" s="19" t="s">
        <v>68</v>
      </c>
      <c r="G18" s="19" t="s">
        <v>230</v>
      </c>
      <c r="H18" s="19" t="s">
        <v>231</v>
      </c>
      <c r="I18" s="20">
        <v>55000</v>
      </c>
      <c r="J18" s="20">
        <v>55000</v>
      </c>
      <c r="K18" s="20">
        <v>55000</v>
      </c>
      <c r="L18" s="20"/>
      <c r="M18" s="20"/>
      <c r="N18" s="20"/>
      <c r="O18" s="20"/>
      <c r="P18" s="20"/>
      <c r="Q18" s="20"/>
      <c r="R18" s="20"/>
      <c r="S18" s="20"/>
      <c r="T18" s="20"/>
      <c r="U18" s="20"/>
      <c r="V18" s="20"/>
      <c r="W18" s="20"/>
    </row>
    <row r="19" ht="25" customHeight="1" spans="1:23">
      <c r="A19" s="19" t="s">
        <v>251</v>
      </c>
      <c r="B19" s="19" t="s">
        <v>252</v>
      </c>
      <c r="C19" s="19" t="s">
        <v>250</v>
      </c>
      <c r="D19" s="19" t="s">
        <v>44</v>
      </c>
      <c r="E19" s="19" t="s">
        <v>67</v>
      </c>
      <c r="F19" s="19" t="s">
        <v>68</v>
      </c>
      <c r="G19" s="19" t="s">
        <v>230</v>
      </c>
      <c r="H19" s="19" t="s">
        <v>231</v>
      </c>
      <c r="I19" s="20">
        <v>38000</v>
      </c>
      <c r="J19" s="20">
        <v>38000</v>
      </c>
      <c r="K19" s="20">
        <v>38000</v>
      </c>
      <c r="L19" s="20"/>
      <c r="M19" s="20"/>
      <c r="N19" s="20"/>
      <c r="O19" s="20"/>
      <c r="P19" s="20"/>
      <c r="Q19" s="20"/>
      <c r="R19" s="20"/>
      <c r="S19" s="20"/>
      <c r="T19" s="20"/>
      <c r="U19" s="20"/>
      <c r="V19" s="20"/>
      <c r="W19" s="20"/>
    </row>
    <row r="20" ht="25" customHeight="1" spans="1:23">
      <c r="A20" s="19" t="s">
        <v>251</v>
      </c>
      <c r="B20" s="19" t="s">
        <v>252</v>
      </c>
      <c r="C20" s="19" t="s">
        <v>250</v>
      </c>
      <c r="D20" s="19" t="s">
        <v>44</v>
      </c>
      <c r="E20" s="19" t="s">
        <v>67</v>
      </c>
      <c r="F20" s="19" t="s">
        <v>68</v>
      </c>
      <c r="G20" s="19" t="s">
        <v>253</v>
      </c>
      <c r="H20" s="19" t="s">
        <v>254</v>
      </c>
      <c r="I20" s="20">
        <v>70000</v>
      </c>
      <c r="J20" s="20">
        <v>70000</v>
      </c>
      <c r="K20" s="20">
        <v>70000</v>
      </c>
      <c r="L20" s="20"/>
      <c r="M20" s="20"/>
      <c r="N20" s="20"/>
      <c r="O20" s="20"/>
      <c r="P20" s="20"/>
      <c r="Q20" s="20"/>
      <c r="R20" s="20"/>
      <c r="S20" s="20"/>
      <c r="T20" s="20"/>
      <c r="U20" s="20"/>
      <c r="V20" s="20"/>
      <c r="W20" s="20"/>
    </row>
    <row r="21" ht="21.75" customHeight="1" spans="1:23">
      <c r="A21" s="19"/>
      <c r="B21" s="19"/>
      <c r="C21" s="19" t="s">
        <v>255</v>
      </c>
      <c r="D21" s="19"/>
      <c r="E21" s="19"/>
      <c r="F21" s="19"/>
      <c r="G21" s="19"/>
      <c r="H21" s="19"/>
      <c r="I21" s="20">
        <v>522000</v>
      </c>
      <c r="J21" s="20">
        <v>522000</v>
      </c>
      <c r="K21" s="20">
        <v>522000</v>
      </c>
      <c r="L21" s="20"/>
      <c r="M21" s="20"/>
      <c r="N21" s="20"/>
      <c r="O21" s="20"/>
      <c r="P21" s="20"/>
      <c r="Q21" s="20"/>
      <c r="R21" s="20"/>
      <c r="S21" s="20"/>
      <c r="T21" s="20"/>
      <c r="U21" s="20"/>
      <c r="V21" s="20"/>
      <c r="W21" s="20"/>
    </row>
    <row r="22" ht="21.75" customHeight="1" spans="1:23">
      <c r="A22" s="19" t="s">
        <v>251</v>
      </c>
      <c r="B22" s="19" t="s">
        <v>256</v>
      </c>
      <c r="C22" s="19" t="s">
        <v>255</v>
      </c>
      <c r="D22" s="19" t="s">
        <v>44</v>
      </c>
      <c r="E22" s="19" t="s">
        <v>65</v>
      </c>
      <c r="F22" s="19" t="s">
        <v>66</v>
      </c>
      <c r="G22" s="19" t="s">
        <v>195</v>
      </c>
      <c r="H22" s="19" t="s">
        <v>196</v>
      </c>
      <c r="I22" s="20">
        <v>300000</v>
      </c>
      <c r="J22" s="20">
        <v>300000</v>
      </c>
      <c r="K22" s="20">
        <v>300000</v>
      </c>
      <c r="L22" s="20"/>
      <c r="M22" s="20"/>
      <c r="N22" s="20"/>
      <c r="O22" s="20"/>
      <c r="P22" s="20"/>
      <c r="Q22" s="20"/>
      <c r="R22" s="20"/>
      <c r="S22" s="20"/>
      <c r="T22" s="20"/>
      <c r="U22" s="20"/>
      <c r="V22" s="20"/>
      <c r="W22" s="20"/>
    </row>
    <row r="23" ht="21.75" customHeight="1" spans="1:23">
      <c r="A23" s="19" t="s">
        <v>251</v>
      </c>
      <c r="B23" s="19" t="s">
        <v>256</v>
      </c>
      <c r="C23" s="19" t="s">
        <v>255</v>
      </c>
      <c r="D23" s="19" t="s">
        <v>44</v>
      </c>
      <c r="E23" s="19" t="s">
        <v>65</v>
      </c>
      <c r="F23" s="19" t="s">
        <v>66</v>
      </c>
      <c r="G23" s="19" t="s">
        <v>195</v>
      </c>
      <c r="H23" s="19" t="s">
        <v>196</v>
      </c>
      <c r="I23" s="20">
        <v>222000</v>
      </c>
      <c r="J23" s="20">
        <v>222000</v>
      </c>
      <c r="K23" s="20">
        <v>222000</v>
      </c>
      <c r="L23" s="20"/>
      <c r="M23" s="20"/>
      <c r="N23" s="20"/>
      <c r="O23" s="20"/>
      <c r="P23" s="20"/>
      <c r="Q23" s="20"/>
      <c r="R23" s="20"/>
      <c r="S23" s="20"/>
      <c r="T23" s="20"/>
      <c r="U23" s="20"/>
      <c r="V23" s="20"/>
      <c r="W23" s="20"/>
    </row>
    <row r="24" ht="21.75" customHeight="1" spans="1:23">
      <c r="A24" s="19"/>
      <c r="B24" s="19"/>
      <c r="C24" s="19" t="s">
        <v>257</v>
      </c>
      <c r="D24" s="19"/>
      <c r="E24" s="19"/>
      <c r="F24" s="19"/>
      <c r="G24" s="19"/>
      <c r="H24" s="19"/>
      <c r="I24" s="20">
        <v>690000</v>
      </c>
      <c r="J24" s="20">
        <v>690000</v>
      </c>
      <c r="K24" s="20">
        <v>690000</v>
      </c>
      <c r="L24" s="20"/>
      <c r="M24" s="20"/>
      <c r="N24" s="20"/>
      <c r="O24" s="20"/>
      <c r="P24" s="20"/>
      <c r="Q24" s="20"/>
      <c r="R24" s="20"/>
      <c r="S24" s="20"/>
      <c r="T24" s="20"/>
      <c r="U24" s="20"/>
      <c r="V24" s="20"/>
      <c r="W24" s="20"/>
    </row>
    <row r="25" ht="21.75" customHeight="1" spans="1:23">
      <c r="A25" s="19" t="s">
        <v>258</v>
      </c>
      <c r="B25" s="19" t="s">
        <v>259</v>
      </c>
      <c r="C25" s="19" t="s">
        <v>257</v>
      </c>
      <c r="D25" s="19" t="s">
        <v>44</v>
      </c>
      <c r="E25" s="19" t="s">
        <v>73</v>
      </c>
      <c r="F25" s="19" t="s">
        <v>74</v>
      </c>
      <c r="G25" s="19" t="s">
        <v>195</v>
      </c>
      <c r="H25" s="19" t="s">
        <v>196</v>
      </c>
      <c r="I25" s="20">
        <v>690000</v>
      </c>
      <c r="J25" s="20">
        <v>690000</v>
      </c>
      <c r="K25" s="20">
        <v>690000</v>
      </c>
      <c r="L25" s="20"/>
      <c r="M25" s="20"/>
      <c r="N25" s="20"/>
      <c r="O25" s="20"/>
      <c r="P25" s="20"/>
      <c r="Q25" s="20"/>
      <c r="R25" s="20"/>
      <c r="S25" s="20"/>
      <c r="T25" s="20"/>
      <c r="U25" s="20"/>
      <c r="V25" s="20"/>
      <c r="W25" s="20"/>
    </row>
    <row r="26" ht="21.75" customHeight="1" spans="1:23">
      <c r="A26" s="19"/>
      <c r="B26" s="19"/>
      <c r="C26" s="19" t="s">
        <v>260</v>
      </c>
      <c r="D26" s="19"/>
      <c r="E26" s="19"/>
      <c r="F26" s="19"/>
      <c r="G26" s="19"/>
      <c r="H26" s="19"/>
      <c r="I26" s="20">
        <v>1444000</v>
      </c>
      <c r="J26" s="20">
        <v>1444000</v>
      </c>
      <c r="K26" s="20">
        <v>1444000</v>
      </c>
      <c r="L26" s="20"/>
      <c r="M26" s="20"/>
      <c r="N26" s="20"/>
      <c r="O26" s="20"/>
      <c r="P26" s="20"/>
      <c r="Q26" s="20"/>
      <c r="R26" s="20"/>
      <c r="S26" s="20"/>
      <c r="T26" s="20"/>
      <c r="U26" s="20"/>
      <c r="V26" s="20"/>
      <c r="W26" s="20"/>
    </row>
    <row r="27" ht="21.75" customHeight="1" spans="1:23">
      <c r="A27" s="19" t="s">
        <v>251</v>
      </c>
      <c r="B27" s="19" t="s">
        <v>261</v>
      </c>
      <c r="C27" s="19" t="s">
        <v>260</v>
      </c>
      <c r="D27" s="19" t="s">
        <v>44</v>
      </c>
      <c r="E27" s="19" t="s">
        <v>73</v>
      </c>
      <c r="F27" s="19" t="s">
        <v>74</v>
      </c>
      <c r="G27" s="19" t="s">
        <v>195</v>
      </c>
      <c r="H27" s="19" t="s">
        <v>196</v>
      </c>
      <c r="I27" s="20">
        <v>1444000</v>
      </c>
      <c r="J27" s="20">
        <v>1444000</v>
      </c>
      <c r="K27" s="20">
        <v>1444000</v>
      </c>
      <c r="L27" s="20"/>
      <c r="M27" s="20"/>
      <c r="N27" s="20"/>
      <c r="O27" s="20"/>
      <c r="P27" s="20"/>
      <c r="Q27" s="20"/>
      <c r="R27" s="20"/>
      <c r="S27" s="20"/>
      <c r="T27" s="20"/>
      <c r="U27" s="20"/>
      <c r="V27" s="20"/>
      <c r="W27" s="20"/>
    </row>
    <row r="28" ht="21.75" customHeight="1" spans="1:23">
      <c r="A28" s="19"/>
      <c r="B28" s="19"/>
      <c r="C28" s="19" t="s">
        <v>262</v>
      </c>
      <c r="D28" s="19"/>
      <c r="E28" s="19"/>
      <c r="F28" s="19"/>
      <c r="G28" s="19"/>
      <c r="H28" s="19"/>
      <c r="I28" s="20">
        <v>220000</v>
      </c>
      <c r="J28" s="20">
        <v>220000</v>
      </c>
      <c r="K28" s="20">
        <v>220000</v>
      </c>
      <c r="L28" s="20"/>
      <c r="M28" s="20"/>
      <c r="N28" s="20"/>
      <c r="O28" s="20"/>
      <c r="P28" s="20"/>
      <c r="Q28" s="20"/>
      <c r="R28" s="20"/>
      <c r="S28" s="20"/>
      <c r="T28" s="20"/>
      <c r="U28" s="20"/>
      <c r="V28" s="20"/>
      <c r="W28" s="20"/>
    </row>
    <row r="29" ht="21.75" customHeight="1" spans="1:23">
      <c r="A29" s="19" t="s">
        <v>251</v>
      </c>
      <c r="B29" s="19" t="s">
        <v>263</v>
      </c>
      <c r="C29" s="19" t="s">
        <v>262</v>
      </c>
      <c r="D29" s="19" t="s">
        <v>44</v>
      </c>
      <c r="E29" s="19" t="s">
        <v>73</v>
      </c>
      <c r="F29" s="19" t="s">
        <v>74</v>
      </c>
      <c r="G29" s="19" t="s">
        <v>264</v>
      </c>
      <c r="H29" s="19" t="s">
        <v>265</v>
      </c>
      <c r="I29" s="20">
        <v>220000</v>
      </c>
      <c r="J29" s="20">
        <v>220000</v>
      </c>
      <c r="K29" s="20">
        <v>220000</v>
      </c>
      <c r="L29" s="20"/>
      <c r="M29" s="20"/>
      <c r="N29" s="20"/>
      <c r="O29" s="20"/>
      <c r="P29" s="20"/>
      <c r="Q29" s="20"/>
      <c r="R29" s="20"/>
      <c r="S29" s="20"/>
      <c r="T29" s="20"/>
      <c r="U29" s="20"/>
      <c r="V29" s="20"/>
      <c r="W29" s="20"/>
    </row>
    <row r="30" ht="29" customHeight="1" spans="1:23">
      <c r="A30" s="19"/>
      <c r="B30" s="19"/>
      <c r="C30" s="19" t="s">
        <v>266</v>
      </c>
      <c r="D30" s="19"/>
      <c r="E30" s="19"/>
      <c r="F30" s="19"/>
      <c r="G30" s="19"/>
      <c r="H30" s="19"/>
      <c r="I30" s="20">
        <v>536000</v>
      </c>
      <c r="J30" s="20">
        <v>536000</v>
      </c>
      <c r="K30" s="20">
        <v>536000</v>
      </c>
      <c r="L30" s="20"/>
      <c r="M30" s="20"/>
      <c r="N30" s="20"/>
      <c r="O30" s="20"/>
      <c r="P30" s="20"/>
      <c r="Q30" s="20"/>
      <c r="R30" s="20"/>
      <c r="S30" s="20"/>
      <c r="T30" s="20"/>
      <c r="U30" s="20"/>
      <c r="V30" s="20"/>
      <c r="W30" s="20"/>
    </row>
    <row r="31" ht="32" customHeight="1" spans="1:23">
      <c r="A31" s="19" t="s">
        <v>251</v>
      </c>
      <c r="B31" s="19" t="s">
        <v>267</v>
      </c>
      <c r="C31" s="19" t="s">
        <v>266</v>
      </c>
      <c r="D31" s="19" t="s">
        <v>44</v>
      </c>
      <c r="E31" s="19" t="s">
        <v>69</v>
      </c>
      <c r="F31" s="19" t="s">
        <v>70</v>
      </c>
      <c r="G31" s="19" t="s">
        <v>195</v>
      </c>
      <c r="H31" s="19" t="s">
        <v>196</v>
      </c>
      <c r="I31" s="20">
        <v>536000</v>
      </c>
      <c r="J31" s="20">
        <v>536000</v>
      </c>
      <c r="K31" s="20">
        <v>536000</v>
      </c>
      <c r="L31" s="20"/>
      <c r="M31" s="20"/>
      <c r="N31" s="20"/>
      <c r="O31" s="20"/>
      <c r="P31" s="20"/>
      <c r="Q31" s="20"/>
      <c r="R31" s="20"/>
      <c r="S31" s="20"/>
      <c r="T31" s="20"/>
      <c r="U31" s="20"/>
      <c r="V31" s="20"/>
      <c r="W31" s="20"/>
    </row>
    <row r="32" ht="21.75" customHeight="1" spans="1:23">
      <c r="A32" s="19"/>
      <c r="B32" s="19"/>
      <c r="C32" s="19" t="s">
        <v>268</v>
      </c>
      <c r="D32" s="19"/>
      <c r="E32" s="19"/>
      <c r="F32" s="19"/>
      <c r="G32" s="19"/>
      <c r="H32" s="19"/>
      <c r="I32" s="20">
        <v>995000</v>
      </c>
      <c r="J32" s="20">
        <v>995000</v>
      </c>
      <c r="K32" s="20">
        <v>995000</v>
      </c>
      <c r="L32" s="20"/>
      <c r="M32" s="20"/>
      <c r="N32" s="20"/>
      <c r="O32" s="20"/>
      <c r="P32" s="20"/>
      <c r="Q32" s="20"/>
      <c r="R32" s="20"/>
      <c r="S32" s="20"/>
      <c r="T32" s="20"/>
      <c r="U32" s="20"/>
      <c r="V32" s="20"/>
      <c r="W32" s="20"/>
    </row>
    <row r="33" ht="21.75" customHeight="1" spans="1:23">
      <c r="A33" s="19" t="s">
        <v>251</v>
      </c>
      <c r="B33" s="19" t="s">
        <v>269</v>
      </c>
      <c r="C33" s="19" t="s">
        <v>268</v>
      </c>
      <c r="D33" s="19" t="s">
        <v>44</v>
      </c>
      <c r="E33" s="19" t="s">
        <v>73</v>
      </c>
      <c r="F33" s="19" t="s">
        <v>74</v>
      </c>
      <c r="G33" s="19" t="s">
        <v>195</v>
      </c>
      <c r="H33" s="19" t="s">
        <v>196</v>
      </c>
      <c r="I33" s="20">
        <v>995000</v>
      </c>
      <c r="J33" s="20">
        <v>995000</v>
      </c>
      <c r="K33" s="20">
        <v>995000</v>
      </c>
      <c r="L33" s="20"/>
      <c r="M33" s="20"/>
      <c r="N33" s="20"/>
      <c r="O33" s="20"/>
      <c r="P33" s="20"/>
      <c r="Q33" s="20"/>
      <c r="R33" s="20"/>
      <c r="S33" s="20"/>
      <c r="T33" s="20"/>
      <c r="U33" s="20"/>
      <c r="V33" s="20"/>
      <c r="W33" s="20"/>
    </row>
    <row r="34" ht="21.75" customHeight="1" spans="1:23">
      <c r="A34" s="19"/>
      <c r="B34" s="19"/>
      <c r="C34" s="19" t="s">
        <v>270</v>
      </c>
      <c r="D34" s="19"/>
      <c r="E34" s="19"/>
      <c r="F34" s="19"/>
      <c r="G34" s="19"/>
      <c r="H34" s="19"/>
      <c r="I34" s="20">
        <v>200000</v>
      </c>
      <c r="J34" s="20">
        <v>200000</v>
      </c>
      <c r="K34" s="20">
        <v>200000</v>
      </c>
      <c r="L34" s="20"/>
      <c r="M34" s="20"/>
      <c r="N34" s="20"/>
      <c r="O34" s="20"/>
      <c r="P34" s="20"/>
      <c r="Q34" s="20"/>
      <c r="R34" s="20"/>
      <c r="S34" s="20"/>
      <c r="T34" s="20"/>
      <c r="U34" s="20"/>
      <c r="V34" s="20"/>
      <c r="W34" s="20"/>
    </row>
    <row r="35" ht="21.75" customHeight="1" spans="1:23">
      <c r="A35" s="19" t="s">
        <v>251</v>
      </c>
      <c r="B35" s="19" t="s">
        <v>271</v>
      </c>
      <c r="C35" s="19" t="s">
        <v>270</v>
      </c>
      <c r="D35" s="19" t="s">
        <v>44</v>
      </c>
      <c r="E35" s="19" t="s">
        <v>73</v>
      </c>
      <c r="F35" s="19" t="s">
        <v>74</v>
      </c>
      <c r="G35" s="19" t="s">
        <v>195</v>
      </c>
      <c r="H35" s="19" t="s">
        <v>196</v>
      </c>
      <c r="I35" s="20">
        <v>200000</v>
      </c>
      <c r="J35" s="20">
        <v>200000</v>
      </c>
      <c r="K35" s="20">
        <v>200000</v>
      </c>
      <c r="L35" s="20"/>
      <c r="M35" s="20"/>
      <c r="N35" s="20"/>
      <c r="O35" s="20"/>
      <c r="P35" s="20"/>
      <c r="Q35" s="20"/>
      <c r="R35" s="20"/>
      <c r="S35" s="20"/>
      <c r="T35" s="20"/>
      <c r="U35" s="20"/>
      <c r="V35" s="20"/>
      <c r="W35" s="20"/>
    </row>
    <row r="36" ht="21.75" customHeight="1" spans="1:23">
      <c r="A36" s="19"/>
      <c r="B36" s="19"/>
      <c r="C36" s="19" t="s">
        <v>272</v>
      </c>
      <c r="D36" s="19"/>
      <c r="E36" s="19"/>
      <c r="F36" s="19"/>
      <c r="G36" s="19"/>
      <c r="H36" s="19"/>
      <c r="I36" s="20">
        <v>39800</v>
      </c>
      <c r="J36" s="20">
        <v>39800</v>
      </c>
      <c r="K36" s="20">
        <v>39800</v>
      </c>
      <c r="L36" s="20"/>
      <c r="M36" s="20"/>
      <c r="N36" s="20"/>
      <c r="O36" s="20"/>
      <c r="P36" s="20"/>
      <c r="Q36" s="20"/>
      <c r="R36" s="20"/>
      <c r="S36" s="20"/>
      <c r="T36" s="20"/>
      <c r="U36" s="20"/>
      <c r="V36" s="20"/>
      <c r="W36" s="20"/>
    </row>
    <row r="37" ht="21.75" customHeight="1" spans="1:23">
      <c r="A37" s="19" t="s">
        <v>251</v>
      </c>
      <c r="B37" s="19" t="s">
        <v>273</v>
      </c>
      <c r="C37" s="19" t="s">
        <v>272</v>
      </c>
      <c r="D37" s="19" t="s">
        <v>44</v>
      </c>
      <c r="E37" s="19" t="s">
        <v>65</v>
      </c>
      <c r="F37" s="19" t="s">
        <v>66</v>
      </c>
      <c r="G37" s="19" t="s">
        <v>195</v>
      </c>
      <c r="H37" s="19" t="s">
        <v>196</v>
      </c>
      <c r="I37" s="20">
        <v>39800</v>
      </c>
      <c r="J37" s="20">
        <v>39800</v>
      </c>
      <c r="K37" s="20">
        <v>39800</v>
      </c>
      <c r="L37" s="20"/>
      <c r="M37" s="20"/>
      <c r="N37" s="20"/>
      <c r="O37" s="20"/>
      <c r="P37" s="20"/>
      <c r="Q37" s="20"/>
      <c r="R37" s="20"/>
      <c r="S37" s="20"/>
      <c r="T37" s="20"/>
      <c r="U37" s="20"/>
      <c r="V37" s="20"/>
      <c r="W37" s="20"/>
    </row>
    <row r="38" ht="41" customHeight="1" spans="1:23">
      <c r="A38" s="19"/>
      <c r="B38" s="19"/>
      <c r="C38" s="19" t="s">
        <v>274</v>
      </c>
      <c r="D38" s="19"/>
      <c r="E38" s="19"/>
      <c r="F38" s="19"/>
      <c r="G38" s="19"/>
      <c r="H38" s="19"/>
      <c r="I38" s="20">
        <v>190000</v>
      </c>
      <c r="J38" s="20">
        <v>190000</v>
      </c>
      <c r="K38" s="20">
        <v>190000</v>
      </c>
      <c r="L38" s="20"/>
      <c r="M38" s="20"/>
      <c r="N38" s="20"/>
      <c r="O38" s="20"/>
      <c r="P38" s="20"/>
      <c r="Q38" s="20"/>
      <c r="R38" s="20"/>
      <c r="S38" s="20"/>
      <c r="T38" s="20"/>
      <c r="U38" s="20"/>
      <c r="V38" s="20"/>
      <c r="W38" s="20"/>
    </row>
    <row r="39" ht="41" customHeight="1" spans="1:23">
      <c r="A39" s="19" t="s">
        <v>251</v>
      </c>
      <c r="B39" s="19" t="s">
        <v>275</v>
      </c>
      <c r="C39" s="19" t="s">
        <v>274</v>
      </c>
      <c r="D39" s="19" t="s">
        <v>44</v>
      </c>
      <c r="E39" s="19" t="s">
        <v>63</v>
      </c>
      <c r="F39" s="19" t="s">
        <v>64</v>
      </c>
      <c r="G39" s="19" t="s">
        <v>195</v>
      </c>
      <c r="H39" s="19" t="s">
        <v>196</v>
      </c>
      <c r="I39" s="20">
        <v>190000</v>
      </c>
      <c r="J39" s="20">
        <v>190000</v>
      </c>
      <c r="K39" s="20">
        <v>190000</v>
      </c>
      <c r="L39" s="20"/>
      <c r="M39" s="20"/>
      <c r="N39" s="20"/>
      <c r="O39" s="20"/>
      <c r="P39" s="20"/>
      <c r="Q39" s="20"/>
      <c r="R39" s="20"/>
      <c r="S39" s="20"/>
      <c r="T39" s="20"/>
      <c r="U39" s="20"/>
      <c r="V39" s="20"/>
      <c r="W39" s="20"/>
    </row>
    <row r="40" ht="41" customHeight="1" spans="1:23">
      <c r="A40" s="19"/>
      <c r="B40" s="19"/>
      <c r="C40" s="19" t="s">
        <v>276</v>
      </c>
      <c r="D40" s="19"/>
      <c r="E40" s="19"/>
      <c r="F40" s="19"/>
      <c r="G40" s="19"/>
      <c r="H40" s="19"/>
      <c r="I40" s="20">
        <v>175000</v>
      </c>
      <c r="J40" s="20">
        <v>175000</v>
      </c>
      <c r="K40" s="20">
        <v>175000</v>
      </c>
      <c r="L40" s="20"/>
      <c r="M40" s="20"/>
      <c r="N40" s="20"/>
      <c r="O40" s="20"/>
      <c r="P40" s="20"/>
      <c r="Q40" s="20"/>
      <c r="R40" s="20"/>
      <c r="S40" s="20"/>
      <c r="T40" s="20"/>
      <c r="U40" s="20"/>
      <c r="V40" s="20"/>
      <c r="W40" s="20"/>
    </row>
    <row r="41" ht="41" customHeight="1" spans="1:23">
      <c r="A41" s="19" t="s">
        <v>251</v>
      </c>
      <c r="B41" s="19" t="s">
        <v>277</v>
      </c>
      <c r="C41" s="19" t="s">
        <v>276</v>
      </c>
      <c r="D41" s="19" t="s">
        <v>44</v>
      </c>
      <c r="E41" s="19" t="s">
        <v>69</v>
      </c>
      <c r="F41" s="19" t="s">
        <v>70</v>
      </c>
      <c r="G41" s="19" t="s">
        <v>195</v>
      </c>
      <c r="H41" s="19" t="s">
        <v>196</v>
      </c>
      <c r="I41" s="20">
        <v>175000</v>
      </c>
      <c r="J41" s="20">
        <v>175000</v>
      </c>
      <c r="K41" s="20">
        <v>175000</v>
      </c>
      <c r="L41" s="20"/>
      <c r="M41" s="20"/>
      <c r="N41" s="20"/>
      <c r="O41" s="20"/>
      <c r="P41" s="20"/>
      <c r="Q41" s="20"/>
      <c r="R41" s="20"/>
      <c r="S41" s="20"/>
      <c r="T41" s="20"/>
      <c r="U41" s="20"/>
      <c r="V41" s="20"/>
      <c r="W41" s="20"/>
    </row>
    <row r="42" ht="41" customHeight="1" spans="1:23">
      <c r="A42" s="19"/>
      <c r="B42" s="19"/>
      <c r="C42" s="19" t="s">
        <v>278</v>
      </c>
      <c r="D42" s="19"/>
      <c r="E42" s="19"/>
      <c r="F42" s="19"/>
      <c r="G42" s="19"/>
      <c r="H42" s="19"/>
      <c r="I42" s="20">
        <v>414800</v>
      </c>
      <c r="J42" s="20">
        <v>414800</v>
      </c>
      <c r="K42" s="20">
        <v>414800</v>
      </c>
      <c r="L42" s="20"/>
      <c r="M42" s="20"/>
      <c r="N42" s="20"/>
      <c r="O42" s="20"/>
      <c r="P42" s="20"/>
      <c r="Q42" s="20"/>
      <c r="R42" s="20"/>
      <c r="S42" s="20"/>
      <c r="T42" s="20"/>
      <c r="U42" s="20"/>
      <c r="V42" s="20"/>
      <c r="W42" s="20"/>
    </row>
    <row r="43" ht="41" customHeight="1" spans="1:23">
      <c r="A43" s="19" t="s">
        <v>251</v>
      </c>
      <c r="B43" s="19" t="s">
        <v>279</v>
      </c>
      <c r="C43" s="19" t="s">
        <v>278</v>
      </c>
      <c r="D43" s="19" t="s">
        <v>44</v>
      </c>
      <c r="E43" s="19" t="s">
        <v>69</v>
      </c>
      <c r="F43" s="19" t="s">
        <v>70</v>
      </c>
      <c r="G43" s="19" t="s">
        <v>195</v>
      </c>
      <c r="H43" s="19" t="s">
        <v>196</v>
      </c>
      <c r="I43" s="20">
        <v>414800</v>
      </c>
      <c r="J43" s="20">
        <v>414800</v>
      </c>
      <c r="K43" s="20">
        <v>414800</v>
      </c>
      <c r="L43" s="20"/>
      <c r="M43" s="20"/>
      <c r="N43" s="20"/>
      <c r="O43" s="20"/>
      <c r="P43" s="20"/>
      <c r="Q43" s="20"/>
      <c r="R43" s="20"/>
      <c r="S43" s="20"/>
      <c r="T43" s="20"/>
      <c r="U43" s="20"/>
      <c r="V43" s="20"/>
      <c r="W43" s="20"/>
    </row>
    <row r="44" ht="41" customHeight="1" spans="1:23">
      <c r="A44" s="19"/>
      <c r="B44" s="19"/>
      <c r="C44" s="19" t="s">
        <v>280</v>
      </c>
      <c r="D44" s="19"/>
      <c r="E44" s="19"/>
      <c r="F44" s="19"/>
      <c r="G44" s="19"/>
      <c r="H44" s="19"/>
      <c r="I44" s="20">
        <v>112000</v>
      </c>
      <c r="J44" s="20">
        <v>112000</v>
      </c>
      <c r="K44" s="20">
        <v>112000</v>
      </c>
      <c r="L44" s="20"/>
      <c r="M44" s="20"/>
      <c r="N44" s="20"/>
      <c r="O44" s="20"/>
      <c r="P44" s="20"/>
      <c r="Q44" s="20"/>
      <c r="R44" s="20"/>
      <c r="S44" s="20"/>
      <c r="T44" s="20"/>
      <c r="U44" s="20"/>
      <c r="V44" s="20"/>
      <c r="W44" s="20"/>
    </row>
    <row r="45" ht="41" customHeight="1" spans="1:23">
      <c r="A45" s="19" t="s">
        <v>251</v>
      </c>
      <c r="B45" s="19" t="s">
        <v>281</v>
      </c>
      <c r="C45" s="19" t="s">
        <v>280</v>
      </c>
      <c r="D45" s="19" t="s">
        <v>44</v>
      </c>
      <c r="E45" s="19" t="s">
        <v>67</v>
      </c>
      <c r="F45" s="19" t="s">
        <v>68</v>
      </c>
      <c r="G45" s="19" t="s">
        <v>230</v>
      </c>
      <c r="H45" s="19" t="s">
        <v>231</v>
      </c>
      <c r="I45" s="20">
        <v>112000</v>
      </c>
      <c r="J45" s="20">
        <v>112000</v>
      </c>
      <c r="K45" s="20">
        <v>112000</v>
      </c>
      <c r="L45" s="20"/>
      <c r="M45" s="20"/>
      <c r="N45" s="20"/>
      <c r="O45" s="20"/>
      <c r="P45" s="20"/>
      <c r="Q45" s="20"/>
      <c r="R45" s="20"/>
      <c r="S45" s="20"/>
      <c r="T45" s="20"/>
      <c r="U45" s="20"/>
      <c r="V45" s="20"/>
      <c r="W45" s="20"/>
    </row>
    <row r="46" ht="21.75" customHeight="1" spans="1:23">
      <c r="A46" s="19"/>
      <c r="B46" s="19"/>
      <c r="C46" s="19" t="s">
        <v>282</v>
      </c>
      <c r="D46" s="19"/>
      <c r="E46" s="19"/>
      <c r="F46" s="19"/>
      <c r="G46" s="19"/>
      <c r="H46" s="19"/>
      <c r="I46" s="20">
        <v>70000</v>
      </c>
      <c r="J46" s="20">
        <v>70000</v>
      </c>
      <c r="K46" s="20">
        <v>70000</v>
      </c>
      <c r="L46" s="20"/>
      <c r="M46" s="20"/>
      <c r="N46" s="20"/>
      <c r="O46" s="20"/>
      <c r="P46" s="20"/>
      <c r="Q46" s="20"/>
      <c r="R46" s="20"/>
      <c r="S46" s="20"/>
      <c r="T46" s="20"/>
      <c r="U46" s="20"/>
      <c r="V46" s="20"/>
      <c r="W46" s="20"/>
    </row>
    <row r="47" ht="21.75" customHeight="1" spans="1:23">
      <c r="A47" s="19" t="s">
        <v>251</v>
      </c>
      <c r="B47" s="19" t="s">
        <v>283</v>
      </c>
      <c r="C47" s="19" t="s">
        <v>282</v>
      </c>
      <c r="D47" s="19" t="s">
        <v>44</v>
      </c>
      <c r="E47" s="19" t="s">
        <v>67</v>
      </c>
      <c r="F47" s="19" t="s">
        <v>68</v>
      </c>
      <c r="G47" s="19" t="s">
        <v>230</v>
      </c>
      <c r="H47" s="19" t="s">
        <v>231</v>
      </c>
      <c r="I47" s="20">
        <v>70000</v>
      </c>
      <c r="J47" s="20">
        <v>70000</v>
      </c>
      <c r="K47" s="20">
        <v>70000</v>
      </c>
      <c r="L47" s="20"/>
      <c r="M47" s="20"/>
      <c r="N47" s="20"/>
      <c r="O47" s="20"/>
      <c r="P47" s="20"/>
      <c r="Q47" s="20"/>
      <c r="R47" s="20"/>
      <c r="S47" s="20"/>
      <c r="T47" s="20"/>
      <c r="U47" s="20"/>
      <c r="V47" s="20"/>
      <c r="W47" s="20"/>
    </row>
    <row r="48" ht="21.75" customHeight="1" spans="1:23">
      <c r="A48" s="19"/>
      <c r="B48" s="19"/>
      <c r="C48" s="19" t="s">
        <v>284</v>
      </c>
      <c r="D48" s="19"/>
      <c r="E48" s="19"/>
      <c r="F48" s="19"/>
      <c r="G48" s="19"/>
      <c r="H48" s="19"/>
      <c r="I48" s="20">
        <v>196000</v>
      </c>
      <c r="J48" s="20">
        <v>196000</v>
      </c>
      <c r="K48" s="20">
        <v>196000</v>
      </c>
      <c r="L48" s="20"/>
      <c r="M48" s="20"/>
      <c r="N48" s="20"/>
      <c r="O48" s="20"/>
      <c r="P48" s="20"/>
      <c r="Q48" s="20"/>
      <c r="R48" s="20"/>
      <c r="S48" s="20"/>
      <c r="T48" s="20"/>
      <c r="U48" s="20"/>
      <c r="V48" s="20"/>
      <c r="W48" s="20"/>
    </row>
    <row r="49" ht="21.75" customHeight="1" spans="1:23">
      <c r="A49" s="19" t="s">
        <v>251</v>
      </c>
      <c r="B49" s="19" t="s">
        <v>285</v>
      </c>
      <c r="C49" s="19" t="s">
        <v>284</v>
      </c>
      <c r="D49" s="19" t="s">
        <v>44</v>
      </c>
      <c r="E49" s="19" t="s">
        <v>73</v>
      </c>
      <c r="F49" s="19" t="s">
        <v>74</v>
      </c>
      <c r="G49" s="19" t="s">
        <v>195</v>
      </c>
      <c r="H49" s="19" t="s">
        <v>196</v>
      </c>
      <c r="I49" s="20">
        <v>196000</v>
      </c>
      <c r="J49" s="20">
        <v>196000</v>
      </c>
      <c r="K49" s="20">
        <v>196000</v>
      </c>
      <c r="L49" s="20"/>
      <c r="M49" s="20"/>
      <c r="N49" s="20"/>
      <c r="O49" s="20"/>
      <c r="P49" s="20"/>
      <c r="Q49" s="20"/>
      <c r="R49" s="20"/>
      <c r="S49" s="20"/>
      <c r="T49" s="20"/>
      <c r="U49" s="20"/>
      <c r="V49" s="20"/>
      <c r="W49" s="20"/>
    </row>
    <row r="50" ht="31" customHeight="1" spans="1:23">
      <c r="A50" s="19"/>
      <c r="B50" s="19"/>
      <c r="C50" s="19" t="s">
        <v>286</v>
      </c>
      <c r="D50" s="19"/>
      <c r="E50" s="19"/>
      <c r="F50" s="19"/>
      <c r="G50" s="19"/>
      <c r="H50" s="19"/>
      <c r="I50" s="20">
        <v>360000</v>
      </c>
      <c r="J50" s="20">
        <v>360000</v>
      </c>
      <c r="K50" s="20">
        <v>360000</v>
      </c>
      <c r="L50" s="20"/>
      <c r="M50" s="20"/>
      <c r="N50" s="20"/>
      <c r="O50" s="20"/>
      <c r="P50" s="20"/>
      <c r="Q50" s="20"/>
      <c r="R50" s="20"/>
      <c r="S50" s="20"/>
      <c r="T50" s="20"/>
      <c r="U50" s="20"/>
      <c r="V50" s="20"/>
      <c r="W50" s="20"/>
    </row>
    <row r="51" ht="31" customHeight="1" spans="1:23">
      <c r="A51" s="19" t="s">
        <v>251</v>
      </c>
      <c r="B51" s="19" t="s">
        <v>287</v>
      </c>
      <c r="C51" s="19" t="s">
        <v>286</v>
      </c>
      <c r="D51" s="19" t="s">
        <v>44</v>
      </c>
      <c r="E51" s="19" t="s">
        <v>69</v>
      </c>
      <c r="F51" s="19" t="s">
        <v>70</v>
      </c>
      <c r="G51" s="19" t="s">
        <v>195</v>
      </c>
      <c r="H51" s="19" t="s">
        <v>196</v>
      </c>
      <c r="I51" s="20">
        <v>360000</v>
      </c>
      <c r="J51" s="20">
        <v>360000</v>
      </c>
      <c r="K51" s="20">
        <v>360000</v>
      </c>
      <c r="L51" s="20"/>
      <c r="M51" s="20"/>
      <c r="N51" s="20"/>
      <c r="O51" s="20"/>
      <c r="P51" s="20"/>
      <c r="Q51" s="20"/>
      <c r="R51" s="20"/>
      <c r="S51" s="20"/>
      <c r="T51" s="20"/>
      <c r="U51" s="20"/>
      <c r="V51" s="20"/>
      <c r="W51" s="20"/>
    </row>
    <row r="52" ht="31" customHeight="1" spans="1:23">
      <c r="A52" s="19"/>
      <c r="B52" s="19"/>
      <c r="C52" s="19" t="s">
        <v>288</v>
      </c>
      <c r="D52" s="19"/>
      <c r="E52" s="19"/>
      <c r="F52" s="19"/>
      <c r="G52" s="19"/>
      <c r="H52" s="19"/>
      <c r="I52" s="20">
        <v>336000</v>
      </c>
      <c r="J52" s="20">
        <v>336000</v>
      </c>
      <c r="K52" s="20">
        <v>336000</v>
      </c>
      <c r="L52" s="20"/>
      <c r="M52" s="20"/>
      <c r="N52" s="20"/>
      <c r="O52" s="20"/>
      <c r="P52" s="20"/>
      <c r="Q52" s="20"/>
      <c r="R52" s="20"/>
      <c r="S52" s="20"/>
      <c r="T52" s="20"/>
      <c r="U52" s="20"/>
      <c r="V52" s="20"/>
      <c r="W52" s="20"/>
    </row>
    <row r="53" ht="31" customHeight="1" spans="1:23">
      <c r="A53" s="19" t="s">
        <v>251</v>
      </c>
      <c r="B53" s="19" t="s">
        <v>289</v>
      </c>
      <c r="C53" s="19" t="s">
        <v>288</v>
      </c>
      <c r="D53" s="19" t="s">
        <v>44</v>
      </c>
      <c r="E53" s="19" t="s">
        <v>67</v>
      </c>
      <c r="F53" s="19" t="s">
        <v>68</v>
      </c>
      <c r="G53" s="19" t="s">
        <v>230</v>
      </c>
      <c r="H53" s="19" t="s">
        <v>231</v>
      </c>
      <c r="I53" s="20">
        <v>166000</v>
      </c>
      <c r="J53" s="20">
        <v>166000</v>
      </c>
      <c r="K53" s="20">
        <v>166000</v>
      </c>
      <c r="L53" s="20"/>
      <c r="M53" s="20"/>
      <c r="N53" s="20"/>
      <c r="O53" s="20"/>
      <c r="P53" s="20"/>
      <c r="Q53" s="20"/>
      <c r="R53" s="20"/>
      <c r="S53" s="20"/>
      <c r="T53" s="20"/>
      <c r="U53" s="20"/>
      <c r="V53" s="20"/>
      <c r="W53" s="20"/>
    </row>
    <row r="54" ht="31" customHeight="1" spans="1:23">
      <c r="A54" s="19" t="s">
        <v>251</v>
      </c>
      <c r="B54" s="19" t="s">
        <v>289</v>
      </c>
      <c r="C54" s="19" t="s">
        <v>288</v>
      </c>
      <c r="D54" s="19" t="s">
        <v>44</v>
      </c>
      <c r="E54" s="19" t="s">
        <v>67</v>
      </c>
      <c r="F54" s="19" t="s">
        <v>68</v>
      </c>
      <c r="G54" s="19" t="s">
        <v>230</v>
      </c>
      <c r="H54" s="19" t="s">
        <v>231</v>
      </c>
      <c r="I54" s="20">
        <v>170000</v>
      </c>
      <c r="J54" s="20">
        <v>170000</v>
      </c>
      <c r="K54" s="20">
        <v>170000</v>
      </c>
      <c r="L54" s="20"/>
      <c r="M54" s="20"/>
      <c r="N54" s="20"/>
      <c r="O54" s="20"/>
      <c r="P54" s="20"/>
      <c r="Q54" s="20"/>
      <c r="R54" s="20"/>
      <c r="S54" s="20"/>
      <c r="T54" s="20"/>
      <c r="U54" s="20"/>
      <c r="V54" s="20"/>
      <c r="W54" s="20"/>
    </row>
    <row r="55" ht="18.75" customHeight="1" spans="1:23">
      <c r="A55" s="23" t="s">
        <v>107</v>
      </c>
      <c r="B55" s="24"/>
      <c r="C55" s="24"/>
      <c r="D55" s="24"/>
      <c r="E55" s="24"/>
      <c r="F55" s="24"/>
      <c r="G55" s="24"/>
      <c r="H55" s="25"/>
      <c r="I55" s="20">
        <v>6966600</v>
      </c>
      <c r="J55" s="20">
        <v>6966600</v>
      </c>
      <c r="K55" s="20">
        <v>6966600</v>
      </c>
      <c r="L55" s="20"/>
      <c r="M55" s="20"/>
      <c r="N55" s="20"/>
      <c r="O55" s="20"/>
      <c r="P55" s="20"/>
      <c r="Q55" s="20"/>
      <c r="R55" s="20"/>
      <c r="S55" s="20"/>
      <c r="T55" s="20"/>
      <c r="U55" s="20"/>
      <c r="V55" s="20"/>
      <c r="W55" s="20"/>
    </row>
  </sheetData>
  <mergeCells count="28">
    <mergeCell ref="A2:W2"/>
    <mergeCell ref="A3:H3"/>
    <mergeCell ref="J4:M4"/>
    <mergeCell ref="N4:P4"/>
    <mergeCell ref="R4:W4"/>
    <mergeCell ref="A55:H55"/>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115"/>
  <sheetViews>
    <sheetView showZeros="0" topLeftCell="A109" workbookViewId="0">
      <selection activeCell="J1" sqref="J$1:J$1048576"/>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62.1666666666667" customWidth="1"/>
  </cols>
  <sheetData>
    <row r="1" ht="15" customHeight="1" spans="10:10">
      <c r="J1" s="114" t="s">
        <v>290</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"单位名称："&amp;"全部"</f>
        <v>单位名称：全部</v>
      </c>
      <c r="B3" s="113"/>
      <c r="C3" s="35"/>
      <c r="D3" s="35"/>
      <c r="E3" s="35"/>
      <c r="F3" s="35"/>
      <c r="G3" s="35"/>
      <c r="H3" s="35"/>
      <c r="I3" s="35"/>
      <c r="J3" s="35"/>
    </row>
    <row r="4" ht="44.25" customHeight="1" spans="1:10">
      <c r="A4" s="40" t="s">
        <v>291</v>
      </c>
      <c r="B4" s="40" t="s">
        <v>292</v>
      </c>
      <c r="C4" s="40" t="s">
        <v>293</v>
      </c>
      <c r="D4" s="40" t="s">
        <v>294</v>
      </c>
      <c r="E4" s="40" t="s">
        <v>295</v>
      </c>
      <c r="F4" s="18" t="s">
        <v>296</v>
      </c>
      <c r="G4" s="40" t="s">
        <v>297</v>
      </c>
      <c r="H4" s="18" t="s">
        <v>298</v>
      </c>
      <c r="I4" s="18" t="s">
        <v>299</v>
      </c>
      <c r="J4" s="40" t="s">
        <v>300</v>
      </c>
    </row>
    <row r="5" ht="19.5" customHeight="1" spans="1:10">
      <c r="A5" s="40">
        <v>1</v>
      </c>
      <c r="B5" s="40">
        <v>2</v>
      </c>
      <c r="C5" s="40">
        <v>3</v>
      </c>
      <c r="D5" s="40">
        <v>4</v>
      </c>
      <c r="E5" s="40">
        <v>5</v>
      </c>
      <c r="F5" s="18">
        <v>6</v>
      </c>
      <c r="G5" s="40">
        <v>7</v>
      </c>
      <c r="H5" s="18">
        <v>8</v>
      </c>
      <c r="I5" s="18">
        <v>9</v>
      </c>
      <c r="J5" s="40">
        <v>10</v>
      </c>
    </row>
    <row r="6" ht="40.5" customHeight="1" spans="1:10">
      <c r="A6" s="19" t="s">
        <v>44</v>
      </c>
      <c r="B6" s="19"/>
      <c r="C6" s="19"/>
      <c r="D6" s="19"/>
      <c r="E6" s="19"/>
      <c r="F6" s="19"/>
      <c r="G6" s="19"/>
      <c r="H6" s="19"/>
      <c r="I6" s="19"/>
      <c r="J6" s="19"/>
    </row>
    <row r="7" ht="40.5" customHeight="1" spans="1:10">
      <c r="A7" s="21" t="s">
        <v>44</v>
      </c>
      <c r="B7" s="19"/>
      <c r="C7" s="19"/>
      <c r="D7" s="19"/>
      <c r="E7" s="19"/>
      <c r="F7" s="22"/>
      <c r="G7" s="19"/>
      <c r="H7" s="22"/>
      <c r="I7" s="22"/>
      <c r="J7" s="19"/>
    </row>
    <row r="8" ht="40.5" customHeight="1" spans="1:10">
      <c r="A8" s="82" t="s">
        <v>270</v>
      </c>
      <c r="B8" s="19" t="s">
        <v>301</v>
      </c>
      <c r="C8" s="19" t="s">
        <v>302</v>
      </c>
      <c r="D8" s="19" t="s">
        <v>303</v>
      </c>
      <c r="E8" s="19" t="s">
        <v>304</v>
      </c>
      <c r="F8" s="22" t="s">
        <v>305</v>
      </c>
      <c r="G8" s="19" t="s">
        <v>122</v>
      </c>
      <c r="H8" s="22" t="s">
        <v>306</v>
      </c>
      <c r="I8" s="22" t="s">
        <v>307</v>
      </c>
      <c r="J8" s="19" t="s">
        <v>308</v>
      </c>
    </row>
    <row r="9" ht="40.5" customHeight="1" spans="1:10">
      <c r="A9" s="82" t="s">
        <v>270</v>
      </c>
      <c r="B9" s="19" t="s">
        <v>301</v>
      </c>
      <c r="C9" s="19" t="s">
        <v>302</v>
      </c>
      <c r="D9" s="19" t="s">
        <v>309</v>
      </c>
      <c r="E9" s="19" t="s">
        <v>310</v>
      </c>
      <c r="F9" s="22" t="s">
        <v>305</v>
      </c>
      <c r="G9" s="19" t="s">
        <v>311</v>
      </c>
      <c r="H9" s="22" t="s">
        <v>312</v>
      </c>
      <c r="I9" s="22" t="s">
        <v>307</v>
      </c>
      <c r="J9" s="19" t="s">
        <v>313</v>
      </c>
    </row>
    <row r="10" ht="40.5" customHeight="1" spans="1:10">
      <c r="A10" s="82" t="s">
        <v>270</v>
      </c>
      <c r="B10" s="19" t="s">
        <v>301</v>
      </c>
      <c r="C10" s="19" t="s">
        <v>302</v>
      </c>
      <c r="D10" s="19" t="s">
        <v>314</v>
      </c>
      <c r="E10" s="19" t="s">
        <v>315</v>
      </c>
      <c r="F10" s="22" t="s">
        <v>316</v>
      </c>
      <c r="G10" s="19" t="s">
        <v>317</v>
      </c>
      <c r="H10" s="22" t="s">
        <v>318</v>
      </c>
      <c r="I10" s="22" t="s">
        <v>307</v>
      </c>
      <c r="J10" s="19" t="s">
        <v>319</v>
      </c>
    </row>
    <row r="11" ht="40.5" customHeight="1" spans="1:10">
      <c r="A11" s="82" t="s">
        <v>270</v>
      </c>
      <c r="B11" s="19" t="s">
        <v>301</v>
      </c>
      <c r="C11" s="19" t="s">
        <v>320</v>
      </c>
      <c r="D11" s="19" t="s">
        <v>321</v>
      </c>
      <c r="E11" s="19" t="s">
        <v>322</v>
      </c>
      <c r="F11" s="22" t="s">
        <v>305</v>
      </c>
      <c r="G11" s="19" t="s">
        <v>323</v>
      </c>
      <c r="H11" s="22" t="s">
        <v>324</v>
      </c>
      <c r="I11" s="22" t="s">
        <v>325</v>
      </c>
      <c r="J11" s="19" t="s">
        <v>326</v>
      </c>
    </row>
    <row r="12" ht="40.5" customHeight="1" spans="1:10">
      <c r="A12" s="82" t="s">
        <v>270</v>
      </c>
      <c r="B12" s="19" t="s">
        <v>301</v>
      </c>
      <c r="C12" s="19" t="s">
        <v>320</v>
      </c>
      <c r="D12" s="19" t="s">
        <v>327</v>
      </c>
      <c r="E12" s="19" t="s">
        <v>328</v>
      </c>
      <c r="F12" s="22" t="s">
        <v>305</v>
      </c>
      <c r="G12" s="19" t="s">
        <v>329</v>
      </c>
      <c r="H12" s="22"/>
      <c r="I12" s="22" t="s">
        <v>325</v>
      </c>
      <c r="J12" s="19" t="s">
        <v>330</v>
      </c>
    </row>
    <row r="13" ht="40.5" customHeight="1" spans="1:10">
      <c r="A13" s="82" t="s">
        <v>270</v>
      </c>
      <c r="B13" s="19" t="s">
        <v>301</v>
      </c>
      <c r="C13" s="19" t="s">
        <v>331</v>
      </c>
      <c r="D13" s="19" t="s">
        <v>332</v>
      </c>
      <c r="E13" s="19" t="s">
        <v>333</v>
      </c>
      <c r="F13" s="22" t="s">
        <v>334</v>
      </c>
      <c r="G13" s="19" t="s">
        <v>335</v>
      </c>
      <c r="H13" s="22" t="s">
        <v>336</v>
      </c>
      <c r="I13" s="22" t="s">
        <v>307</v>
      </c>
      <c r="J13" s="19" t="s">
        <v>337</v>
      </c>
    </row>
    <row r="14" ht="40.5" customHeight="1" spans="1:10">
      <c r="A14" s="82" t="s">
        <v>270</v>
      </c>
      <c r="B14" s="19" t="s">
        <v>301</v>
      </c>
      <c r="C14" s="19" t="s">
        <v>331</v>
      </c>
      <c r="D14" s="19" t="s">
        <v>332</v>
      </c>
      <c r="E14" s="19" t="s">
        <v>338</v>
      </c>
      <c r="F14" s="22" t="s">
        <v>316</v>
      </c>
      <c r="G14" s="19" t="s">
        <v>335</v>
      </c>
      <c r="H14" s="22" t="s">
        <v>336</v>
      </c>
      <c r="I14" s="22" t="s">
        <v>307</v>
      </c>
      <c r="J14" s="19" t="s">
        <v>339</v>
      </c>
    </row>
    <row r="15" ht="40.5" customHeight="1" spans="1:10">
      <c r="A15" s="82" t="s">
        <v>272</v>
      </c>
      <c r="B15" s="19" t="s">
        <v>340</v>
      </c>
      <c r="C15" s="19" t="s">
        <v>302</v>
      </c>
      <c r="D15" s="19" t="s">
        <v>303</v>
      </c>
      <c r="E15" s="19" t="s">
        <v>341</v>
      </c>
      <c r="F15" s="22" t="s">
        <v>334</v>
      </c>
      <c r="G15" s="19" t="s">
        <v>342</v>
      </c>
      <c r="H15" s="22" t="s">
        <v>306</v>
      </c>
      <c r="I15" s="22" t="s">
        <v>307</v>
      </c>
      <c r="J15" s="19" t="s">
        <v>343</v>
      </c>
    </row>
    <row r="16" ht="40.5" customHeight="1" spans="1:10">
      <c r="A16" s="82" t="s">
        <v>272</v>
      </c>
      <c r="B16" s="19" t="s">
        <v>340</v>
      </c>
      <c r="C16" s="19" t="s">
        <v>302</v>
      </c>
      <c r="D16" s="19" t="s">
        <v>344</v>
      </c>
      <c r="E16" s="19" t="s">
        <v>345</v>
      </c>
      <c r="F16" s="22" t="s">
        <v>334</v>
      </c>
      <c r="G16" s="19" t="s">
        <v>346</v>
      </c>
      <c r="H16" s="22" t="s">
        <v>336</v>
      </c>
      <c r="I16" s="22" t="s">
        <v>307</v>
      </c>
      <c r="J16" s="19" t="s">
        <v>347</v>
      </c>
    </row>
    <row r="17" ht="40.5" customHeight="1" spans="1:10">
      <c r="A17" s="82" t="s">
        <v>272</v>
      </c>
      <c r="B17" s="19" t="s">
        <v>340</v>
      </c>
      <c r="C17" s="19" t="s">
        <v>302</v>
      </c>
      <c r="D17" s="19" t="s">
        <v>344</v>
      </c>
      <c r="E17" s="19" t="s">
        <v>348</v>
      </c>
      <c r="F17" s="22" t="s">
        <v>334</v>
      </c>
      <c r="G17" s="19" t="s">
        <v>349</v>
      </c>
      <c r="H17" s="22" t="s">
        <v>336</v>
      </c>
      <c r="I17" s="22" t="s">
        <v>307</v>
      </c>
      <c r="J17" s="19" t="s">
        <v>350</v>
      </c>
    </row>
    <row r="18" ht="40.5" customHeight="1" spans="1:10">
      <c r="A18" s="82" t="s">
        <v>272</v>
      </c>
      <c r="B18" s="19" t="s">
        <v>340</v>
      </c>
      <c r="C18" s="19" t="s">
        <v>302</v>
      </c>
      <c r="D18" s="19" t="s">
        <v>309</v>
      </c>
      <c r="E18" s="19" t="s">
        <v>351</v>
      </c>
      <c r="F18" s="22" t="s">
        <v>334</v>
      </c>
      <c r="G18" s="19" t="s">
        <v>352</v>
      </c>
      <c r="H18" s="22" t="s">
        <v>353</v>
      </c>
      <c r="I18" s="22" t="s">
        <v>307</v>
      </c>
      <c r="J18" s="19" t="s">
        <v>354</v>
      </c>
    </row>
    <row r="19" ht="40.5" customHeight="1" spans="1:10">
      <c r="A19" s="82" t="s">
        <v>272</v>
      </c>
      <c r="B19" s="19" t="s">
        <v>340</v>
      </c>
      <c r="C19" s="19" t="s">
        <v>320</v>
      </c>
      <c r="D19" s="19" t="s">
        <v>321</v>
      </c>
      <c r="E19" s="19" t="s">
        <v>355</v>
      </c>
      <c r="F19" s="22" t="s">
        <v>334</v>
      </c>
      <c r="G19" s="19" t="s">
        <v>356</v>
      </c>
      <c r="H19" s="22" t="s">
        <v>336</v>
      </c>
      <c r="I19" s="22" t="s">
        <v>307</v>
      </c>
      <c r="J19" s="19" t="s">
        <v>350</v>
      </c>
    </row>
    <row r="20" ht="171" customHeight="1" spans="1:10">
      <c r="A20" s="82" t="s">
        <v>272</v>
      </c>
      <c r="B20" s="19" t="s">
        <v>340</v>
      </c>
      <c r="C20" s="19" t="s">
        <v>331</v>
      </c>
      <c r="D20" s="19" t="s">
        <v>332</v>
      </c>
      <c r="E20" s="19" t="s">
        <v>357</v>
      </c>
      <c r="F20" s="22" t="s">
        <v>334</v>
      </c>
      <c r="G20" s="19" t="s">
        <v>335</v>
      </c>
      <c r="H20" s="22" t="s">
        <v>336</v>
      </c>
      <c r="I20" s="22" t="s">
        <v>307</v>
      </c>
      <c r="J20" s="19" t="s">
        <v>358</v>
      </c>
    </row>
    <row r="21" ht="40.5" customHeight="1" spans="1:10">
      <c r="A21" s="82" t="s">
        <v>288</v>
      </c>
      <c r="B21" s="19" t="s">
        <v>359</v>
      </c>
      <c r="C21" s="19" t="s">
        <v>302</v>
      </c>
      <c r="D21" s="19" t="s">
        <v>303</v>
      </c>
      <c r="E21" s="19" t="s">
        <v>360</v>
      </c>
      <c r="F21" s="22" t="s">
        <v>305</v>
      </c>
      <c r="G21" s="19" t="s">
        <v>123</v>
      </c>
      <c r="H21" s="22" t="s">
        <v>306</v>
      </c>
      <c r="I21" s="22" t="s">
        <v>307</v>
      </c>
      <c r="J21" s="19" t="s">
        <v>361</v>
      </c>
    </row>
    <row r="22" ht="40.5" customHeight="1" spans="1:10">
      <c r="A22" s="82" t="s">
        <v>288</v>
      </c>
      <c r="B22" s="19" t="s">
        <v>359</v>
      </c>
      <c r="C22" s="19" t="s">
        <v>302</v>
      </c>
      <c r="D22" s="19" t="s">
        <v>344</v>
      </c>
      <c r="E22" s="19" t="s">
        <v>362</v>
      </c>
      <c r="F22" s="22" t="s">
        <v>305</v>
      </c>
      <c r="G22" s="19" t="s">
        <v>363</v>
      </c>
      <c r="H22" s="22" t="s">
        <v>364</v>
      </c>
      <c r="I22" s="22" t="s">
        <v>325</v>
      </c>
      <c r="J22" s="19" t="s">
        <v>365</v>
      </c>
    </row>
    <row r="23" ht="40.5" customHeight="1" spans="1:10">
      <c r="A23" s="82" t="s">
        <v>288</v>
      </c>
      <c r="B23" s="19" t="s">
        <v>359</v>
      </c>
      <c r="C23" s="19" t="s">
        <v>320</v>
      </c>
      <c r="D23" s="19" t="s">
        <v>321</v>
      </c>
      <c r="E23" s="19" t="s">
        <v>366</v>
      </c>
      <c r="F23" s="22" t="s">
        <v>305</v>
      </c>
      <c r="G23" s="19" t="s">
        <v>367</v>
      </c>
      <c r="H23" s="22" t="s">
        <v>364</v>
      </c>
      <c r="I23" s="22" t="s">
        <v>325</v>
      </c>
      <c r="J23" s="19" t="s">
        <v>368</v>
      </c>
    </row>
    <row r="24" ht="40.5" customHeight="1" spans="1:10">
      <c r="A24" s="82" t="s">
        <v>288</v>
      </c>
      <c r="B24" s="19" t="s">
        <v>359</v>
      </c>
      <c r="C24" s="19" t="s">
        <v>331</v>
      </c>
      <c r="D24" s="19" t="s">
        <v>332</v>
      </c>
      <c r="E24" s="19" t="s">
        <v>369</v>
      </c>
      <c r="F24" s="22" t="s">
        <v>305</v>
      </c>
      <c r="G24" s="19" t="s">
        <v>370</v>
      </c>
      <c r="H24" s="22" t="s">
        <v>336</v>
      </c>
      <c r="I24" s="22" t="s">
        <v>307</v>
      </c>
      <c r="J24" s="19" t="s">
        <v>371</v>
      </c>
    </row>
    <row r="25" ht="40.5" customHeight="1" spans="1:10">
      <c r="A25" s="82" t="s">
        <v>250</v>
      </c>
      <c r="B25" s="19" t="s">
        <v>372</v>
      </c>
      <c r="C25" s="19" t="s">
        <v>302</v>
      </c>
      <c r="D25" s="19" t="s">
        <v>303</v>
      </c>
      <c r="E25" s="19" t="s">
        <v>360</v>
      </c>
      <c r="F25" s="22" t="s">
        <v>334</v>
      </c>
      <c r="G25" s="19" t="s">
        <v>373</v>
      </c>
      <c r="H25" s="22" t="s">
        <v>306</v>
      </c>
      <c r="I25" s="22" t="s">
        <v>307</v>
      </c>
      <c r="J25" s="19" t="s">
        <v>374</v>
      </c>
    </row>
    <row r="26" ht="40.5" customHeight="1" spans="1:10">
      <c r="A26" s="82" t="s">
        <v>250</v>
      </c>
      <c r="B26" s="19" t="s">
        <v>372</v>
      </c>
      <c r="C26" s="19" t="s">
        <v>302</v>
      </c>
      <c r="D26" s="19" t="s">
        <v>303</v>
      </c>
      <c r="E26" s="19" t="s">
        <v>375</v>
      </c>
      <c r="F26" s="22" t="s">
        <v>334</v>
      </c>
      <c r="G26" s="19" t="s">
        <v>376</v>
      </c>
      <c r="H26" s="22" t="s">
        <v>377</v>
      </c>
      <c r="I26" s="22" t="s">
        <v>307</v>
      </c>
      <c r="J26" s="19" t="s">
        <v>378</v>
      </c>
    </row>
    <row r="27" ht="40.5" customHeight="1" spans="1:10">
      <c r="A27" s="82" t="s">
        <v>250</v>
      </c>
      <c r="B27" s="19" t="s">
        <v>372</v>
      </c>
      <c r="C27" s="19" t="s">
        <v>302</v>
      </c>
      <c r="D27" s="19" t="s">
        <v>344</v>
      </c>
      <c r="E27" s="19" t="s">
        <v>379</v>
      </c>
      <c r="F27" s="22" t="s">
        <v>305</v>
      </c>
      <c r="G27" s="19" t="s">
        <v>380</v>
      </c>
      <c r="H27" s="22" t="s">
        <v>336</v>
      </c>
      <c r="I27" s="22" t="s">
        <v>307</v>
      </c>
      <c r="J27" s="19" t="s">
        <v>381</v>
      </c>
    </row>
    <row r="28" ht="40.5" customHeight="1" spans="1:10">
      <c r="A28" s="82" t="s">
        <v>250</v>
      </c>
      <c r="B28" s="19" t="s">
        <v>372</v>
      </c>
      <c r="C28" s="19" t="s">
        <v>302</v>
      </c>
      <c r="D28" s="19" t="s">
        <v>344</v>
      </c>
      <c r="E28" s="19" t="s">
        <v>382</v>
      </c>
      <c r="F28" s="22" t="s">
        <v>305</v>
      </c>
      <c r="G28" s="19" t="s">
        <v>383</v>
      </c>
      <c r="H28" s="22" t="s">
        <v>364</v>
      </c>
      <c r="I28" s="22" t="s">
        <v>325</v>
      </c>
      <c r="J28" s="19" t="s">
        <v>384</v>
      </c>
    </row>
    <row r="29" ht="40.5" customHeight="1" spans="1:10">
      <c r="A29" s="82" t="s">
        <v>250</v>
      </c>
      <c r="B29" s="19" t="s">
        <v>372</v>
      </c>
      <c r="C29" s="19" t="s">
        <v>320</v>
      </c>
      <c r="D29" s="19" t="s">
        <v>321</v>
      </c>
      <c r="E29" s="19" t="s">
        <v>385</v>
      </c>
      <c r="F29" s="22" t="s">
        <v>305</v>
      </c>
      <c r="G29" s="19" t="s">
        <v>386</v>
      </c>
      <c r="H29" s="22" t="s">
        <v>364</v>
      </c>
      <c r="I29" s="22" t="s">
        <v>325</v>
      </c>
      <c r="J29" s="19" t="s">
        <v>387</v>
      </c>
    </row>
    <row r="30" ht="60" customHeight="1" spans="1:10">
      <c r="A30" s="82" t="s">
        <v>250</v>
      </c>
      <c r="B30" s="19" t="s">
        <v>372</v>
      </c>
      <c r="C30" s="19" t="s">
        <v>331</v>
      </c>
      <c r="D30" s="19" t="s">
        <v>332</v>
      </c>
      <c r="E30" s="19" t="s">
        <v>388</v>
      </c>
      <c r="F30" s="22" t="s">
        <v>305</v>
      </c>
      <c r="G30" s="19" t="s">
        <v>370</v>
      </c>
      <c r="H30" s="22" t="s">
        <v>336</v>
      </c>
      <c r="I30" s="22" t="s">
        <v>307</v>
      </c>
      <c r="J30" s="19" t="s">
        <v>389</v>
      </c>
    </row>
    <row r="31" ht="40.5" customHeight="1" spans="1:10">
      <c r="A31" s="82" t="s">
        <v>280</v>
      </c>
      <c r="B31" s="19" t="s">
        <v>390</v>
      </c>
      <c r="C31" s="19" t="s">
        <v>302</v>
      </c>
      <c r="D31" s="19" t="s">
        <v>303</v>
      </c>
      <c r="E31" s="19" t="s">
        <v>391</v>
      </c>
      <c r="F31" s="22" t="s">
        <v>392</v>
      </c>
      <c r="G31" s="19" t="s">
        <v>393</v>
      </c>
      <c r="H31" s="22" t="s">
        <v>394</v>
      </c>
      <c r="I31" s="22" t="s">
        <v>307</v>
      </c>
      <c r="J31" s="19" t="s">
        <v>395</v>
      </c>
    </row>
    <row r="32" ht="40.5" customHeight="1" spans="1:10">
      <c r="A32" s="82" t="s">
        <v>280</v>
      </c>
      <c r="B32" s="19" t="s">
        <v>390</v>
      </c>
      <c r="C32" s="19" t="s">
        <v>320</v>
      </c>
      <c r="D32" s="19" t="s">
        <v>321</v>
      </c>
      <c r="E32" s="19" t="s">
        <v>375</v>
      </c>
      <c r="F32" s="22" t="s">
        <v>334</v>
      </c>
      <c r="G32" s="19" t="s">
        <v>376</v>
      </c>
      <c r="H32" s="22" t="s">
        <v>377</v>
      </c>
      <c r="I32" s="22" t="s">
        <v>307</v>
      </c>
      <c r="J32" s="19" t="s">
        <v>396</v>
      </c>
    </row>
    <row r="33" ht="40.5" customHeight="1" spans="1:10">
      <c r="A33" s="82" t="s">
        <v>280</v>
      </c>
      <c r="B33" s="19" t="s">
        <v>390</v>
      </c>
      <c r="C33" s="19" t="s">
        <v>331</v>
      </c>
      <c r="D33" s="19" t="s">
        <v>332</v>
      </c>
      <c r="E33" s="19" t="s">
        <v>388</v>
      </c>
      <c r="F33" s="22" t="s">
        <v>334</v>
      </c>
      <c r="G33" s="19" t="s">
        <v>397</v>
      </c>
      <c r="H33" s="22" t="s">
        <v>336</v>
      </c>
      <c r="I33" s="22" t="s">
        <v>307</v>
      </c>
      <c r="J33" s="19" t="s">
        <v>389</v>
      </c>
    </row>
    <row r="34" ht="40.5" customHeight="1" spans="1:10">
      <c r="A34" s="82" t="s">
        <v>266</v>
      </c>
      <c r="B34" s="19" t="s">
        <v>398</v>
      </c>
      <c r="C34" s="19" t="s">
        <v>302</v>
      </c>
      <c r="D34" s="19" t="s">
        <v>303</v>
      </c>
      <c r="E34" s="19" t="s">
        <v>399</v>
      </c>
      <c r="F34" s="22" t="s">
        <v>305</v>
      </c>
      <c r="G34" s="19" t="s">
        <v>124</v>
      </c>
      <c r="H34" s="22" t="s">
        <v>306</v>
      </c>
      <c r="I34" s="22" t="s">
        <v>307</v>
      </c>
      <c r="J34" s="19" t="s">
        <v>400</v>
      </c>
    </row>
    <row r="35" ht="40.5" customHeight="1" spans="1:10">
      <c r="A35" s="82" t="s">
        <v>266</v>
      </c>
      <c r="B35" s="19" t="s">
        <v>398</v>
      </c>
      <c r="C35" s="19" t="s">
        <v>302</v>
      </c>
      <c r="D35" s="19" t="s">
        <v>344</v>
      </c>
      <c r="E35" s="19" t="s">
        <v>401</v>
      </c>
      <c r="F35" s="22" t="s">
        <v>305</v>
      </c>
      <c r="G35" s="19" t="s">
        <v>380</v>
      </c>
      <c r="H35" s="22" t="s">
        <v>336</v>
      </c>
      <c r="I35" s="22" t="s">
        <v>307</v>
      </c>
      <c r="J35" s="19" t="s">
        <v>402</v>
      </c>
    </row>
    <row r="36" ht="40.5" customHeight="1" spans="1:10">
      <c r="A36" s="82" t="s">
        <v>266</v>
      </c>
      <c r="B36" s="19" t="s">
        <v>398</v>
      </c>
      <c r="C36" s="19" t="s">
        <v>302</v>
      </c>
      <c r="D36" s="19" t="s">
        <v>309</v>
      </c>
      <c r="E36" s="19" t="s">
        <v>403</v>
      </c>
      <c r="F36" s="22" t="s">
        <v>334</v>
      </c>
      <c r="G36" s="19" t="s">
        <v>335</v>
      </c>
      <c r="H36" s="22" t="s">
        <v>336</v>
      </c>
      <c r="I36" s="22" t="s">
        <v>307</v>
      </c>
      <c r="J36" s="19" t="s">
        <v>404</v>
      </c>
    </row>
    <row r="37" ht="40.5" customHeight="1" spans="1:10">
      <c r="A37" s="82" t="s">
        <v>266</v>
      </c>
      <c r="B37" s="19" t="s">
        <v>398</v>
      </c>
      <c r="C37" s="19" t="s">
        <v>320</v>
      </c>
      <c r="D37" s="19" t="s">
        <v>321</v>
      </c>
      <c r="E37" s="19" t="s">
        <v>405</v>
      </c>
      <c r="F37" s="22" t="s">
        <v>334</v>
      </c>
      <c r="G37" s="19" t="s">
        <v>335</v>
      </c>
      <c r="H37" s="22" t="s">
        <v>336</v>
      </c>
      <c r="I37" s="22" t="s">
        <v>307</v>
      </c>
      <c r="J37" s="19" t="s">
        <v>400</v>
      </c>
    </row>
    <row r="38" ht="128" customHeight="1" spans="1:10">
      <c r="A38" s="82" t="s">
        <v>266</v>
      </c>
      <c r="B38" s="19" t="s">
        <v>398</v>
      </c>
      <c r="C38" s="19" t="s">
        <v>331</v>
      </c>
      <c r="D38" s="19" t="s">
        <v>332</v>
      </c>
      <c r="E38" s="19" t="s">
        <v>406</v>
      </c>
      <c r="F38" s="22" t="s">
        <v>316</v>
      </c>
      <c r="G38" s="19" t="s">
        <v>122</v>
      </c>
      <c r="H38" s="22" t="s">
        <v>407</v>
      </c>
      <c r="I38" s="22" t="s">
        <v>307</v>
      </c>
      <c r="J38" s="19" t="s">
        <v>408</v>
      </c>
    </row>
    <row r="39" ht="40.5" customHeight="1" spans="1:10">
      <c r="A39" s="82" t="s">
        <v>278</v>
      </c>
      <c r="B39" s="19" t="s">
        <v>409</v>
      </c>
      <c r="C39" s="19" t="s">
        <v>302</v>
      </c>
      <c r="D39" s="19" t="s">
        <v>303</v>
      </c>
      <c r="E39" s="19" t="s">
        <v>410</v>
      </c>
      <c r="F39" s="22" t="s">
        <v>392</v>
      </c>
      <c r="G39" s="19" t="s">
        <v>393</v>
      </c>
      <c r="H39" s="22" t="s">
        <v>394</v>
      </c>
      <c r="I39" s="22" t="s">
        <v>307</v>
      </c>
      <c r="J39" s="19" t="s">
        <v>411</v>
      </c>
    </row>
    <row r="40" ht="40.5" customHeight="1" spans="1:10">
      <c r="A40" s="82" t="s">
        <v>278</v>
      </c>
      <c r="B40" s="19" t="s">
        <v>409</v>
      </c>
      <c r="C40" s="19" t="s">
        <v>320</v>
      </c>
      <c r="D40" s="19" t="s">
        <v>321</v>
      </c>
      <c r="E40" s="19" t="s">
        <v>412</v>
      </c>
      <c r="F40" s="22" t="s">
        <v>334</v>
      </c>
      <c r="G40" s="19" t="s">
        <v>376</v>
      </c>
      <c r="H40" s="22" t="s">
        <v>377</v>
      </c>
      <c r="I40" s="22" t="s">
        <v>307</v>
      </c>
      <c r="J40" s="19" t="s">
        <v>411</v>
      </c>
    </row>
    <row r="41" ht="40.5" customHeight="1" spans="1:10">
      <c r="A41" s="82" t="s">
        <v>278</v>
      </c>
      <c r="B41" s="19" t="s">
        <v>409</v>
      </c>
      <c r="C41" s="19" t="s">
        <v>331</v>
      </c>
      <c r="D41" s="19" t="s">
        <v>332</v>
      </c>
      <c r="E41" s="19" t="s">
        <v>413</v>
      </c>
      <c r="F41" s="22" t="s">
        <v>334</v>
      </c>
      <c r="G41" s="19" t="s">
        <v>397</v>
      </c>
      <c r="H41" s="22" t="s">
        <v>336</v>
      </c>
      <c r="I41" s="22" t="s">
        <v>307</v>
      </c>
      <c r="J41" s="19" t="s">
        <v>411</v>
      </c>
    </row>
    <row r="42" ht="40.5" customHeight="1" spans="1:10">
      <c r="A42" s="82" t="s">
        <v>286</v>
      </c>
      <c r="B42" s="19" t="s">
        <v>414</v>
      </c>
      <c r="C42" s="19" t="s">
        <v>302</v>
      </c>
      <c r="D42" s="19" t="s">
        <v>303</v>
      </c>
      <c r="E42" s="19" t="s">
        <v>415</v>
      </c>
      <c r="F42" s="22" t="s">
        <v>334</v>
      </c>
      <c r="G42" s="19" t="s">
        <v>342</v>
      </c>
      <c r="H42" s="22" t="s">
        <v>306</v>
      </c>
      <c r="I42" s="22" t="s">
        <v>307</v>
      </c>
      <c r="J42" s="19" t="s">
        <v>416</v>
      </c>
    </row>
    <row r="43" ht="40.5" customHeight="1" spans="1:10">
      <c r="A43" s="82" t="s">
        <v>286</v>
      </c>
      <c r="B43" s="19" t="s">
        <v>414</v>
      </c>
      <c r="C43" s="19" t="s">
        <v>302</v>
      </c>
      <c r="D43" s="19" t="s">
        <v>344</v>
      </c>
      <c r="E43" s="19" t="s">
        <v>401</v>
      </c>
      <c r="F43" s="22" t="s">
        <v>334</v>
      </c>
      <c r="G43" s="19" t="s">
        <v>380</v>
      </c>
      <c r="H43" s="22" t="s">
        <v>336</v>
      </c>
      <c r="I43" s="22" t="s">
        <v>307</v>
      </c>
      <c r="J43" s="19" t="s">
        <v>417</v>
      </c>
    </row>
    <row r="44" ht="40.5" customHeight="1" spans="1:10">
      <c r="A44" s="82" t="s">
        <v>286</v>
      </c>
      <c r="B44" s="19" t="s">
        <v>414</v>
      </c>
      <c r="C44" s="19" t="s">
        <v>302</v>
      </c>
      <c r="D44" s="19" t="s">
        <v>309</v>
      </c>
      <c r="E44" s="19" t="s">
        <v>403</v>
      </c>
      <c r="F44" s="22" t="s">
        <v>334</v>
      </c>
      <c r="G44" s="19" t="s">
        <v>335</v>
      </c>
      <c r="H44" s="22" t="s">
        <v>336</v>
      </c>
      <c r="I44" s="22" t="s">
        <v>307</v>
      </c>
      <c r="J44" s="19" t="s">
        <v>418</v>
      </c>
    </row>
    <row r="45" ht="40.5" customHeight="1" spans="1:10">
      <c r="A45" s="82" t="s">
        <v>286</v>
      </c>
      <c r="B45" s="19" t="s">
        <v>414</v>
      </c>
      <c r="C45" s="19" t="s">
        <v>320</v>
      </c>
      <c r="D45" s="19" t="s">
        <v>321</v>
      </c>
      <c r="E45" s="19" t="s">
        <v>405</v>
      </c>
      <c r="F45" s="22" t="s">
        <v>334</v>
      </c>
      <c r="G45" s="19" t="s">
        <v>335</v>
      </c>
      <c r="H45" s="22" t="s">
        <v>336</v>
      </c>
      <c r="I45" s="22" t="s">
        <v>307</v>
      </c>
      <c r="J45" s="19" t="s">
        <v>416</v>
      </c>
    </row>
    <row r="46" ht="40.5" customHeight="1" spans="1:10">
      <c r="A46" s="82" t="s">
        <v>255</v>
      </c>
      <c r="B46" s="19" t="s">
        <v>419</v>
      </c>
      <c r="C46" s="19" t="s">
        <v>302</v>
      </c>
      <c r="D46" s="19" t="s">
        <v>303</v>
      </c>
      <c r="E46" s="19" t="s">
        <v>420</v>
      </c>
      <c r="F46" s="22" t="s">
        <v>334</v>
      </c>
      <c r="G46" s="19" t="s">
        <v>421</v>
      </c>
      <c r="H46" s="22" t="s">
        <v>306</v>
      </c>
      <c r="I46" s="22" t="s">
        <v>307</v>
      </c>
      <c r="J46" s="19" t="s">
        <v>422</v>
      </c>
    </row>
    <row r="47" ht="40.5" customHeight="1" spans="1:10">
      <c r="A47" s="82" t="s">
        <v>255</v>
      </c>
      <c r="B47" s="19" t="s">
        <v>419</v>
      </c>
      <c r="C47" s="19" t="s">
        <v>302</v>
      </c>
      <c r="D47" s="19" t="s">
        <v>303</v>
      </c>
      <c r="E47" s="19" t="s">
        <v>423</v>
      </c>
      <c r="F47" s="22" t="s">
        <v>334</v>
      </c>
      <c r="G47" s="19" t="s">
        <v>424</v>
      </c>
      <c r="H47" s="22" t="s">
        <v>306</v>
      </c>
      <c r="I47" s="22" t="s">
        <v>307</v>
      </c>
      <c r="J47" s="19" t="s">
        <v>425</v>
      </c>
    </row>
    <row r="48" ht="40.5" customHeight="1" spans="1:10">
      <c r="A48" s="82" t="s">
        <v>255</v>
      </c>
      <c r="B48" s="19" t="s">
        <v>419</v>
      </c>
      <c r="C48" s="19" t="s">
        <v>302</v>
      </c>
      <c r="D48" s="19" t="s">
        <v>303</v>
      </c>
      <c r="E48" s="19" t="s">
        <v>426</v>
      </c>
      <c r="F48" s="22" t="s">
        <v>305</v>
      </c>
      <c r="G48" s="19" t="s">
        <v>123</v>
      </c>
      <c r="H48" s="22" t="s">
        <v>306</v>
      </c>
      <c r="I48" s="22" t="s">
        <v>307</v>
      </c>
      <c r="J48" s="19" t="s">
        <v>427</v>
      </c>
    </row>
    <row r="49" ht="40.5" customHeight="1" spans="1:10">
      <c r="A49" s="82" t="s">
        <v>255</v>
      </c>
      <c r="B49" s="19" t="s">
        <v>419</v>
      </c>
      <c r="C49" s="19" t="s">
        <v>302</v>
      </c>
      <c r="D49" s="19" t="s">
        <v>303</v>
      </c>
      <c r="E49" s="19" t="s">
        <v>428</v>
      </c>
      <c r="F49" s="22" t="s">
        <v>334</v>
      </c>
      <c r="G49" s="19" t="s">
        <v>424</v>
      </c>
      <c r="H49" s="22" t="s">
        <v>306</v>
      </c>
      <c r="I49" s="22" t="s">
        <v>307</v>
      </c>
      <c r="J49" s="19" t="s">
        <v>429</v>
      </c>
    </row>
    <row r="50" ht="40.5" customHeight="1" spans="1:10">
      <c r="A50" s="82" t="s">
        <v>255</v>
      </c>
      <c r="B50" s="19" t="s">
        <v>419</v>
      </c>
      <c r="C50" s="19" t="s">
        <v>302</v>
      </c>
      <c r="D50" s="19" t="s">
        <v>344</v>
      </c>
      <c r="E50" s="19" t="s">
        <v>430</v>
      </c>
      <c r="F50" s="22" t="s">
        <v>334</v>
      </c>
      <c r="G50" s="19" t="s">
        <v>346</v>
      </c>
      <c r="H50" s="22" t="s">
        <v>336</v>
      </c>
      <c r="I50" s="22" t="s">
        <v>307</v>
      </c>
      <c r="J50" s="19" t="s">
        <v>431</v>
      </c>
    </row>
    <row r="51" ht="40.5" customHeight="1" spans="1:10">
      <c r="A51" s="82" t="s">
        <v>255</v>
      </c>
      <c r="B51" s="19" t="s">
        <v>419</v>
      </c>
      <c r="C51" s="19" t="s">
        <v>302</v>
      </c>
      <c r="D51" s="19" t="s">
        <v>344</v>
      </c>
      <c r="E51" s="19" t="s">
        <v>432</v>
      </c>
      <c r="F51" s="22" t="s">
        <v>334</v>
      </c>
      <c r="G51" s="19" t="s">
        <v>433</v>
      </c>
      <c r="H51" s="22" t="s">
        <v>336</v>
      </c>
      <c r="I51" s="22" t="s">
        <v>307</v>
      </c>
      <c r="J51" s="19" t="s">
        <v>431</v>
      </c>
    </row>
    <row r="52" ht="40.5" customHeight="1" spans="1:10">
      <c r="A52" s="82" t="s">
        <v>255</v>
      </c>
      <c r="B52" s="19" t="s">
        <v>419</v>
      </c>
      <c r="C52" s="19" t="s">
        <v>302</v>
      </c>
      <c r="D52" s="19" t="s">
        <v>309</v>
      </c>
      <c r="E52" s="19" t="s">
        <v>434</v>
      </c>
      <c r="F52" s="22" t="s">
        <v>305</v>
      </c>
      <c r="G52" s="19" t="s">
        <v>352</v>
      </c>
      <c r="H52" s="22" t="s">
        <v>353</v>
      </c>
      <c r="I52" s="22" t="s">
        <v>307</v>
      </c>
      <c r="J52" s="19" t="s">
        <v>354</v>
      </c>
    </row>
    <row r="53" ht="40.5" customHeight="1" spans="1:10">
      <c r="A53" s="82" t="s">
        <v>255</v>
      </c>
      <c r="B53" s="19" t="s">
        <v>419</v>
      </c>
      <c r="C53" s="19" t="s">
        <v>320</v>
      </c>
      <c r="D53" s="19" t="s">
        <v>321</v>
      </c>
      <c r="E53" s="19" t="s">
        <v>435</v>
      </c>
      <c r="F53" s="22" t="s">
        <v>334</v>
      </c>
      <c r="G53" s="19" t="s">
        <v>346</v>
      </c>
      <c r="H53" s="22" t="s">
        <v>336</v>
      </c>
      <c r="I53" s="22" t="s">
        <v>307</v>
      </c>
      <c r="J53" s="19" t="s">
        <v>350</v>
      </c>
    </row>
    <row r="54" ht="40.5" customHeight="1" spans="1:10">
      <c r="A54" s="82" t="s">
        <v>255</v>
      </c>
      <c r="B54" s="19" t="s">
        <v>419</v>
      </c>
      <c r="C54" s="19" t="s">
        <v>320</v>
      </c>
      <c r="D54" s="19" t="s">
        <v>321</v>
      </c>
      <c r="E54" s="19" t="s">
        <v>436</v>
      </c>
      <c r="F54" s="22" t="s">
        <v>305</v>
      </c>
      <c r="G54" s="19" t="s">
        <v>437</v>
      </c>
      <c r="H54" s="22" t="s">
        <v>353</v>
      </c>
      <c r="I54" s="22" t="s">
        <v>325</v>
      </c>
      <c r="J54" s="19" t="s">
        <v>438</v>
      </c>
    </row>
    <row r="55" ht="40.5" customHeight="1" spans="1:10">
      <c r="A55" s="82" t="s">
        <v>255</v>
      </c>
      <c r="B55" s="19" t="s">
        <v>419</v>
      </c>
      <c r="C55" s="19" t="s">
        <v>331</v>
      </c>
      <c r="D55" s="19" t="s">
        <v>332</v>
      </c>
      <c r="E55" s="19" t="s">
        <v>357</v>
      </c>
      <c r="F55" s="22" t="s">
        <v>334</v>
      </c>
      <c r="G55" s="19" t="s">
        <v>335</v>
      </c>
      <c r="H55" s="22" t="s">
        <v>336</v>
      </c>
      <c r="I55" s="22" t="s">
        <v>307</v>
      </c>
      <c r="J55" s="19" t="s">
        <v>358</v>
      </c>
    </row>
    <row r="56" ht="124" customHeight="1" spans="1:10">
      <c r="A56" s="82" t="s">
        <v>255</v>
      </c>
      <c r="B56" s="19" t="s">
        <v>419</v>
      </c>
      <c r="C56" s="19" t="s">
        <v>331</v>
      </c>
      <c r="D56" s="19" t="s">
        <v>332</v>
      </c>
      <c r="E56" s="19" t="s">
        <v>439</v>
      </c>
      <c r="F56" s="22" t="s">
        <v>334</v>
      </c>
      <c r="G56" s="19" t="s">
        <v>335</v>
      </c>
      <c r="H56" s="22" t="s">
        <v>336</v>
      </c>
      <c r="I56" s="22" t="s">
        <v>307</v>
      </c>
      <c r="J56" s="19" t="s">
        <v>339</v>
      </c>
    </row>
    <row r="57" ht="40.5" customHeight="1" spans="1:10">
      <c r="A57" s="82" t="s">
        <v>274</v>
      </c>
      <c r="B57" s="19" t="s">
        <v>440</v>
      </c>
      <c r="C57" s="19" t="s">
        <v>302</v>
      </c>
      <c r="D57" s="19" t="s">
        <v>303</v>
      </c>
      <c r="E57" s="19" t="s">
        <v>441</v>
      </c>
      <c r="F57" s="22" t="s">
        <v>334</v>
      </c>
      <c r="G57" s="19" t="s">
        <v>127</v>
      </c>
      <c r="H57" s="22" t="s">
        <v>442</v>
      </c>
      <c r="I57" s="22" t="s">
        <v>307</v>
      </c>
      <c r="J57" s="19" t="s">
        <v>443</v>
      </c>
    </row>
    <row r="58" ht="40.5" customHeight="1" spans="1:10">
      <c r="A58" s="82" t="s">
        <v>274</v>
      </c>
      <c r="B58" s="19" t="s">
        <v>440</v>
      </c>
      <c r="C58" s="19" t="s">
        <v>302</v>
      </c>
      <c r="D58" s="19" t="s">
        <v>303</v>
      </c>
      <c r="E58" s="19" t="s">
        <v>341</v>
      </c>
      <c r="F58" s="22" t="s">
        <v>305</v>
      </c>
      <c r="G58" s="19" t="s">
        <v>342</v>
      </c>
      <c r="H58" s="22" t="s">
        <v>306</v>
      </c>
      <c r="I58" s="22" t="s">
        <v>307</v>
      </c>
      <c r="J58" s="19" t="s">
        <v>343</v>
      </c>
    </row>
    <row r="59" ht="40.5" customHeight="1" spans="1:10">
      <c r="A59" s="82" t="s">
        <v>274</v>
      </c>
      <c r="B59" s="19" t="s">
        <v>440</v>
      </c>
      <c r="C59" s="19" t="s">
        <v>302</v>
      </c>
      <c r="D59" s="19" t="s">
        <v>344</v>
      </c>
      <c r="E59" s="19" t="s">
        <v>345</v>
      </c>
      <c r="F59" s="22" t="s">
        <v>334</v>
      </c>
      <c r="G59" s="19" t="s">
        <v>380</v>
      </c>
      <c r="H59" s="22" t="s">
        <v>336</v>
      </c>
      <c r="I59" s="22" t="s">
        <v>307</v>
      </c>
      <c r="J59" s="19" t="s">
        <v>347</v>
      </c>
    </row>
    <row r="60" ht="40.5" customHeight="1" spans="1:10">
      <c r="A60" s="82" t="s">
        <v>274</v>
      </c>
      <c r="B60" s="19" t="s">
        <v>440</v>
      </c>
      <c r="C60" s="19" t="s">
        <v>302</v>
      </c>
      <c r="D60" s="19" t="s">
        <v>309</v>
      </c>
      <c r="E60" s="19" t="s">
        <v>351</v>
      </c>
      <c r="F60" s="22" t="s">
        <v>316</v>
      </c>
      <c r="G60" s="19" t="s">
        <v>444</v>
      </c>
      <c r="H60" s="22" t="s">
        <v>312</v>
      </c>
      <c r="I60" s="22" t="s">
        <v>307</v>
      </c>
      <c r="J60" s="19" t="s">
        <v>445</v>
      </c>
    </row>
    <row r="61" ht="40.5" customHeight="1" spans="1:10">
      <c r="A61" s="82" t="s">
        <v>274</v>
      </c>
      <c r="B61" s="19" t="s">
        <v>440</v>
      </c>
      <c r="C61" s="19" t="s">
        <v>320</v>
      </c>
      <c r="D61" s="19" t="s">
        <v>327</v>
      </c>
      <c r="E61" s="19" t="s">
        <v>446</v>
      </c>
      <c r="F61" s="22" t="s">
        <v>334</v>
      </c>
      <c r="G61" s="19" t="s">
        <v>447</v>
      </c>
      <c r="H61" s="22" t="s">
        <v>336</v>
      </c>
      <c r="I61" s="22" t="s">
        <v>307</v>
      </c>
      <c r="J61" s="19" t="s">
        <v>448</v>
      </c>
    </row>
    <row r="62" ht="40.5" customHeight="1" spans="1:10">
      <c r="A62" s="82" t="s">
        <v>274</v>
      </c>
      <c r="B62" s="19" t="s">
        <v>440</v>
      </c>
      <c r="C62" s="19" t="s">
        <v>331</v>
      </c>
      <c r="D62" s="19" t="s">
        <v>332</v>
      </c>
      <c r="E62" s="19" t="s">
        <v>449</v>
      </c>
      <c r="F62" s="22" t="s">
        <v>316</v>
      </c>
      <c r="G62" s="19" t="s">
        <v>342</v>
      </c>
      <c r="H62" s="22" t="s">
        <v>407</v>
      </c>
      <c r="I62" s="22" t="s">
        <v>307</v>
      </c>
      <c r="J62" s="19" t="s">
        <v>450</v>
      </c>
    </row>
    <row r="63" ht="40.5" customHeight="1" spans="1:10">
      <c r="A63" s="82" t="s">
        <v>276</v>
      </c>
      <c r="B63" s="19" t="s">
        <v>414</v>
      </c>
      <c r="C63" s="19" t="s">
        <v>302</v>
      </c>
      <c r="D63" s="19" t="s">
        <v>303</v>
      </c>
      <c r="E63" s="19" t="s">
        <v>399</v>
      </c>
      <c r="F63" s="22" t="s">
        <v>305</v>
      </c>
      <c r="G63" s="19" t="s">
        <v>124</v>
      </c>
      <c r="H63" s="22" t="s">
        <v>306</v>
      </c>
      <c r="I63" s="22" t="s">
        <v>307</v>
      </c>
      <c r="J63" s="19" t="s">
        <v>400</v>
      </c>
    </row>
    <row r="64" ht="40.5" customHeight="1" spans="1:10">
      <c r="A64" s="82" t="s">
        <v>276</v>
      </c>
      <c r="B64" s="19" t="s">
        <v>414</v>
      </c>
      <c r="C64" s="19" t="s">
        <v>302</v>
      </c>
      <c r="D64" s="19" t="s">
        <v>344</v>
      </c>
      <c r="E64" s="19" t="s">
        <v>401</v>
      </c>
      <c r="F64" s="22" t="s">
        <v>305</v>
      </c>
      <c r="G64" s="19" t="s">
        <v>380</v>
      </c>
      <c r="H64" s="22" t="s">
        <v>336</v>
      </c>
      <c r="I64" s="22" t="s">
        <v>307</v>
      </c>
      <c r="J64" s="19" t="s">
        <v>402</v>
      </c>
    </row>
    <row r="65" ht="40.5" customHeight="1" spans="1:10">
      <c r="A65" s="82" t="s">
        <v>276</v>
      </c>
      <c r="B65" s="19" t="s">
        <v>414</v>
      </c>
      <c r="C65" s="19" t="s">
        <v>302</v>
      </c>
      <c r="D65" s="19" t="s">
        <v>309</v>
      </c>
      <c r="E65" s="19" t="s">
        <v>403</v>
      </c>
      <c r="F65" s="22" t="s">
        <v>334</v>
      </c>
      <c r="G65" s="19" t="s">
        <v>335</v>
      </c>
      <c r="H65" s="22" t="s">
        <v>336</v>
      </c>
      <c r="I65" s="22" t="s">
        <v>307</v>
      </c>
      <c r="J65" s="19" t="s">
        <v>404</v>
      </c>
    </row>
    <row r="66" ht="40.5" customHeight="1" spans="1:10">
      <c r="A66" s="82" t="s">
        <v>276</v>
      </c>
      <c r="B66" s="19" t="s">
        <v>414</v>
      </c>
      <c r="C66" s="19" t="s">
        <v>320</v>
      </c>
      <c r="D66" s="19" t="s">
        <v>321</v>
      </c>
      <c r="E66" s="19" t="s">
        <v>405</v>
      </c>
      <c r="F66" s="22" t="s">
        <v>334</v>
      </c>
      <c r="G66" s="19" t="s">
        <v>335</v>
      </c>
      <c r="H66" s="22" t="s">
        <v>336</v>
      </c>
      <c r="I66" s="22" t="s">
        <v>307</v>
      </c>
      <c r="J66" s="19" t="s">
        <v>400</v>
      </c>
    </row>
    <row r="67" ht="40.5" customHeight="1" spans="1:10">
      <c r="A67" s="82" t="s">
        <v>276</v>
      </c>
      <c r="B67" s="19" t="s">
        <v>414</v>
      </c>
      <c r="C67" s="19" t="s">
        <v>331</v>
      </c>
      <c r="D67" s="19" t="s">
        <v>332</v>
      </c>
      <c r="E67" s="19" t="s">
        <v>406</v>
      </c>
      <c r="F67" s="22" t="s">
        <v>316</v>
      </c>
      <c r="G67" s="19" t="s">
        <v>122</v>
      </c>
      <c r="H67" s="22" t="s">
        <v>407</v>
      </c>
      <c r="I67" s="22" t="s">
        <v>307</v>
      </c>
      <c r="J67" s="19" t="s">
        <v>408</v>
      </c>
    </row>
    <row r="68" ht="40.5" customHeight="1" spans="1:10">
      <c r="A68" s="82" t="s">
        <v>282</v>
      </c>
      <c r="B68" s="19" t="s">
        <v>451</v>
      </c>
      <c r="C68" s="19" t="s">
        <v>302</v>
      </c>
      <c r="D68" s="19" t="s">
        <v>303</v>
      </c>
      <c r="E68" s="19" t="s">
        <v>452</v>
      </c>
      <c r="F68" s="22" t="s">
        <v>305</v>
      </c>
      <c r="G68" s="19" t="s">
        <v>453</v>
      </c>
      <c r="H68" s="22" t="s">
        <v>312</v>
      </c>
      <c r="I68" s="22" t="s">
        <v>307</v>
      </c>
      <c r="J68" s="19" t="s">
        <v>454</v>
      </c>
    </row>
    <row r="69" ht="40.5" customHeight="1" spans="1:10">
      <c r="A69" s="82" t="s">
        <v>282</v>
      </c>
      <c r="B69" s="19" t="s">
        <v>451</v>
      </c>
      <c r="C69" s="19" t="s">
        <v>302</v>
      </c>
      <c r="D69" s="19" t="s">
        <v>309</v>
      </c>
      <c r="E69" s="19" t="s">
        <v>455</v>
      </c>
      <c r="F69" s="22" t="s">
        <v>334</v>
      </c>
      <c r="G69" s="19" t="s">
        <v>346</v>
      </c>
      <c r="H69" s="22" t="s">
        <v>336</v>
      </c>
      <c r="I69" s="22" t="s">
        <v>307</v>
      </c>
      <c r="J69" s="19" t="s">
        <v>456</v>
      </c>
    </row>
    <row r="70" ht="40.5" customHeight="1" spans="1:10">
      <c r="A70" s="82" t="s">
        <v>282</v>
      </c>
      <c r="B70" s="19" t="s">
        <v>451</v>
      </c>
      <c r="C70" s="19" t="s">
        <v>302</v>
      </c>
      <c r="D70" s="19" t="s">
        <v>314</v>
      </c>
      <c r="E70" s="19" t="s">
        <v>315</v>
      </c>
      <c r="F70" s="22" t="s">
        <v>316</v>
      </c>
      <c r="G70" s="19" t="s">
        <v>457</v>
      </c>
      <c r="H70" s="22" t="s">
        <v>318</v>
      </c>
      <c r="I70" s="22" t="s">
        <v>307</v>
      </c>
      <c r="J70" s="19" t="s">
        <v>458</v>
      </c>
    </row>
    <row r="71" ht="40.5" customHeight="1" spans="1:10">
      <c r="A71" s="82" t="s">
        <v>282</v>
      </c>
      <c r="B71" s="19" t="s">
        <v>451</v>
      </c>
      <c r="C71" s="19" t="s">
        <v>320</v>
      </c>
      <c r="D71" s="19" t="s">
        <v>321</v>
      </c>
      <c r="E71" s="19" t="s">
        <v>459</v>
      </c>
      <c r="F71" s="22" t="s">
        <v>305</v>
      </c>
      <c r="G71" s="19" t="s">
        <v>380</v>
      </c>
      <c r="H71" s="22" t="s">
        <v>336</v>
      </c>
      <c r="I71" s="22" t="s">
        <v>307</v>
      </c>
      <c r="J71" s="19" t="s">
        <v>460</v>
      </c>
    </row>
    <row r="72" ht="40.5" customHeight="1" spans="1:10">
      <c r="A72" s="82" t="s">
        <v>282</v>
      </c>
      <c r="B72" s="19" t="s">
        <v>451</v>
      </c>
      <c r="C72" s="19" t="s">
        <v>320</v>
      </c>
      <c r="D72" s="19" t="s">
        <v>327</v>
      </c>
      <c r="E72" s="19" t="s">
        <v>328</v>
      </c>
      <c r="F72" s="22" t="s">
        <v>305</v>
      </c>
      <c r="G72" s="19" t="s">
        <v>329</v>
      </c>
      <c r="H72" s="22" t="s">
        <v>336</v>
      </c>
      <c r="I72" s="22" t="s">
        <v>307</v>
      </c>
      <c r="J72" s="19" t="s">
        <v>461</v>
      </c>
    </row>
    <row r="73" ht="40.5" customHeight="1" spans="1:10">
      <c r="A73" s="82" t="s">
        <v>282</v>
      </c>
      <c r="B73" s="19" t="s">
        <v>451</v>
      </c>
      <c r="C73" s="19" t="s">
        <v>331</v>
      </c>
      <c r="D73" s="19" t="s">
        <v>332</v>
      </c>
      <c r="E73" s="19" t="s">
        <v>333</v>
      </c>
      <c r="F73" s="22" t="s">
        <v>334</v>
      </c>
      <c r="G73" s="19" t="s">
        <v>335</v>
      </c>
      <c r="H73" s="22" t="s">
        <v>336</v>
      </c>
      <c r="I73" s="22" t="s">
        <v>307</v>
      </c>
      <c r="J73" s="19" t="s">
        <v>337</v>
      </c>
    </row>
    <row r="74" ht="40.5" customHeight="1" spans="1:10">
      <c r="A74" s="82" t="s">
        <v>284</v>
      </c>
      <c r="B74" s="19" t="s">
        <v>462</v>
      </c>
      <c r="C74" s="19" t="s">
        <v>302</v>
      </c>
      <c r="D74" s="19" t="s">
        <v>303</v>
      </c>
      <c r="E74" s="19" t="s">
        <v>463</v>
      </c>
      <c r="F74" s="22" t="s">
        <v>334</v>
      </c>
      <c r="G74" s="19" t="s">
        <v>342</v>
      </c>
      <c r="H74" s="22" t="s">
        <v>407</v>
      </c>
      <c r="I74" s="22" t="s">
        <v>307</v>
      </c>
      <c r="J74" s="19" t="s">
        <v>464</v>
      </c>
    </row>
    <row r="75" ht="40.5" customHeight="1" spans="1:10">
      <c r="A75" s="82" t="s">
        <v>284</v>
      </c>
      <c r="B75" s="19" t="s">
        <v>462</v>
      </c>
      <c r="C75" s="19" t="s">
        <v>302</v>
      </c>
      <c r="D75" s="19" t="s">
        <v>344</v>
      </c>
      <c r="E75" s="19" t="s">
        <v>465</v>
      </c>
      <c r="F75" s="22" t="s">
        <v>334</v>
      </c>
      <c r="G75" s="19" t="s">
        <v>466</v>
      </c>
      <c r="H75" s="22" t="s">
        <v>467</v>
      </c>
      <c r="I75" s="22" t="s">
        <v>307</v>
      </c>
      <c r="J75" s="19" t="s">
        <v>468</v>
      </c>
    </row>
    <row r="76" ht="40.5" customHeight="1" spans="1:10">
      <c r="A76" s="82" t="s">
        <v>284</v>
      </c>
      <c r="B76" s="19" t="s">
        <v>462</v>
      </c>
      <c r="C76" s="19" t="s">
        <v>320</v>
      </c>
      <c r="D76" s="19" t="s">
        <v>321</v>
      </c>
      <c r="E76" s="19" t="s">
        <v>469</v>
      </c>
      <c r="F76" s="22" t="s">
        <v>305</v>
      </c>
      <c r="G76" s="19" t="s">
        <v>386</v>
      </c>
      <c r="H76" s="22"/>
      <c r="I76" s="22" t="s">
        <v>325</v>
      </c>
      <c r="J76" s="19" t="s">
        <v>469</v>
      </c>
    </row>
    <row r="77" ht="40.5" customHeight="1" spans="1:10">
      <c r="A77" s="82" t="s">
        <v>284</v>
      </c>
      <c r="B77" s="19" t="s">
        <v>462</v>
      </c>
      <c r="C77" s="19" t="s">
        <v>331</v>
      </c>
      <c r="D77" s="19" t="s">
        <v>332</v>
      </c>
      <c r="E77" s="19" t="s">
        <v>470</v>
      </c>
      <c r="F77" s="22" t="s">
        <v>334</v>
      </c>
      <c r="G77" s="19" t="s">
        <v>370</v>
      </c>
      <c r="H77" s="22" t="s">
        <v>336</v>
      </c>
      <c r="I77" s="22" t="s">
        <v>307</v>
      </c>
      <c r="J77" s="19" t="s">
        <v>471</v>
      </c>
    </row>
    <row r="78" ht="40.5" customHeight="1" spans="1:10">
      <c r="A78" s="82" t="s">
        <v>260</v>
      </c>
      <c r="B78" s="19" t="s">
        <v>472</v>
      </c>
      <c r="C78" s="19" t="s">
        <v>302</v>
      </c>
      <c r="D78" s="19" t="s">
        <v>303</v>
      </c>
      <c r="E78" s="19" t="s">
        <v>473</v>
      </c>
      <c r="F78" s="22" t="s">
        <v>334</v>
      </c>
      <c r="G78" s="19" t="s">
        <v>122</v>
      </c>
      <c r="H78" s="22" t="s">
        <v>394</v>
      </c>
      <c r="I78" s="22" t="s">
        <v>307</v>
      </c>
      <c r="J78" s="19" t="s">
        <v>474</v>
      </c>
    </row>
    <row r="79" ht="40.5" customHeight="1" spans="1:10">
      <c r="A79" s="82" t="s">
        <v>260</v>
      </c>
      <c r="B79" s="19" t="s">
        <v>472</v>
      </c>
      <c r="C79" s="19" t="s">
        <v>302</v>
      </c>
      <c r="D79" s="19" t="s">
        <v>303</v>
      </c>
      <c r="E79" s="19" t="s">
        <v>475</v>
      </c>
      <c r="F79" s="22" t="s">
        <v>334</v>
      </c>
      <c r="G79" s="19" t="s">
        <v>122</v>
      </c>
      <c r="H79" s="22" t="s">
        <v>476</v>
      </c>
      <c r="I79" s="22" t="s">
        <v>307</v>
      </c>
      <c r="J79" s="19" t="s">
        <v>477</v>
      </c>
    </row>
    <row r="80" ht="40.5" customHeight="1" spans="1:10">
      <c r="A80" s="82" t="s">
        <v>260</v>
      </c>
      <c r="B80" s="19" t="s">
        <v>472</v>
      </c>
      <c r="C80" s="19" t="s">
        <v>302</v>
      </c>
      <c r="D80" s="19" t="s">
        <v>303</v>
      </c>
      <c r="E80" s="19" t="s">
        <v>478</v>
      </c>
      <c r="F80" s="22" t="s">
        <v>334</v>
      </c>
      <c r="G80" s="19" t="s">
        <v>122</v>
      </c>
      <c r="H80" s="22" t="s">
        <v>476</v>
      </c>
      <c r="I80" s="22" t="s">
        <v>307</v>
      </c>
      <c r="J80" s="19" t="s">
        <v>479</v>
      </c>
    </row>
    <row r="81" ht="40.5" customHeight="1" spans="1:10">
      <c r="A81" s="82" t="s">
        <v>260</v>
      </c>
      <c r="B81" s="19" t="s">
        <v>472</v>
      </c>
      <c r="C81" s="19" t="s">
        <v>302</v>
      </c>
      <c r="D81" s="19" t="s">
        <v>303</v>
      </c>
      <c r="E81" s="19" t="s">
        <v>480</v>
      </c>
      <c r="F81" s="22" t="s">
        <v>334</v>
      </c>
      <c r="G81" s="19" t="s">
        <v>122</v>
      </c>
      <c r="H81" s="22" t="s">
        <v>476</v>
      </c>
      <c r="I81" s="22" t="s">
        <v>307</v>
      </c>
      <c r="J81" s="19" t="s">
        <v>481</v>
      </c>
    </row>
    <row r="82" ht="40.5" customHeight="1" spans="1:10">
      <c r="A82" s="82" t="s">
        <v>260</v>
      </c>
      <c r="B82" s="19" t="s">
        <v>472</v>
      </c>
      <c r="C82" s="19" t="s">
        <v>302</v>
      </c>
      <c r="D82" s="19" t="s">
        <v>303</v>
      </c>
      <c r="E82" s="19" t="s">
        <v>482</v>
      </c>
      <c r="F82" s="22" t="s">
        <v>334</v>
      </c>
      <c r="G82" s="19" t="s">
        <v>122</v>
      </c>
      <c r="H82" s="22" t="s">
        <v>476</v>
      </c>
      <c r="I82" s="22" t="s">
        <v>307</v>
      </c>
      <c r="J82" s="19" t="s">
        <v>483</v>
      </c>
    </row>
    <row r="83" ht="40.5" customHeight="1" spans="1:10">
      <c r="A83" s="82" t="s">
        <v>260</v>
      </c>
      <c r="B83" s="19" t="s">
        <v>472</v>
      </c>
      <c r="C83" s="19" t="s">
        <v>302</v>
      </c>
      <c r="D83" s="19" t="s">
        <v>303</v>
      </c>
      <c r="E83" s="19" t="s">
        <v>484</v>
      </c>
      <c r="F83" s="22" t="s">
        <v>334</v>
      </c>
      <c r="G83" s="19" t="s">
        <v>122</v>
      </c>
      <c r="H83" s="22" t="s">
        <v>306</v>
      </c>
      <c r="I83" s="22" t="s">
        <v>307</v>
      </c>
      <c r="J83" s="19" t="s">
        <v>485</v>
      </c>
    </row>
    <row r="84" ht="40.5" customHeight="1" spans="1:10">
      <c r="A84" s="82" t="s">
        <v>260</v>
      </c>
      <c r="B84" s="19" t="s">
        <v>472</v>
      </c>
      <c r="C84" s="19" t="s">
        <v>302</v>
      </c>
      <c r="D84" s="19" t="s">
        <v>303</v>
      </c>
      <c r="E84" s="19" t="s">
        <v>486</v>
      </c>
      <c r="F84" s="22" t="s">
        <v>334</v>
      </c>
      <c r="G84" s="19" t="s">
        <v>122</v>
      </c>
      <c r="H84" s="22" t="s">
        <v>476</v>
      </c>
      <c r="I84" s="22" t="s">
        <v>307</v>
      </c>
      <c r="J84" s="19" t="s">
        <v>487</v>
      </c>
    </row>
    <row r="85" ht="40.5" customHeight="1" spans="1:10">
      <c r="A85" s="82" t="s">
        <v>260</v>
      </c>
      <c r="B85" s="19" t="s">
        <v>472</v>
      </c>
      <c r="C85" s="19" t="s">
        <v>302</v>
      </c>
      <c r="D85" s="19" t="s">
        <v>303</v>
      </c>
      <c r="E85" s="19" t="s">
        <v>488</v>
      </c>
      <c r="F85" s="22" t="s">
        <v>334</v>
      </c>
      <c r="G85" s="19" t="s">
        <v>122</v>
      </c>
      <c r="H85" s="22" t="s">
        <v>476</v>
      </c>
      <c r="I85" s="22" t="s">
        <v>307</v>
      </c>
      <c r="J85" s="19" t="s">
        <v>489</v>
      </c>
    </row>
    <row r="86" ht="40.5" customHeight="1" spans="1:10">
      <c r="A86" s="82" t="s">
        <v>260</v>
      </c>
      <c r="B86" s="19" t="s">
        <v>472</v>
      </c>
      <c r="C86" s="19" t="s">
        <v>302</v>
      </c>
      <c r="D86" s="19" t="s">
        <v>303</v>
      </c>
      <c r="E86" s="19" t="s">
        <v>490</v>
      </c>
      <c r="F86" s="22" t="s">
        <v>334</v>
      </c>
      <c r="G86" s="19" t="s">
        <v>122</v>
      </c>
      <c r="H86" s="22" t="s">
        <v>306</v>
      </c>
      <c r="I86" s="22" t="s">
        <v>307</v>
      </c>
      <c r="J86" s="19" t="s">
        <v>491</v>
      </c>
    </row>
    <row r="87" ht="40.5" customHeight="1" spans="1:10">
      <c r="A87" s="82" t="s">
        <v>260</v>
      </c>
      <c r="B87" s="19" t="s">
        <v>472</v>
      </c>
      <c r="C87" s="19" t="s">
        <v>302</v>
      </c>
      <c r="D87" s="19" t="s">
        <v>303</v>
      </c>
      <c r="E87" s="19" t="s">
        <v>492</v>
      </c>
      <c r="F87" s="22" t="s">
        <v>334</v>
      </c>
      <c r="G87" s="19" t="s">
        <v>122</v>
      </c>
      <c r="H87" s="22" t="s">
        <v>476</v>
      </c>
      <c r="I87" s="22" t="s">
        <v>307</v>
      </c>
      <c r="J87" s="19" t="s">
        <v>493</v>
      </c>
    </row>
    <row r="88" ht="40.5" customHeight="1" spans="1:10">
      <c r="A88" s="82" t="s">
        <v>260</v>
      </c>
      <c r="B88" s="19" t="s">
        <v>472</v>
      </c>
      <c r="C88" s="19" t="s">
        <v>302</v>
      </c>
      <c r="D88" s="19" t="s">
        <v>303</v>
      </c>
      <c r="E88" s="19" t="s">
        <v>494</v>
      </c>
      <c r="F88" s="22" t="s">
        <v>334</v>
      </c>
      <c r="G88" s="19" t="s">
        <v>122</v>
      </c>
      <c r="H88" s="22" t="s">
        <v>476</v>
      </c>
      <c r="I88" s="22" t="s">
        <v>307</v>
      </c>
      <c r="J88" s="19" t="s">
        <v>495</v>
      </c>
    </row>
    <row r="89" ht="40.5" customHeight="1" spans="1:10">
      <c r="A89" s="82" t="s">
        <v>260</v>
      </c>
      <c r="B89" s="19" t="s">
        <v>472</v>
      </c>
      <c r="C89" s="19" t="s">
        <v>302</v>
      </c>
      <c r="D89" s="19" t="s">
        <v>303</v>
      </c>
      <c r="E89" s="19" t="s">
        <v>496</v>
      </c>
      <c r="F89" s="22" t="s">
        <v>334</v>
      </c>
      <c r="G89" s="19" t="s">
        <v>122</v>
      </c>
      <c r="H89" s="22" t="s">
        <v>476</v>
      </c>
      <c r="I89" s="22" t="s">
        <v>307</v>
      </c>
      <c r="J89" s="19" t="s">
        <v>497</v>
      </c>
    </row>
    <row r="90" ht="40.5" customHeight="1" spans="1:10">
      <c r="A90" s="82" t="s">
        <v>260</v>
      </c>
      <c r="B90" s="19" t="s">
        <v>472</v>
      </c>
      <c r="C90" s="19" t="s">
        <v>302</v>
      </c>
      <c r="D90" s="19" t="s">
        <v>303</v>
      </c>
      <c r="E90" s="19" t="s">
        <v>498</v>
      </c>
      <c r="F90" s="22" t="s">
        <v>334</v>
      </c>
      <c r="G90" s="19" t="s">
        <v>122</v>
      </c>
      <c r="H90" s="22" t="s">
        <v>306</v>
      </c>
      <c r="I90" s="22" t="s">
        <v>307</v>
      </c>
      <c r="J90" s="19" t="s">
        <v>499</v>
      </c>
    </row>
    <row r="91" ht="40.5" customHeight="1" spans="1:10">
      <c r="A91" s="82" t="s">
        <v>260</v>
      </c>
      <c r="B91" s="19" t="s">
        <v>472</v>
      </c>
      <c r="C91" s="19" t="s">
        <v>302</v>
      </c>
      <c r="D91" s="19" t="s">
        <v>303</v>
      </c>
      <c r="E91" s="19" t="s">
        <v>500</v>
      </c>
      <c r="F91" s="22" t="s">
        <v>334</v>
      </c>
      <c r="G91" s="19" t="s">
        <v>122</v>
      </c>
      <c r="H91" s="22" t="s">
        <v>501</v>
      </c>
      <c r="I91" s="22" t="s">
        <v>307</v>
      </c>
      <c r="J91" s="19" t="s">
        <v>502</v>
      </c>
    </row>
    <row r="92" ht="40.5" customHeight="1" spans="1:10">
      <c r="A92" s="82" t="s">
        <v>260</v>
      </c>
      <c r="B92" s="19" t="s">
        <v>472</v>
      </c>
      <c r="C92" s="19" t="s">
        <v>302</v>
      </c>
      <c r="D92" s="19" t="s">
        <v>303</v>
      </c>
      <c r="E92" s="19" t="s">
        <v>503</v>
      </c>
      <c r="F92" s="22" t="s">
        <v>334</v>
      </c>
      <c r="G92" s="19" t="s">
        <v>122</v>
      </c>
      <c r="H92" s="22" t="s">
        <v>476</v>
      </c>
      <c r="I92" s="22" t="s">
        <v>307</v>
      </c>
      <c r="J92" s="19" t="s">
        <v>504</v>
      </c>
    </row>
    <row r="93" ht="40.5" customHeight="1" spans="1:10">
      <c r="A93" s="82" t="s">
        <v>260</v>
      </c>
      <c r="B93" s="19" t="s">
        <v>472</v>
      </c>
      <c r="C93" s="19" t="s">
        <v>302</v>
      </c>
      <c r="D93" s="19" t="s">
        <v>303</v>
      </c>
      <c r="E93" s="19" t="s">
        <v>505</v>
      </c>
      <c r="F93" s="22" t="s">
        <v>334</v>
      </c>
      <c r="G93" s="19" t="s">
        <v>122</v>
      </c>
      <c r="H93" s="22" t="s">
        <v>306</v>
      </c>
      <c r="I93" s="22" t="s">
        <v>307</v>
      </c>
      <c r="J93" s="19" t="s">
        <v>506</v>
      </c>
    </row>
    <row r="94" ht="40.5" customHeight="1" spans="1:10">
      <c r="A94" s="82" t="s">
        <v>260</v>
      </c>
      <c r="B94" s="19" t="s">
        <v>472</v>
      </c>
      <c r="C94" s="19" t="s">
        <v>302</v>
      </c>
      <c r="D94" s="19" t="s">
        <v>344</v>
      </c>
      <c r="E94" s="19" t="s">
        <v>507</v>
      </c>
      <c r="F94" s="22" t="s">
        <v>334</v>
      </c>
      <c r="G94" s="19" t="s">
        <v>370</v>
      </c>
      <c r="H94" s="22" t="s">
        <v>336</v>
      </c>
      <c r="I94" s="22" t="s">
        <v>307</v>
      </c>
      <c r="J94" s="19" t="s">
        <v>508</v>
      </c>
    </row>
    <row r="95" ht="40.5" customHeight="1" spans="1:10">
      <c r="A95" s="82" t="s">
        <v>260</v>
      </c>
      <c r="B95" s="19" t="s">
        <v>472</v>
      </c>
      <c r="C95" s="19" t="s">
        <v>302</v>
      </c>
      <c r="D95" s="19" t="s">
        <v>344</v>
      </c>
      <c r="E95" s="19" t="s">
        <v>509</v>
      </c>
      <c r="F95" s="22" t="s">
        <v>334</v>
      </c>
      <c r="G95" s="19" t="s">
        <v>370</v>
      </c>
      <c r="H95" s="22" t="s">
        <v>336</v>
      </c>
      <c r="I95" s="22" t="s">
        <v>307</v>
      </c>
      <c r="J95" s="19" t="s">
        <v>510</v>
      </c>
    </row>
    <row r="96" ht="40.5" customHeight="1" spans="1:10">
      <c r="A96" s="82" t="s">
        <v>260</v>
      </c>
      <c r="B96" s="19" t="s">
        <v>472</v>
      </c>
      <c r="C96" s="19" t="s">
        <v>302</v>
      </c>
      <c r="D96" s="19" t="s">
        <v>309</v>
      </c>
      <c r="E96" s="19" t="s">
        <v>511</v>
      </c>
      <c r="F96" s="22" t="s">
        <v>316</v>
      </c>
      <c r="G96" s="19" t="s">
        <v>124</v>
      </c>
      <c r="H96" s="22" t="s">
        <v>312</v>
      </c>
      <c r="I96" s="22" t="s">
        <v>307</v>
      </c>
      <c r="J96" s="19" t="s">
        <v>512</v>
      </c>
    </row>
    <row r="97" ht="40.5" customHeight="1" spans="1:10">
      <c r="A97" s="82" t="s">
        <v>260</v>
      </c>
      <c r="B97" s="19" t="s">
        <v>472</v>
      </c>
      <c r="C97" s="19" t="s">
        <v>320</v>
      </c>
      <c r="D97" s="19" t="s">
        <v>321</v>
      </c>
      <c r="E97" s="19" t="s">
        <v>513</v>
      </c>
      <c r="F97" s="22" t="s">
        <v>334</v>
      </c>
      <c r="G97" s="19" t="s">
        <v>122</v>
      </c>
      <c r="H97" s="22" t="s">
        <v>407</v>
      </c>
      <c r="I97" s="22" t="s">
        <v>307</v>
      </c>
      <c r="J97" s="19" t="s">
        <v>514</v>
      </c>
    </row>
    <row r="98" ht="40.5" customHeight="1" spans="1:10">
      <c r="A98" s="82" t="s">
        <v>260</v>
      </c>
      <c r="B98" s="19" t="s">
        <v>472</v>
      </c>
      <c r="C98" s="19" t="s">
        <v>331</v>
      </c>
      <c r="D98" s="19" t="s">
        <v>332</v>
      </c>
      <c r="E98" s="19" t="s">
        <v>332</v>
      </c>
      <c r="F98" s="22" t="s">
        <v>334</v>
      </c>
      <c r="G98" s="19" t="s">
        <v>370</v>
      </c>
      <c r="H98" s="22" t="s">
        <v>336</v>
      </c>
      <c r="I98" s="22" t="s">
        <v>307</v>
      </c>
      <c r="J98" s="19" t="s">
        <v>515</v>
      </c>
    </row>
    <row r="99" ht="40.5" customHeight="1" spans="1:10">
      <c r="A99" s="82" t="s">
        <v>257</v>
      </c>
      <c r="B99" s="19" t="s">
        <v>516</v>
      </c>
      <c r="C99" s="19" t="s">
        <v>302</v>
      </c>
      <c r="D99" s="19" t="s">
        <v>303</v>
      </c>
      <c r="E99" s="19" t="s">
        <v>517</v>
      </c>
      <c r="F99" s="22" t="s">
        <v>305</v>
      </c>
      <c r="G99" s="19" t="s">
        <v>518</v>
      </c>
      <c r="H99" s="22" t="s">
        <v>394</v>
      </c>
      <c r="I99" s="22" t="s">
        <v>307</v>
      </c>
      <c r="J99" s="19" t="s">
        <v>519</v>
      </c>
    </row>
    <row r="100" ht="40.5" customHeight="1" spans="1:10">
      <c r="A100" s="82" t="s">
        <v>257</v>
      </c>
      <c r="B100" s="19" t="s">
        <v>516</v>
      </c>
      <c r="C100" s="19" t="s">
        <v>302</v>
      </c>
      <c r="D100" s="19" t="s">
        <v>303</v>
      </c>
      <c r="E100" s="19" t="s">
        <v>520</v>
      </c>
      <c r="F100" s="22" t="s">
        <v>305</v>
      </c>
      <c r="G100" s="19" t="s">
        <v>123</v>
      </c>
      <c r="H100" s="22" t="s">
        <v>394</v>
      </c>
      <c r="I100" s="22" t="s">
        <v>307</v>
      </c>
      <c r="J100" s="19" t="s">
        <v>521</v>
      </c>
    </row>
    <row r="101" ht="40.5" customHeight="1" spans="1:10">
      <c r="A101" s="82" t="s">
        <v>257</v>
      </c>
      <c r="B101" s="19" t="s">
        <v>516</v>
      </c>
      <c r="C101" s="19" t="s">
        <v>302</v>
      </c>
      <c r="D101" s="19" t="s">
        <v>344</v>
      </c>
      <c r="E101" s="19" t="s">
        <v>522</v>
      </c>
      <c r="F101" s="22" t="s">
        <v>305</v>
      </c>
      <c r="G101" s="19" t="s">
        <v>523</v>
      </c>
      <c r="H101" s="22" t="s">
        <v>364</v>
      </c>
      <c r="I101" s="22" t="s">
        <v>307</v>
      </c>
      <c r="J101" s="19" t="s">
        <v>524</v>
      </c>
    </row>
    <row r="102" ht="40.5" customHeight="1" spans="1:10">
      <c r="A102" s="82" t="s">
        <v>257</v>
      </c>
      <c r="B102" s="19" t="s">
        <v>516</v>
      </c>
      <c r="C102" s="19" t="s">
        <v>302</v>
      </c>
      <c r="D102" s="19" t="s">
        <v>344</v>
      </c>
      <c r="E102" s="19" t="s">
        <v>525</v>
      </c>
      <c r="F102" s="22" t="s">
        <v>305</v>
      </c>
      <c r="G102" s="19" t="s">
        <v>125</v>
      </c>
      <c r="H102" s="22" t="s">
        <v>442</v>
      </c>
      <c r="I102" s="22" t="s">
        <v>307</v>
      </c>
      <c r="J102" s="19" t="s">
        <v>526</v>
      </c>
    </row>
    <row r="103" ht="40.5" customHeight="1" spans="1:10">
      <c r="A103" s="82" t="s">
        <v>257</v>
      </c>
      <c r="B103" s="19" t="s">
        <v>516</v>
      </c>
      <c r="C103" s="19" t="s">
        <v>320</v>
      </c>
      <c r="D103" s="19" t="s">
        <v>321</v>
      </c>
      <c r="E103" s="19" t="s">
        <v>527</v>
      </c>
      <c r="F103" s="22" t="s">
        <v>316</v>
      </c>
      <c r="G103" s="19" t="s">
        <v>124</v>
      </c>
      <c r="H103" s="22" t="s">
        <v>407</v>
      </c>
      <c r="I103" s="22" t="s">
        <v>307</v>
      </c>
      <c r="J103" s="19" t="s">
        <v>528</v>
      </c>
    </row>
    <row r="104" ht="40.5" customHeight="1" spans="1:10">
      <c r="A104" s="82" t="s">
        <v>257</v>
      </c>
      <c r="B104" s="19" t="s">
        <v>516</v>
      </c>
      <c r="C104" s="19" t="s">
        <v>331</v>
      </c>
      <c r="D104" s="19" t="s">
        <v>332</v>
      </c>
      <c r="E104" s="19" t="s">
        <v>529</v>
      </c>
      <c r="F104" s="22" t="s">
        <v>334</v>
      </c>
      <c r="G104" s="19" t="s">
        <v>370</v>
      </c>
      <c r="H104" s="22" t="s">
        <v>336</v>
      </c>
      <c r="I104" s="22" t="s">
        <v>307</v>
      </c>
      <c r="J104" s="19" t="s">
        <v>530</v>
      </c>
    </row>
    <row r="105" ht="40.5" customHeight="1" spans="1:10">
      <c r="A105" s="82" t="s">
        <v>268</v>
      </c>
      <c r="B105" s="19" t="s">
        <v>531</v>
      </c>
      <c r="C105" s="19" t="s">
        <v>302</v>
      </c>
      <c r="D105" s="19" t="s">
        <v>303</v>
      </c>
      <c r="E105" s="19" t="s">
        <v>532</v>
      </c>
      <c r="F105" s="22" t="s">
        <v>316</v>
      </c>
      <c r="G105" s="19" t="s">
        <v>125</v>
      </c>
      <c r="H105" s="22" t="s">
        <v>306</v>
      </c>
      <c r="I105" s="22" t="s">
        <v>307</v>
      </c>
      <c r="J105" s="19" t="s">
        <v>533</v>
      </c>
    </row>
    <row r="106" ht="40.5" customHeight="1" spans="1:10">
      <c r="A106" s="82" t="s">
        <v>268</v>
      </c>
      <c r="B106" s="19" t="s">
        <v>531</v>
      </c>
      <c r="C106" s="19" t="s">
        <v>302</v>
      </c>
      <c r="D106" s="19" t="s">
        <v>344</v>
      </c>
      <c r="E106" s="19" t="s">
        <v>507</v>
      </c>
      <c r="F106" s="22" t="s">
        <v>316</v>
      </c>
      <c r="G106" s="19" t="s">
        <v>380</v>
      </c>
      <c r="H106" s="22" t="s">
        <v>336</v>
      </c>
      <c r="I106" s="22" t="s">
        <v>307</v>
      </c>
      <c r="J106" s="19" t="s">
        <v>534</v>
      </c>
    </row>
    <row r="107" ht="40.5" customHeight="1" spans="1:10">
      <c r="A107" s="82" t="s">
        <v>268</v>
      </c>
      <c r="B107" s="19" t="s">
        <v>531</v>
      </c>
      <c r="C107" s="19" t="s">
        <v>302</v>
      </c>
      <c r="D107" s="19" t="s">
        <v>309</v>
      </c>
      <c r="E107" s="19" t="s">
        <v>310</v>
      </c>
      <c r="F107" s="22" t="s">
        <v>316</v>
      </c>
      <c r="G107" s="19" t="s">
        <v>311</v>
      </c>
      <c r="H107" s="22" t="s">
        <v>535</v>
      </c>
      <c r="I107" s="22" t="s">
        <v>307</v>
      </c>
      <c r="J107" s="19" t="s">
        <v>536</v>
      </c>
    </row>
    <row r="108" ht="40.5" customHeight="1" spans="1:10">
      <c r="A108" s="82" t="s">
        <v>268</v>
      </c>
      <c r="B108" s="19" t="s">
        <v>531</v>
      </c>
      <c r="C108" s="19" t="s">
        <v>320</v>
      </c>
      <c r="D108" s="19" t="s">
        <v>321</v>
      </c>
      <c r="E108" s="19" t="s">
        <v>537</v>
      </c>
      <c r="F108" s="22" t="s">
        <v>316</v>
      </c>
      <c r="G108" s="19" t="s">
        <v>538</v>
      </c>
      <c r="H108" s="22" t="s">
        <v>364</v>
      </c>
      <c r="I108" s="22" t="s">
        <v>325</v>
      </c>
      <c r="J108" s="19" t="s">
        <v>539</v>
      </c>
    </row>
    <row r="109" ht="40.5" customHeight="1" spans="1:10">
      <c r="A109" s="82" t="s">
        <v>268</v>
      </c>
      <c r="B109" s="19" t="s">
        <v>531</v>
      </c>
      <c r="C109" s="19" t="s">
        <v>331</v>
      </c>
      <c r="D109" s="19" t="s">
        <v>332</v>
      </c>
      <c r="E109" s="19" t="s">
        <v>540</v>
      </c>
      <c r="F109" s="22" t="s">
        <v>334</v>
      </c>
      <c r="G109" s="19" t="s">
        <v>541</v>
      </c>
      <c r="H109" s="22" t="s">
        <v>336</v>
      </c>
      <c r="I109" s="22" t="s">
        <v>307</v>
      </c>
      <c r="J109" s="19" t="s">
        <v>515</v>
      </c>
    </row>
    <row r="110" ht="40.5" customHeight="1" spans="1:10">
      <c r="A110" s="82" t="s">
        <v>262</v>
      </c>
      <c r="B110" s="19" t="s">
        <v>542</v>
      </c>
      <c r="C110" s="19" t="s">
        <v>302</v>
      </c>
      <c r="D110" s="19" t="s">
        <v>303</v>
      </c>
      <c r="E110" s="19" t="s">
        <v>543</v>
      </c>
      <c r="F110" s="22" t="s">
        <v>334</v>
      </c>
      <c r="G110" s="19" t="s">
        <v>544</v>
      </c>
      <c r="H110" s="22" t="s">
        <v>407</v>
      </c>
      <c r="I110" s="22" t="s">
        <v>307</v>
      </c>
      <c r="J110" s="19" t="s">
        <v>545</v>
      </c>
    </row>
    <row r="111" ht="40.5" customHeight="1" spans="1:10">
      <c r="A111" s="82" t="s">
        <v>262</v>
      </c>
      <c r="B111" s="19" t="s">
        <v>542</v>
      </c>
      <c r="C111" s="19" t="s">
        <v>302</v>
      </c>
      <c r="D111" s="19" t="s">
        <v>303</v>
      </c>
      <c r="E111" s="19" t="s">
        <v>546</v>
      </c>
      <c r="F111" s="22" t="s">
        <v>334</v>
      </c>
      <c r="G111" s="19" t="s">
        <v>122</v>
      </c>
      <c r="H111" s="22" t="s">
        <v>547</v>
      </c>
      <c r="I111" s="22" t="s">
        <v>307</v>
      </c>
      <c r="J111" s="19" t="s">
        <v>548</v>
      </c>
    </row>
    <row r="112" ht="40.5" customHeight="1" spans="1:10">
      <c r="A112" s="82" t="s">
        <v>262</v>
      </c>
      <c r="B112" s="19" t="s">
        <v>542</v>
      </c>
      <c r="C112" s="19" t="s">
        <v>302</v>
      </c>
      <c r="D112" s="19" t="s">
        <v>344</v>
      </c>
      <c r="E112" s="19" t="s">
        <v>549</v>
      </c>
      <c r="F112" s="22" t="s">
        <v>334</v>
      </c>
      <c r="G112" s="19" t="s">
        <v>335</v>
      </c>
      <c r="H112" s="22" t="s">
        <v>336</v>
      </c>
      <c r="I112" s="22" t="s">
        <v>307</v>
      </c>
      <c r="J112" s="19" t="s">
        <v>550</v>
      </c>
    </row>
    <row r="113" ht="40.5" customHeight="1" spans="1:10">
      <c r="A113" s="82" t="s">
        <v>262</v>
      </c>
      <c r="B113" s="19" t="s">
        <v>542</v>
      </c>
      <c r="C113" s="19" t="s">
        <v>302</v>
      </c>
      <c r="D113" s="19" t="s">
        <v>309</v>
      </c>
      <c r="E113" s="19" t="s">
        <v>551</v>
      </c>
      <c r="F113" s="22" t="s">
        <v>334</v>
      </c>
      <c r="G113" s="19" t="s">
        <v>335</v>
      </c>
      <c r="H113" s="22" t="s">
        <v>336</v>
      </c>
      <c r="I113" s="22" t="s">
        <v>307</v>
      </c>
      <c r="J113" s="19" t="s">
        <v>552</v>
      </c>
    </row>
    <row r="114" ht="40.5" customHeight="1" spans="1:10">
      <c r="A114" s="82" t="s">
        <v>262</v>
      </c>
      <c r="B114" s="19" t="s">
        <v>542</v>
      </c>
      <c r="C114" s="19" t="s">
        <v>320</v>
      </c>
      <c r="D114" s="19" t="s">
        <v>321</v>
      </c>
      <c r="E114" s="19" t="s">
        <v>553</v>
      </c>
      <c r="F114" s="22" t="s">
        <v>316</v>
      </c>
      <c r="G114" s="19" t="s">
        <v>554</v>
      </c>
      <c r="H114" s="22" t="s">
        <v>407</v>
      </c>
      <c r="I114" s="22" t="s">
        <v>307</v>
      </c>
      <c r="J114" s="19" t="s">
        <v>555</v>
      </c>
    </row>
    <row r="115" ht="40.5" customHeight="1" spans="1:10">
      <c r="A115" s="82" t="s">
        <v>262</v>
      </c>
      <c r="B115" s="19" t="s">
        <v>542</v>
      </c>
      <c r="C115" s="19" t="s">
        <v>331</v>
      </c>
      <c r="D115" s="19" t="s">
        <v>332</v>
      </c>
      <c r="E115" s="19" t="s">
        <v>556</v>
      </c>
      <c r="F115" s="22" t="s">
        <v>334</v>
      </c>
      <c r="G115" s="19" t="s">
        <v>335</v>
      </c>
      <c r="H115" s="22" t="s">
        <v>336</v>
      </c>
      <c r="I115" s="22" t="s">
        <v>307</v>
      </c>
      <c r="J115" s="19" t="s">
        <v>557</v>
      </c>
    </row>
  </sheetData>
  <mergeCells count="36">
    <mergeCell ref="A2:J2"/>
    <mergeCell ref="A3:H3"/>
    <mergeCell ref="A8:A14"/>
    <mergeCell ref="A15:A20"/>
    <mergeCell ref="A21:A24"/>
    <mergeCell ref="A25:A30"/>
    <mergeCell ref="A31:A33"/>
    <mergeCell ref="A34:A38"/>
    <mergeCell ref="A39:A41"/>
    <mergeCell ref="A42:A45"/>
    <mergeCell ref="A46:A56"/>
    <mergeCell ref="A57:A62"/>
    <mergeCell ref="A63:A67"/>
    <mergeCell ref="A68:A73"/>
    <mergeCell ref="A74:A77"/>
    <mergeCell ref="A78:A98"/>
    <mergeCell ref="A99:A104"/>
    <mergeCell ref="A105:A109"/>
    <mergeCell ref="A110:A115"/>
    <mergeCell ref="B8:B14"/>
    <mergeCell ref="B15:B20"/>
    <mergeCell ref="B21:B24"/>
    <mergeCell ref="B25:B30"/>
    <mergeCell ref="B31:B33"/>
    <mergeCell ref="B34:B38"/>
    <mergeCell ref="B39:B41"/>
    <mergeCell ref="B42:B45"/>
    <mergeCell ref="B46:B56"/>
    <mergeCell ref="B57:B62"/>
    <mergeCell ref="B63:B67"/>
    <mergeCell ref="B68:B73"/>
    <mergeCell ref="B74:B77"/>
    <mergeCell ref="B78:B98"/>
    <mergeCell ref="B99:B104"/>
    <mergeCell ref="B105:B109"/>
    <mergeCell ref="B110:B115"/>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0"/>
  <sheetViews>
    <sheetView showZeros="0" workbookViewId="0">
      <selection activeCell="A10" sqref="A10"/>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ht="15.75" customHeight="1" spans="1:6">
      <c r="A1" s="99">
        <v>1</v>
      </c>
      <c r="B1" s="100">
        <v>0</v>
      </c>
      <c r="C1" s="99">
        <v>1</v>
      </c>
      <c r="D1" s="101"/>
      <c r="E1" s="101"/>
      <c r="F1" s="102" t="s">
        <v>558</v>
      </c>
    </row>
    <row r="2" ht="36.75" customHeight="1" spans="1:6">
      <c r="A2" s="103" t="str">
        <f>"2025"&amp;"年部门政府性基金预算支出预算表"</f>
        <v>2025年部门政府性基金预算支出预算表</v>
      </c>
      <c r="B2" s="103" t="s">
        <v>559</v>
      </c>
      <c r="C2" s="103"/>
      <c r="D2" s="103"/>
      <c r="E2" s="103"/>
      <c r="F2" s="103"/>
    </row>
    <row r="3" ht="13.5" customHeight="1" spans="1:6">
      <c r="A3" s="5" t="str">
        <f>"单位名称："&amp;"全部"</f>
        <v>单位名称：全部</v>
      </c>
      <c r="B3" s="5" t="str">
        <f>"单位名称："&amp;"全部"</f>
        <v>单位名称：全部</v>
      </c>
      <c r="C3" s="5"/>
      <c r="D3" s="98"/>
      <c r="E3" s="98"/>
      <c r="F3" s="98" t="s">
        <v>1</v>
      </c>
    </row>
    <row r="4" ht="19.5" customHeight="1" spans="1:6">
      <c r="A4" s="104" t="s">
        <v>137</v>
      </c>
      <c r="B4" s="105" t="s">
        <v>48</v>
      </c>
      <c r="C4" s="106" t="s">
        <v>49</v>
      </c>
      <c r="D4" s="11" t="s">
        <v>560</v>
      </c>
      <c r="E4" s="11"/>
      <c r="F4" s="12"/>
    </row>
    <row r="5" ht="18.75" customHeight="1" spans="1:6">
      <c r="A5" s="107"/>
      <c r="B5" s="108"/>
      <c r="C5" s="93"/>
      <c r="D5" s="92" t="s">
        <v>29</v>
      </c>
      <c r="E5" s="92" t="s">
        <v>50</v>
      </c>
      <c r="F5" s="92" t="s">
        <v>51</v>
      </c>
    </row>
    <row r="6" ht="18.75" customHeight="1" spans="1:6">
      <c r="A6" s="107">
        <v>1</v>
      </c>
      <c r="B6" s="109" t="s">
        <v>123</v>
      </c>
      <c r="C6" s="93">
        <v>3</v>
      </c>
      <c r="D6" s="92">
        <v>4</v>
      </c>
      <c r="E6" s="92">
        <v>5</v>
      </c>
      <c r="F6" s="92">
        <v>6</v>
      </c>
    </row>
    <row r="7" ht="21" customHeight="1" spans="1:6">
      <c r="A7" s="19"/>
      <c r="B7" s="19"/>
      <c r="C7" s="19"/>
      <c r="D7" s="20"/>
      <c r="E7" s="20"/>
      <c r="F7" s="20"/>
    </row>
    <row r="8" ht="21" customHeight="1" spans="1:6">
      <c r="A8" s="19"/>
      <c r="B8" s="19"/>
      <c r="C8" s="19"/>
      <c r="D8" s="20"/>
      <c r="E8" s="20"/>
      <c r="F8" s="20"/>
    </row>
    <row r="9" ht="18.75" customHeight="1" spans="1:6">
      <c r="A9" s="110" t="s">
        <v>107</v>
      </c>
      <c r="B9" s="111" t="s">
        <v>107</v>
      </c>
      <c r="C9" s="112" t="s">
        <v>107</v>
      </c>
      <c r="D9" s="20"/>
      <c r="E9" s="20"/>
      <c r="F9" s="20"/>
    </row>
    <row r="10" customHeight="1" spans="1:1">
      <c r="A10" s="31" t="s">
        <v>561</v>
      </c>
    </row>
  </sheetData>
  <mergeCells count="7">
    <mergeCell ref="A2:F2"/>
    <mergeCell ref="A3:C3"/>
    <mergeCell ref="D4:F4"/>
    <mergeCell ref="A9:C9"/>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21"/>
  <sheetViews>
    <sheetView showZeros="0" workbookViewId="0">
      <selection activeCell="A15" sqref="$A15:$XFD15"/>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5"/>
      <c r="P1" s="85"/>
      <c r="Q1" s="32" t="s">
        <v>562</v>
      </c>
    </row>
    <row r="2" ht="35.25" customHeight="1" spans="1:17">
      <c r="A2" s="33" t="str">
        <f>"2025"&amp;"年部门政府采购预算表"</f>
        <v>2025年部门政府采购预算表</v>
      </c>
      <c r="B2" s="33"/>
      <c r="C2" s="33"/>
      <c r="D2" s="33"/>
      <c r="E2" s="33"/>
      <c r="F2" s="33"/>
      <c r="G2" s="33"/>
      <c r="H2" s="33"/>
      <c r="I2" s="33"/>
      <c r="J2" s="33"/>
      <c r="K2" s="33"/>
      <c r="L2" s="33"/>
      <c r="M2" s="33"/>
      <c r="N2" s="33"/>
      <c r="O2" s="33"/>
      <c r="P2" s="33"/>
      <c r="Q2" s="33"/>
    </row>
    <row r="3" ht="18.75" customHeight="1" spans="1:17">
      <c r="A3" s="34" t="str">
        <f>"单位名称："&amp;"全部"</f>
        <v>单位名称：全部</v>
      </c>
      <c r="B3" s="34"/>
      <c r="C3" s="34"/>
      <c r="D3" s="34"/>
      <c r="E3" s="34"/>
      <c r="F3" s="34"/>
      <c r="G3" s="6"/>
      <c r="H3" s="6"/>
      <c r="I3" s="6"/>
      <c r="J3" s="6"/>
      <c r="K3" s="35"/>
      <c r="L3" s="35"/>
      <c r="M3" s="35"/>
      <c r="N3" s="35"/>
      <c r="O3" s="7"/>
      <c r="P3" s="7"/>
      <c r="Q3" s="98" t="s">
        <v>129</v>
      </c>
    </row>
    <row r="4" ht="15.75" customHeight="1" spans="1:17">
      <c r="A4" s="9" t="s">
        <v>563</v>
      </c>
      <c r="B4" s="75" t="s">
        <v>564</v>
      </c>
      <c r="C4" s="75" t="s">
        <v>565</v>
      </c>
      <c r="D4" s="75" t="s">
        <v>566</v>
      </c>
      <c r="E4" s="75" t="s">
        <v>567</v>
      </c>
      <c r="F4" s="75" t="s">
        <v>568</v>
      </c>
      <c r="G4" s="38" t="s">
        <v>144</v>
      </c>
      <c r="H4" s="38"/>
      <c r="I4" s="38"/>
      <c r="J4" s="38"/>
      <c r="K4" s="38"/>
      <c r="L4" s="38"/>
      <c r="M4" s="38"/>
      <c r="N4" s="38"/>
      <c r="O4" s="38"/>
      <c r="P4" s="38"/>
      <c r="Q4" s="39"/>
    </row>
    <row r="5" ht="17.25" customHeight="1" spans="1:17">
      <c r="A5" s="14"/>
      <c r="B5" s="77"/>
      <c r="C5" s="77"/>
      <c r="D5" s="77"/>
      <c r="E5" s="77"/>
      <c r="F5" s="77"/>
      <c r="G5" s="77" t="s">
        <v>29</v>
      </c>
      <c r="H5" s="77" t="s">
        <v>32</v>
      </c>
      <c r="I5" s="77" t="s">
        <v>569</v>
      </c>
      <c r="J5" s="77" t="s">
        <v>570</v>
      </c>
      <c r="K5" s="78" t="s">
        <v>571</v>
      </c>
      <c r="L5" s="90" t="s">
        <v>53</v>
      </c>
      <c r="M5" s="90"/>
      <c r="N5" s="90"/>
      <c r="O5" s="90"/>
      <c r="P5" s="90"/>
      <c r="Q5" s="79"/>
    </row>
    <row r="6" ht="54" customHeight="1" spans="1:17">
      <c r="A6" s="16"/>
      <c r="B6" s="79"/>
      <c r="C6" s="79"/>
      <c r="D6" s="79"/>
      <c r="E6" s="79"/>
      <c r="F6" s="79"/>
      <c r="G6" s="79"/>
      <c r="H6" s="79" t="s">
        <v>31</v>
      </c>
      <c r="I6" s="79"/>
      <c r="J6" s="79"/>
      <c r="K6" s="80"/>
      <c r="L6" s="79" t="s">
        <v>31</v>
      </c>
      <c r="M6" s="79" t="s">
        <v>38</v>
      </c>
      <c r="N6" s="79" t="s">
        <v>153</v>
      </c>
      <c r="O6" s="91" t="s">
        <v>40</v>
      </c>
      <c r="P6" s="80" t="s">
        <v>41</v>
      </c>
      <c r="Q6" s="79" t="s">
        <v>42</v>
      </c>
    </row>
    <row r="7" ht="19.5" customHeight="1" spans="1:17">
      <c r="A7" s="28">
        <v>1</v>
      </c>
      <c r="B7" s="92">
        <v>2</v>
      </c>
      <c r="C7" s="92">
        <v>3</v>
      </c>
      <c r="D7" s="92">
        <v>4</v>
      </c>
      <c r="E7" s="92">
        <v>5</v>
      </c>
      <c r="F7" s="92">
        <v>6</v>
      </c>
      <c r="G7" s="93">
        <v>7</v>
      </c>
      <c r="H7" s="93">
        <v>8</v>
      </c>
      <c r="I7" s="93">
        <v>9</v>
      </c>
      <c r="J7" s="93">
        <v>10</v>
      </c>
      <c r="K7" s="93">
        <v>11</v>
      </c>
      <c r="L7" s="93">
        <v>12</v>
      </c>
      <c r="M7" s="93">
        <v>13</v>
      </c>
      <c r="N7" s="93">
        <v>14</v>
      </c>
      <c r="O7" s="93">
        <v>15</v>
      </c>
      <c r="P7" s="93">
        <v>16</v>
      </c>
      <c r="Q7" s="93">
        <v>17</v>
      </c>
    </row>
    <row r="8" ht="21" customHeight="1" spans="1:17">
      <c r="A8" s="19" t="s">
        <v>44</v>
      </c>
      <c r="B8" s="94"/>
      <c r="C8" s="94"/>
      <c r="D8" s="94"/>
      <c r="E8" s="95">
        <v>90</v>
      </c>
      <c r="F8" s="20">
        <v>3515400</v>
      </c>
      <c r="G8" s="20">
        <v>3515400</v>
      </c>
      <c r="H8" s="20">
        <v>3515400</v>
      </c>
      <c r="I8" s="20"/>
      <c r="J8" s="20"/>
      <c r="K8" s="20"/>
      <c r="L8" s="20"/>
      <c r="M8" s="20"/>
      <c r="N8" s="20"/>
      <c r="O8" s="20"/>
      <c r="P8" s="20"/>
      <c r="Q8" s="20"/>
    </row>
    <row r="9" ht="21" customHeight="1" spans="1:17">
      <c r="A9" s="21" t="s">
        <v>44</v>
      </c>
      <c r="B9" s="19"/>
      <c r="C9" s="19"/>
      <c r="D9" s="22"/>
      <c r="E9" s="95">
        <v>90</v>
      </c>
      <c r="F9" s="20">
        <v>3515400</v>
      </c>
      <c r="G9" s="20">
        <v>3515400</v>
      </c>
      <c r="H9" s="20">
        <v>3515400</v>
      </c>
      <c r="I9" s="20"/>
      <c r="J9" s="20"/>
      <c r="K9" s="20"/>
      <c r="L9" s="20"/>
      <c r="M9" s="20"/>
      <c r="N9" s="20"/>
      <c r="O9" s="20"/>
      <c r="P9" s="20"/>
      <c r="Q9" s="20"/>
    </row>
    <row r="10" ht="21" customHeight="1" spans="1:17">
      <c r="A10" s="82" t="s">
        <v>186</v>
      </c>
      <c r="B10" s="19" t="s">
        <v>572</v>
      </c>
      <c r="C10" s="19" t="s">
        <v>573</v>
      </c>
      <c r="D10" s="22" t="s">
        <v>574</v>
      </c>
      <c r="E10" s="96">
        <v>80</v>
      </c>
      <c r="F10" s="20">
        <v>14400</v>
      </c>
      <c r="G10" s="20">
        <v>14400</v>
      </c>
      <c r="H10" s="20">
        <v>14400</v>
      </c>
      <c r="I10" s="20"/>
      <c r="J10" s="20"/>
      <c r="K10" s="20"/>
      <c r="L10" s="20"/>
      <c r="M10" s="20"/>
      <c r="N10" s="20"/>
      <c r="O10" s="20"/>
      <c r="P10" s="20"/>
      <c r="Q10" s="20"/>
    </row>
    <row r="11" ht="21" customHeight="1" spans="1:17">
      <c r="A11" s="82" t="s">
        <v>202</v>
      </c>
      <c r="B11" s="19" t="s">
        <v>575</v>
      </c>
      <c r="C11" s="19" t="s">
        <v>576</v>
      </c>
      <c r="D11" s="22" t="s">
        <v>577</v>
      </c>
      <c r="E11" s="96">
        <v>1</v>
      </c>
      <c r="F11" s="20">
        <v>2200</v>
      </c>
      <c r="G11" s="20">
        <v>2200</v>
      </c>
      <c r="H11" s="20">
        <v>2200</v>
      </c>
      <c r="I11" s="20"/>
      <c r="J11" s="20"/>
      <c r="K11" s="20"/>
      <c r="L11" s="20"/>
      <c r="M11" s="20"/>
      <c r="N11" s="20"/>
      <c r="O11" s="20"/>
      <c r="P11" s="20"/>
      <c r="Q11" s="20"/>
    </row>
    <row r="12" ht="21" customHeight="1" spans="1:17">
      <c r="A12" s="82" t="s">
        <v>202</v>
      </c>
      <c r="B12" s="19" t="s">
        <v>578</v>
      </c>
      <c r="C12" s="19" t="s">
        <v>579</v>
      </c>
      <c r="D12" s="22" t="s">
        <v>577</v>
      </c>
      <c r="E12" s="96">
        <v>1</v>
      </c>
      <c r="F12" s="20">
        <v>5000</v>
      </c>
      <c r="G12" s="20">
        <v>5000</v>
      </c>
      <c r="H12" s="20">
        <v>5000</v>
      </c>
      <c r="I12" s="20"/>
      <c r="J12" s="20"/>
      <c r="K12" s="20"/>
      <c r="L12" s="20"/>
      <c r="M12" s="20"/>
      <c r="N12" s="20"/>
      <c r="O12" s="20"/>
      <c r="P12" s="20"/>
      <c r="Q12" s="20"/>
    </row>
    <row r="13" ht="21" customHeight="1" spans="1:17">
      <c r="A13" s="82" t="s">
        <v>202</v>
      </c>
      <c r="B13" s="19" t="s">
        <v>580</v>
      </c>
      <c r="C13" s="19" t="s">
        <v>581</v>
      </c>
      <c r="D13" s="22" t="s">
        <v>577</v>
      </c>
      <c r="E13" s="96">
        <v>1</v>
      </c>
      <c r="F13" s="20">
        <v>8800</v>
      </c>
      <c r="G13" s="20">
        <v>8800</v>
      </c>
      <c r="H13" s="20">
        <v>8800</v>
      </c>
      <c r="I13" s="20"/>
      <c r="J13" s="20"/>
      <c r="K13" s="20"/>
      <c r="L13" s="20"/>
      <c r="M13" s="20"/>
      <c r="N13" s="20"/>
      <c r="O13" s="20"/>
      <c r="P13" s="20"/>
      <c r="Q13" s="20"/>
    </row>
    <row r="14" ht="21" customHeight="1" spans="1:17">
      <c r="A14" s="82" t="s">
        <v>255</v>
      </c>
      <c r="B14" s="19" t="s">
        <v>582</v>
      </c>
      <c r="C14" s="19" t="s">
        <v>583</v>
      </c>
      <c r="D14" s="22" t="s">
        <v>577</v>
      </c>
      <c r="E14" s="96">
        <v>1</v>
      </c>
      <c r="F14" s="20">
        <v>90000</v>
      </c>
      <c r="G14" s="20">
        <v>90000</v>
      </c>
      <c r="H14" s="20">
        <v>90000</v>
      </c>
      <c r="I14" s="20"/>
      <c r="J14" s="20"/>
      <c r="K14" s="20"/>
      <c r="L14" s="20"/>
      <c r="M14" s="20"/>
      <c r="N14" s="20"/>
      <c r="O14" s="20"/>
      <c r="P14" s="20"/>
      <c r="Q14" s="20"/>
    </row>
    <row r="15" ht="31" customHeight="1" spans="1:17">
      <c r="A15" s="82" t="s">
        <v>260</v>
      </c>
      <c r="B15" s="19" t="s">
        <v>584</v>
      </c>
      <c r="C15" s="19" t="s">
        <v>585</v>
      </c>
      <c r="D15" s="22" t="s">
        <v>577</v>
      </c>
      <c r="E15" s="96">
        <v>1</v>
      </c>
      <c r="F15" s="20">
        <v>1444000</v>
      </c>
      <c r="G15" s="20">
        <v>1444000</v>
      </c>
      <c r="H15" s="20">
        <v>1444000</v>
      </c>
      <c r="I15" s="20"/>
      <c r="J15" s="20"/>
      <c r="K15" s="20"/>
      <c r="L15" s="20"/>
      <c r="M15" s="20"/>
      <c r="N15" s="20"/>
      <c r="O15" s="20"/>
      <c r="P15" s="20"/>
      <c r="Q15" s="20"/>
    </row>
    <row r="16" ht="21" customHeight="1" spans="1:17">
      <c r="A16" s="82" t="s">
        <v>262</v>
      </c>
      <c r="B16" s="19" t="s">
        <v>586</v>
      </c>
      <c r="C16" s="19" t="s">
        <v>587</v>
      </c>
      <c r="D16" s="22" t="s">
        <v>577</v>
      </c>
      <c r="E16" s="96">
        <v>1</v>
      </c>
      <c r="F16" s="20">
        <v>95000</v>
      </c>
      <c r="G16" s="20">
        <v>95000</v>
      </c>
      <c r="H16" s="20">
        <v>95000</v>
      </c>
      <c r="I16" s="20"/>
      <c r="J16" s="20"/>
      <c r="K16" s="20"/>
      <c r="L16" s="20"/>
      <c r="M16" s="20"/>
      <c r="N16" s="20"/>
      <c r="O16" s="20"/>
      <c r="P16" s="20"/>
      <c r="Q16" s="20"/>
    </row>
    <row r="17" ht="21" customHeight="1" spans="1:17">
      <c r="A17" s="82" t="s">
        <v>262</v>
      </c>
      <c r="B17" s="19" t="s">
        <v>588</v>
      </c>
      <c r="C17" s="19" t="s">
        <v>587</v>
      </c>
      <c r="D17" s="22" t="s">
        <v>577</v>
      </c>
      <c r="E17" s="96">
        <v>1</v>
      </c>
      <c r="F17" s="20">
        <v>125000</v>
      </c>
      <c r="G17" s="20">
        <v>125000</v>
      </c>
      <c r="H17" s="20">
        <v>125000</v>
      </c>
      <c r="I17" s="20"/>
      <c r="J17" s="20"/>
      <c r="K17" s="20"/>
      <c r="L17" s="20"/>
      <c r="M17" s="20"/>
      <c r="N17" s="20"/>
      <c r="O17" s="20"/>
      <c r="P17" s="20"/>
      <c r="Q17" s="20"/>
    </row>
    <row r="18" ht="35" customHeight="1" spans="1:17">
      <c r="A18" s="82" t="s">
        <v>266</v>
      </c>
      <c r="B18" s="19" t="s">
        <v>589</v>
      </c>
      <c r="C18" s="19" t="s">
        <v>590</v>
      </c>
      <c r="D18" s="22" t="s">
        <v>577</v>
      </c>
      <c r="E18" s="96">
        <v>1</v>
      </c>
      <c r="F18" s="20">
        <v>536000</v>
      </c>
      <c r="G18" s="20">
        <v>536000</v>
      </c>
      <c r="H18" s="20">
        <v>536000</v>
      </c>
      <c r="I18" s="20"/>
      <c r="J18" s="20"/>
      <c r="K18" s="20"/>
      <c r="L18" s="20"/>
      <c r="M18" s="20"/>
      <c r="N18" s="20"/>
      <c r="O18" s="20"/>
      <c r="P18" s="20"/>
      <c r="Q18" s="20"/>
    </row>
    <row r="19" ht="37" customHeight="1" spans="1:17">
      <c r="A19" s="82" t="s">
        <v>268</v>
      </c>
      <c r="B19" s="19" t="s">
        <v>591</v>
      </c>
      <c r="C19" s="19" t="s">
        <v>592</v>
      </c>
      <c r="D19" s="22" t="s">
        <v>577</v>
      </c>
      <c r="E19" s="96">
        <v>1</v>
      </c>
      <c r="F19" s="20">
        <v>995000</v>
      </c>
      <c r="G19" s="20">
        <v>995000</v>
      </c>
      <c r="H19" s="20">
        <v>995000</v>
      </c>
      <c r="I19" s="20"/>
      <c r="J19" s="20"/>
      <c r="K19" s="20"/>
      <c r="L19" s="20"/>
      <c r="M19" s="20"/>
      <c r="N19" s="20"/>
      <c r="O19" s="20"/>
      <c r="P19" s="20"/>
      <c r="Q19" s="20"/>
    </row>
    <row r="20" ht="30" customHeight="1" spans="1:17">
      <c r="A20" s="82" t="s">
        <v>270</v>
      </c>
      <c r="B20" s="19" t="s">
        <v>593</v>
      </c>
      <c r="C20" s="19" t="s">
        <v>590</v>
      </c>
      <c r="D20" s="22" t="s">
        <v>577</v>
      </c>
      <c r="E20" s="96">
        <v>1</v>
      </c>
      <c r="F20" s="20">
        <v>200000</v>
      </c>
      <c r="G20" s="20">
        <v>200000</v>
      </c>
      <c r="H20" s="20">
        <v>200000</v>
      </c>
      <c r="I20" s="20"/>
      <c r="J20" s="20"/>
      <c r="K20" s="20"/>
      <c r="L20" s="20"/>
      <c r="M20" s="20"/>
      <c r="N20" s="20"/>
      <c r="O20" s="20"/>
      <c r="P20" s="20"/>
      <c r="Q20" s="20"/>
    </row>
    <row r="21" ht="21" customHeight="1" spans="1:17">
      <c r="A21" s="83" t="s">
        <v>107</v>
      </c>
      <c r="B21" s="84"/>
      <c r="C21" s="84"/>
      <c r="D21" s="84"/>
      <c r="E21" s="97"/>
      <c r="F21" s="20">
        <v>3515400</v>
      </c>
      <c r="G21" s="20">
        <v>3515400</v>
      </c>
      <c r="H21" s="20">
        <v>3515400</v>
      </c>
      <c r="I21" s="20"/>
      <c r="J21" s="20"/>
      <c r="K21" s="20"/>
      <c r="L21" s="20"/>
      <c r="M21" s="20"/>
      <c r="N21" s="20"/>
      <c r="O21" s="20"/>
      <c r="P21" s="20"/>
      <c r="Q21" s="20"/>
    </row>
  </sheetData>
  <mergeCells count="16">
    <mergeCell ref="A2:Q2"/>
    <mergeCell ref="A3:F3"/>
    <mergeCell ref="G4:Q4"/>
    <mergeCell ref="L5:Q5"/>
    <mergeCell ref="A21:E21"/>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7"/>
  <sheetViews>
    <sheetView showZeros="0" topLeftCell="A2" workbookViewId="0">
      <selection activeCell="A15" sqref="$A15:$XFD15"/>
    </sheetView>
  </sheetViews>
  <sheetFormatPr defaultColWidth="10.6555555555556" defaultRowHeight="14.25" customHeight="1"/>
  <cols>
    <col min="1" max="1" width="56.9777777777778" customWidth="1"/>
    <col min="2" max="2" width="35.5" customWidth="1"/>
    <col min="3" max="3" width="25.5" customWidth="1"/>
    <col min="4" max="14" width="22.1555555555556" customWidth="1"/>
  </cols>
  <sheetData>
    <row r="1" ht="13.5" customHeight="1" spans="1:14">
      <c r="A1" s="69"/>
      <c r="B1" s="69"/>
      <c r="C1" s="70"/>
      <c r="D1" s="69"/>
      <c r="E1" s="69"/>
      <c r="F1" s="69"/>
      <c r="G1" s="69"/>
      <c r="H1" s="71"/>
      <c r="I1" s="69"/>
      <c r="J1" s="69"/>
      <c r="K1" s="69"/>
      <c r="L1" s="85"/>
      <c r="M1" s="86"/>
      <c r="N1" s="87" t="s">
        <v>594</v>
      </c>
    </row>
    <row r="2" ht="34.5" customHeight="1" spans="1:14">
      <c r="A2" s="33" t="str">
        <f>"2025"&amp;"年部门政府购买服务预算表"</f>
        <v>2025年部门政府购买服务预算表</v>
      </c>
      <c r="B2" s="33"/>
      <c r="C2" s="33"/>
      <c r="D2" s="33"/>
      <c r="E2" s="33"/>
      <c r="F2" s="33"/>
      <c r="G2" s="33"/>
      <c r="H2" s="33"/>
      <c r="I2" s="33"/>
      <c r="J2" s="33"/>
      <c r="K2" s="33"/>
      <c r="L2" s="33"/>
      <c r="M2" s="33"/>
      <c r="N2" s="33"/>
    </row>
    <row r="3" ht="18.75" customHeight="1" spans="1:14">
      <c r="A3" s="72" t="str">
        <f>"单位名称："&amp;"全部"</f>
        <v>单位名称：全部</v>
      </c>
      <c r="B3" s="72"/>
      <c r="C3" s="72"/>
      <c r="D3" s="73"/>
      <c r="E3" s="73"/>
      <c r="F3" s="73"/>
      <c r="G3" s="73"/>
      <c r="H3" s="74"/>
      <c r="I3" s="73"/>
      <c r="J3" s="73"/>
      <c r="K3" s="73"/>
      <c r="L3" s="7"/>
      <c r="M3" s="88"/>
      <c r="N3" s="89" t="s">
        <v>129</v>
      </c>
    </row>
    <row r="4" ht="18.75" customHeight="1" spans="1:14">
      <c r="A4" s="9" t="s">
        <v>563</v>
      </c>
      <c r="B4" s="75" t="s">
        <v>595</v>
      </c>
      <c r="C4" s="76" t="s">
        <v>596</v>
      </c>
      <c r="D4" s="38" t="s">
        <v>144</v>
      </c>
      <c r="E4" s="38"/>
      <c r="F4" s="38"/>
      <c r="G4" s="38"/>
      <c r="H4" s="38"/>
      <c r="I4" s="38"/>
      <c r="J4" s="38"/>
      <c r="K4" s="38"/>
      <c r="L4" s="38"/>
      <c r="M4" s="38"/>
      <c r="N4" s="39"/>
    </row>
    <row r="5" ht="17.25" customHeight="1" spans="1:14">
      <c r="A5" s="14"/>
      <c r="B5" s="77"/>
      <c r="C5" s="78"/>
      <c r="D5" s="77" t="s">
        <v>29</v>
      </c>
      <c r="E5" s="77" t="s">
        <v>32</v>
      </c>
      <c r="F5" s="77" t="s">
        <v>569</v>
      </c>
      <c r="G5" s="77" t="s">
        <v>570</v>
      </c>
      <c r="H5" s="78" t="s">
        <v>571</v>
      </c>
      <c r="I5" s="90" t="s">
        <v>53</v>
      </c>
      <c r="J5" s="90"/>
      <c r="K5" s="90"/>
      <c r="L5" s="90"/>
      <c r="M5" s="90"/>
      <c r="N5" s="79"/>
    </row>
    <row r="6" ht="54" customHeight="1" spans="1:14">
      <c r="A6" s="16"/>
      <c r="B6" s="79"/>
      <c r="C6" s="80"/>
      <c r="D6" s="79"/>
      <c r="E6" s="79"/>
      <c r="F6" s="79"/>
      <c r="G6" s="79"/>
      <c r="H6" s="80"/>
      <c r="I6" s="79" t="s">
        <v>31</v>
      </c>
      <c r="J6" s="79" t="s">
        <v>38</v>
      </c>
      <c r="K6" s="79" t="s">
        <v>153</v>
      </c>
      <c r="L6" s="91" t="s">
        <v>40</v>
      </c>
      <c r="M6" s="80" t="s">
        <v>41</v>
      </c>
      <c r="N6" s="79" t="s">
        <v>42</v>
      </c>
    </row>
    <row r="7" ht="19.5" customHeight="1" spans="1:14">
      <c r="A7" s="81">
        <v>1</v>
      </c>
      <c r="B7" s="81">
        <v>2</v>
      </c>
      <c r="C7" s="81">
        <v>3</v>
      </c>
      <c r="D7" s="81">
        <v>4</v>
      </c>
      <c r="E7" s="81">
        <v>5</v>
      </c>
      <c r="F7" s="81">
        <v>6</v>
      </c>
      <c r="G7" s="81">
        <v>7</v>
      </c>
      <c r="H7" s="81">
        <v>8</v>
      </c>
      <c r="I7" s="81">
        <v>9</v>
      </c>
      <c r="J7" s="81">
        <v>10</v>
      </c>
      <c r="K7" s="81">
        <v>11</v>
      </c>
      <c r="L7" s="81">
        <v>12</v>
      </c>
      <c r="M7" s="81">
        <v>13</v>
      </c>
      <c r="N7" s="81">
        <v>14</v>
      </c>
    </row>
    <row r="8" ht="21" customHeight="1" spans="1:14">
      <c r="A8" s="19" t="s">
        <v>44</v>
      </c>
      <c r="B8" s="19"/>
      <c r="C8" s="19"/>
      <c r="D8" s="20">
        <v>3485000</v>
      </c>
      <c r="E8" s="20">
        <v>3485000</v>
      </c>
      <c r="F8" s="20"/>
      <c r="G8" s="20"/>
      <c r="H8" s="20"/>
      <c r="I8" s="20"/>
      <c r="J8" s="20"/>
      <c r="K8" s="20"/>
      <c r="L8" s="20"/>
      <c r="M8" s="20"/>
      <c r="N8" s="20"/>
    </row>
    <row r="9" ht="21" customHeight="1" spans="1:14">
      <c r="A9" s="21" t="s">
        <v>44</v>
      </c>
      <c r="B9" s="19"/>
      <c r="C9" s="19"/>
      <c r="D9" s="20">
        <v>3485000</v>
      </c>
      <c r="E9" s="20">
        <v>3485000</v>
      </c>
      <c r="F9" s="20"/>
      <c r="G9" s="20"/>
      <c r="H9" s="20"/>
      <c r="I9" s="20"/>
      <c r="J9" s="20"/>
      <c r="K9" s="20"/>
      <c r="L9" s="20"/>
      <c r="M9" s="20"/>
      <c r="N9" s="20"/>
    </row>
    <row r="10" ht="21" customHeight="1" spans="1:14">
      <c r="A10" s="82" t="s">
        <v>255</v>
      </c>
      <c r="B10" s="19" t="s">
        <v>597</v>
      </c>
      <c r="C10" s="19" t="s">
        <v>598</v>
      </c>
      <c r="D10" s="20">
        <v>90000</v>
      </c>
      <c r="E10" s="20">
        <v>90000</v>
      </c>
      <c r="F10" s="20"/>
      <c r="G10" s="20"/>
      <c r="H10" s="20"/>
      <c r="I10" s="20"/>
      <c r="J10" s="20"/>
      <c r="K10" s="20"/>
      <c r="L10" s="20"/>
      <c r="M10" s="20"/>
      <c r="N10" s="20"/>
    </row>
    <row r="11" ht="27" customHeight="1" spans="1:14">
      <c r="A11" s="82" t="s">
        <v>260</v>
      </c>
      <c r="B11" s="19" t="s">
        <v>584</v>
      </c>
      <c r="C11" s="19" t="s">
        <v>599</v>
      </c>
      <c r="D11" s="20">
        <v>1444000</v>
      </c>
      <c r="E11" s="20">
        <v>1444000</v>
      </c>
      <c r="F11" s="20"/>
      <c r="G11" s="20"/>
      <c r="H11" s="20"/>
      <c r="I11" s="20"/>
      <c r="J11" s="20"/>
      <c r="K11" s="20"/>
      <c r="L11" s="20"/>
      <c r="M11" s="20"/>
      <c r="N11" s="20"/>
    </row>
    <row r="12" ht="21" customHeight="1" spans="1:14">
      <c r="A12" s="82" t="s">
        <v>262</v>
      </c>
      <c r="B12" s="19" t="s">
        <v>588</v>
      </c>
      <c r="C12" s="19" t="s">
        <v>600</v>
      </c>
      <c r="D12" s="20">
        <v>125000</v>
      </c>
      <c r="E12" s="20">
        <v>125000</v>
      </c>
      <c r="F12" s="20"/>
      <c r="G12" s="20"/>
      <c r="H12" s="20"/>
      <c r="I12" s="20"/>
      <c r="J12" s="20"/>
      <c r="K12" s="20"/>
      <c r="L12" s="20"/>
      <c r="M12" s="20"/>
      <c r="N12" s="20"/>
    </row>
    <row r="13" ht="21" customHeight="1" spans="1:14">
      <c r="A13" s="82" t="s">
        <v>262</v>
      </c>
      <c r="B13" s="19" t="s">
        <v>601</v>
      </c>
      <c r="C13" s="19" t="s">
        <v>600</v>
      </c>
      <c r="D13" s="20">
        <v>95000</v>
      </c>
      <c r="E13" s="20">
        <v>95000</v>
      </c>
      <c r="F13" s="20"/>
      <c r="G13" s="20"/>
      <c r="H13" s="20"/>
      <c r="I13" s="20"/>
      <c r="J13" s="20"/>
      <c r="K13" s="20"/>
      <c r="L13" s="20"/>
      <c r="M13" s="20"/>
      <c r="N13" s="20"/>
    </row>
    <row r="14" ht="21" customHeight="1" spans="1:14">
      <c r="A14" s="82" t="s">
        <v>266</v>
      </c>
      <c r="B14" s="19" t="s">
        <v>602</v>
      </c>
      <c r="C14" s="19" t="s">
        <v>603</v>
      </c>
      <c r="D14" s="20">
        <v>536000</v>
      </c>
      <c r="E14" s="20">
        <v>536000</v>
      </c>
      <c r="F14" s="20"/>
      <c r="G14" s="20"/>
      <c r="H14" s="20"/>
      <c r="I14" s="20"/>
      <c r="J14" s="20"/>
      <c r="K14" s="20"/>
      <c r="L14" s="20"/>
      <c r="M14" s="20"/>
      <c r="N14" s="20"/>
    </row>
    <row r="15" ht="30" customHeight="1" spans="1:14">
      <c r="A15" s="82" t="s">
        <v>268</v>
      </c>
      <c r="B15" s="19" t="s">
        <v>591</v>
      </c>
      <c r="C15" s="19" t="s">
        <v>599</v>
      </c>
      <c r="D15" s="20">
        <v>995000</v>
      </c>
      <c r="E15" s="20">
        <v>995000</v>
      </c>
      <c r="F15" s="20"/>
      <c r="G15" s="20"/>
      <c r="H15" s="20"/>
      <c r="I15" s="20"/>
      <c r="J15" s="20"/>
      <c r="K15" s="20"/>
      <c r="L15" s="20"/>
      <c r="M15" s="20"/>
      <c r="N15" s="20"/>
    </row>
    <row r="16" ht="21" customHeight="1" spans="1:14">
      <c r="A16" s="82" t="s">
        <v>270</v>
      </c>
      <c r="B16" s="19" t="s">
        <v>593</v>
      </c>
      <c r="C16" s="19" t="s">
        <v>603</v>
      </c>
      <c r="D16" s="20">
        <v>200000</v>
      </c>
      <c r="E16" s="20">
        <v>200000</v>
      </c>
      <c r="F16" s="20"/>
      <c r="G16" s="20"/>
      <c r="H16" s="20"/>
      <c r="I16" s="20"/>
      <c r="J16" s="20"/>
      <c r="K16" s="20"/>
      <c r="L16" s="20"/>
      <c r="M16" s="20"/>
      <c r="N16" s="20"/>
    </row>
    <row r="17" ht="21" customHeight="1" spans="1:14">
      <c r="A17" s="83" t="s">
        <v>107</v>
      </c>
      <c r="B17" s="84"/>
      <c r="C17" s="84"/>
      <c r="D17" s="20">
        <v>3485000</v>
      </c>
      <c r="E17" s="20">
        <v>3485000</v>
      </c>
      <c r="F17" s="20"/>
      <c r="G17" s="20"/>
      <c r="H17" s="20"/>
      <c r="I17" s="20"/>
      <c r="J17" s="20"/>
      <c r="K17" s="20"/>
      <c r="L17" s="20"/>
      <c r="M17" s="20"/>
      <c r="N17" s="20"/>
    </row>
  </sheetData>
  <mergeCells count="13">
    <mergeCell ref="A2:N2"/>
    <mergeCell ref="A3:C3"/>
    <mergeCell ref="D4:N4"/>
    <mergeCell ref="I5:N5"/>
    <mergeCell ref="A17:C17"/>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9"/>
  <sheetViews>
    <sheetView showZeros="0" workbookViewId="0">
      <selection activeCell="A9" sqref="A9"/>
    </sheetView>
  </sheetViews>
  <sheetFormatPr defaultColWidth="10.6555555555556" defaultRowHeight="14.25" customHeight="1" outlineLevelCol="6"/>
  <cols>
    <col min="1" max="1" width="44" customWidth="1"/>
    <col min="2" max="7" width="21.5" customWidth="1"/>
  </cols>
  <sheetData>
    <row r="1" ht="13.5" customHeight="1" spans="1:7">
      <c r="A1" s="61"/>
      <c r="B1" s="61"/>
      <c r="C1" s="61"/>
      <c r="D1" s="61"/>
      <c r="E1" s="61"/>
      <c r="F1" s="62"/>
      <c r="G1" s="62" t="s">
        <v>604</v>
      </c>
    </row>
    <row r="2" ht="27.75" customHeight="1" spans="1:7">
      <c r="A2" s="63" t="s">
        <v>605</v>
      </c>
      <c r="B2" s="46"/>
      <c r="C2" s="46"/>
      <c r="D2" s="46"/>
      <c r="E2" s="46"/>
      <c r="F2" s="46"/>
      <c r="G2" s="46"/>
    </row>
    <row r="3" ht="18" customHeight="1" spans="1:7">
      <c r="A3" s="64" t="str">
        <f>"单位名称："&amp;"全部"</f>
        <v>单位名称：全部</v>
      </c>
      <c r="B3" s="65"/>
      <c r="C3" s="65"/>
      <c r="D3" s="65"/>
      <c r="E3" s="65"/>
      <c r="F3" s="66"/>
      <c r="G3" s="66" t="s">
        <v>129</v>
      </c>
    </row>
    <row r="4" ht="19.5" customHeight="1" spans="1:7">
      <c r="A4" s="67" t="s">
        <v>606</v>
      </c>
      <c r="B4" s="53" t="s">
        <v>140</v>
      </c>
      <c r="C4" s="53" t="s">
        <v>141</v>
      </c>
      <c r="D4" s="53" t="s">
        <v>144</v>
      </c>
      <c r="E4" s="53"/>
      <c r="F4" s="53"/>
      <c r="G4" s="53" t="s">
        <v>607</v>
      </c>
    </row>
    <row r="5" ht="40.5" customHeight="1" spans="1:7">
      <c r="A5" s="68"/>
      <c r="B5" s="53"/>
      <c r="C5" s="53"/>
      <c r="D5" s="53" t="s">
        <v>29</v>
      </c>
      <c r="E5" s="51" t="s">
        <v>32</v>
      </c>
      <c r="F5" s="51" t="s">
        <v>608</v>
      </c>
      <c r="G5" s="51"/>
    </row>
    <row r="6" ht="19.5" customHeight="1" spans="1:7">
      <c r="A6" s="53">
        <v>1</v>
      </c>
      <c r="B6" s="53">
        <v>2</v>
      </c>
      <c r="C6" s="53">
        <v>3</v>
      </c>
      <c r="D6" s="53">
        <v>4</v>
      </c>
      <c r="E6" s="53">
        <v>5</v>
      </c>
      <c r="F6" s="53">
        <v>6</v>
      </c>
      <c r="G6" s="53">
        <v>7</v>
      </c>
    </row>
    <row r="7" ht="19.5" customHeight="1" spans="1:7">
      <c r="A7" s="54"/>
      <c r="B7" s="20"/>
      <c r="C7" s="20"/>
      <c r="D7" s="20"/>
      <c r="E7" s="20"/>
      <c r="F7" s="20"/>
      <c r="G7" s="20"/>
    </row>
    <row r="8" ht="19.5" customHeight="1" spans="1:7">
      <c r="A8" s="54"/>
      <c r="B8" s="19"/>
      <c r="C8" s="19"/>
      <c r="D8" s="20"/>
      <c r="E8" s="20"/>
      <c r="F8" s="20"/>
      <c r="G8" s="20"/>
    </row>
    <row r="9" customHeight="1" spans="1:1">
      <c r="A9" s="31" t="s">
        <v>561</v>
      </c>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A8" sqref="A8"/>
    </sheetView>
  </sheetViews>
  <sheetFormatPr defaultColWidth="10.6555555555556" defaultRowHeight="12" customHeight="1" outlineLevelRow="7"/>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ht="15" customHeight="1" spans="10:10">
      <c r="J1" s="59" t="s">
        <v>609</v>
      </c>
    </row>
    <row r="2" ht="28.5" customHeight="1" spans="1:10">
      <c r="A2" s="46" t="s">
        <v>610</v>
      </c>
      <c r="B2" s="46"/>
      <c r="C2" s="46"/>
      <c r="D2" s="46"/>
      <c r="E2" s="46"/>
      <c r="F2" s="47"/>
      <c r="G2" s="46"/>
      <c r="H2" s="47"/>
      <c r="I2" s="47"/>
      <c r="J2" s="46"/>
    </row>
    <row r="3" ht="17.25" customHeight="1" spans="1:10">
      <c r="A3" s="48" t="str">
        <f>"单位名称："&amp;"全部"</f>
        <v>单位名称：全部</v>
      </c>
      <c r="B3" s="49"/>
      <c r="C3" s="49"/>
      <c r="D3" s="49"/>
      <c r="E3" s="49"/>
      <c r="F3" s="50"/>
      <c r="G3" s="49"/>
      <c r="H3" s="50"/>
      <c r="I3" s="60"/>
      <c r="J3" s="60"/>
    </row>
    <row r="4" ht="44.25" customHeight="1" spans="1:10">
      <c r="A4" s="51" t="s">
        <v>291</v>
      </c>
      <c r="B4" s="51" t="s">
        <v>292</v>
      </c>
      <c r="C4" s="51" t="s">
        <v>293</v>
      </c>
      <c r="D4" s="51" t="s">
        <v>294</v>
      </c>
      <c r="E4" s="51" t="s">
        <v>295</v>
      </c>
      <c r="F4" s="52" t="s">
        <v>296</v>
      </c>
      <c r="G4" s="51" t="s">
        <v>297</v>
      </c>
      <c r="H4" s="52" t="s">
        <v>298</v>
      </c>
      <c r="I4" s="52" t="s">
        <v>299</v>
      </c>
      <c r="J4" s="51" t="s">
        <v>300</v>
      </c>
    </row>
    <row r="5" ht="14.25" customHeight="1" spans="1:10">
      <c r="A5" s="53">
        <v>1</v>
      </c>
      <c r="B5" s="53">
        <v>2</v>
      </c>
      <c r="C5" s="53">
        <v>3</v>
      </c>
      <c r="D5" s="53">
        <v>4</v>
      </c>
      <c r="E5" s="53">
        <v>5</v>
      </c>
      <c r="F5" s="53">
        <v>6</v>
      </c>
      <c r="G5" s="53">
        <v>7</v>
      </c>
      <c r="H5" s="53">
        <v>8</v>
      </c>
      <c r="I5" s="53">
        <v>9</v>
      </c>
      <c r="J5" s="53">
        <v>10</v>
      </c>
    </row>
    <row r="6" ht="42" customHeight="1" spans="1:10">
      <c r="A6" s="54"/>
      <c r="B6" s="55"/>
      <c r="C6" s="55"/>
      <c r="D6" s="55"/>
      <c r="E6" s="56"/>
      <c r="F6" s="57"/>
      <c r="G6" s="56"/>
      <c r="H6" s="57"/>
      <c r="I6" s="57"/>
      <c r="J6" s="56"/>
    </row>
    <row r="7" ht="42" customHeight="1" spans="1:10">
      <c r="A7" s="54"/>
      <c r="B7" s="58"/>
      <c r="C7" s="58"/>
      <c r="D7" s="58"/>
      <c r="E7" s="54"/>
      <c r="F7" s="58"/>
      <c r="G7" s="54"/>
      <c r="H7" s="58"/>
      <c r="I7" s="58"/>
      <c r="J7" s="54"/>
    </row>
    <row r="8" customHeight="1" spans="1:1">
      <c r="A8" s="31" t="s">
        <v>561</v>
      </c>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tabSelected="1" workbookViewId="0">
      <selection activeCell="A1" sqref="A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ht="14.25" customHeight="1" spans="8:8">
      <c r="H1" s="32" t="s">
        <v>611</v>
      </c>
    </row>
    <row r="2" ht="34.5" customHeight="1" spans="1:8">
      <c r="A2" s="33" t="str">
        <f>"2025"&amp;"年新增资产配置表"</f>
        <v>2025年新增资产配置表</v>
      </c>
      <c r="B2" s="33"/>
      <c r="C2" s="33"/>
      <c r="D2" s="33"/>
      <c r="E2" s="33"/>
      <c r="F2" s="33"/>
      <c r="G2" s="33"/>
      <c r="H2" s="33"/>
    </row>
    <row r="3" ht="19.5" customHeight="1" spans="1:8">
      <c r="A3" s="34" t="str">
        <f>"单位名称："&amp;"全部"</f>
        <v>单位名称：全部</v>
      </c>
      <c r="B3" s="34"/>
      <c r="C3" s="34"/>
      <c r="D3" s="35"/>
      <c r="E3" s="35"/>
      <c r="F3" s="35"/>
      <c r="G3" s="35"/>
      <c r="H3" s="36" t="s">
        <v>129</v>
      </c>
    </row>
    <row r="4" ht="18" customHeight="1" spans="1:8">
      <c r="A4" s="9" t="s">
        <v>137</v>
      </c>
      <c r="B4" s="9" t="s">
        <v>612</v>
      </c>
      <c r="C4" s="9" t="s">
        <v>613</v>
      </c>
      <c r="D4" s="9" t="s">
        <v>614</v>
      </c>
      <c r="E4" s="9" t="s">
        <v>615</v>
      </c>
      <c r="F4" s="37" t="s">
        <v>616</v>
      </c>
      <c r="G4" s="38"/>
      <c r="H4" s="39"/>
    </row>
    <row r="5" ht="18" customHeight="1" spans="1:8">
      <c r="A5" s="16"/>
      <c r="B5" s="16"/>
      <c r="C5" s="16"/>
      <c r="D5" s="16"/>
      <c r="E5" s="16"/>
      <c r="F5" s="40" t="s">
        <v>567</v>
      </c>
      <c r="G5" s="40" t="s">
        <v>617</v>
      </c>
      <c r="H5" s="40" t="s">
        <v>618</v>
      </c>
    </row>
    <row r="6" ht="21" customHeight="1" spans="1:8">
      <c r="A6" s="40">
        <v>1</v>
      </c>
      <c r="B6" s="40">
        <v>2</v>
      </c>
      <c r="C6" s="40">
        <v>3</v>
      </c>
      <c r="D6" s="40">
        <v>4</v>
      </c>
      <c r="E6" s="40">
        <v>5</v>
      </c>
      <c r="F6" s="40">
        <v>6</v>
      </c>
      <c r="G6" s="40">
        <v>7</v>
      </c>
      <c r="H6" s="40">
        <v>8</v>
      </c>
    </row>
    <row r="7" ht="33" customHeight="1" spans="1:8">
      <c r="A7" s="41" t="s">
        <v>44</v>
      </c>
      <c r="B7" s="41"/>
      <c r="C7" s="41"/>
      <c r="D7" s="41"/>
      <c r="E7" s="22"/>
      <c r="F7" s="20">
        <v>20</v>
      </c>
      <c r="G7" s="20"/>
      <c r="H7" s="20">
        <v>160000</v>
      </c>
    </row>
    <row r="8" ht="33" customHeight="1" spans="1:8">
      <c r="A8" s="42" t="s">
        <v>44</v>
      </c>
      <c r="B8" s="41"/>
      <c r="C8" s="41"/>
      <c r="D8" s="41"/>
      <c r="E8" s="22"/>
      <c r="F8" s="20">
        <v>20</v>
      </c>
      <c r="G8" s="20"/>
      <c r="H8" s="20">
        <v>160000</v>
      </c>
    </row>
    <row r="9" ht="33" customHeight="1" spans="1:8">
      <c r="A9" s="42" t="s">
        <v>44</v>
      </c>
      <c r="B9" s="41" t="s">
        <v>619</v>
      </c>
      <c r="C9" s="41" t="s">
        <v>620</v>
      </c>
      <c r="D9" s="41" t="s">
        <v>621</v>
      </c>
      <c r="E9" s="22" t="s">
        <v>622</v>
      </c>
      <c r="F9" s="20">
        <v>20</v>
      </c>
      <c r="G9" s="20">
        <v>8000</v>
      </c>
      <c r="H9" s="20">
        <v>160000</v>
      </c>
    </row>
    <row r="10" ht="24" customHeight="1" spans="1:8">
      <c r="A10" s="43" t="s">
        <v>29</v>
      </c>
      <c r="B10" s="44"/>
      <c r="C10" s="44"/>
      <c r="D10" s="44"/>
      <c r="E10" s="45"/>
      <c r="F10" s="20">
        <v>20</v>
      </c>
      <c r="G10" s="20"/>
      <c r="H10" s="20">
        <v>160000</v>
      </c>
    </row>
  </sheetData>
  <mergeCells count="9">
    <mergeCell ref="A2:H2"/>
    <mergeCell ref="A3:C3"/>
    <mergeCell ref="F4:H4"/>
    <mergeCell ref="A10:E10"/>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A11" sqref="A11"/>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ht="19.5" customHeight="1" spans="4:11">
      <c r="D1" s="1"/>
      <c r="E1" s="1"/>
      <c r="F1" s="1"/>
      <c r="G1" s="1"/>
      <c r="H1" s="2"/>
      <c r="I1" s="2"/>
      <c r="J1" s="2"/>
      <c r="K1" s="3" t="s">
        <v>623</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"单位名称："&amp;"全部"</f>
        <v>单位名称：全部</v>
      </c>
      <c r="B3" s="5"/>
      <c r="C3" s="5"/>
      <c r="D3" s="5"/>
      <c r="E3" s="5"/>
      <c r="F3" s="5"/>
      <c r="G3" s="5"/>
      <c r="H3" s="6"/>
      <c r="I3" s="6"/>
      <c r="J3" s="6"/>
      <c r="K3" s="7" t="s">
        <v>129</v>
      </c>
    </row>
    <row r="4" ht="21.75" customHeight="1" spans="1:11">
      <c r="A4" s="8" t="s">
        <v>244</v>
      </c>
      <c r="B4" s="8" t="s">
        <v>139</v>
      </c>
      <c r="C4" s="8" t="s">
        <v>245</v>
      </c>
      <c r="D4" s="9" t="s">
        <v>140</v>
      </c>
      <c r="E4" s="9" t="s">
        <v>141</v>
      </c>
      <c r="F4" s="9" t="s">
        <v>246</v>
      </c>
      <c r="G4" s="9" t="s">
        <v>247</v>
      </c>
      <c r="H4" s="26" t="s">
        <v>29</v>
      </c>
      <c r="I4" s="10" t="s">
        <v>624</v>
      </c>
      <c r="J4" s="11"/>
      <c r="K4" s="12"/>
    </row>
    <row r="5" ht="21.75" customHeight="1" spans="1:11">
      <c r="A5" s="13"/>
      <c r="B5" s="13"/>
      <c r="C5" s="13"/>
      <c r="D5" s="14"/>
      <c r="E5" s="14"/>
      <c r="F5" s="14"/>
      <c r="G5" s="14"/>
      <c r="H5" s="27"/>
      <c r="I5" s="9" t="s">
        <v>32</v>
      </c>
      <c r="J5" s="9" t="s">
        <v>33</v>
      </c>
      <c r="K5" s="9" t="s">
        <v>34</v>
      </c>
    </row>
    <row r="6" ht="40.5" customHeight="1" spans="1:11">
      <c r="A6" s="15"/>
      <c r="B6" s="15"/>
      <c r="C6" s="15"/>
      <c r="D6" s="16"/>
      <c r="E6" s="16"/>
      <c r="F6" s="16"/>
      <c r="G6" s="16"/>
      <c r="H6" s="28"/>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29"/>
      <c r="B8" s="30"/>
      <c r="C8" s="29"/>
      <c r="D8" s="29"/>
      <c r="E8" s="29"/>
      <c r="F8" s="29"/>
      <c r="G8" s="29"/>
      <c r="H8" s="20"/>
      <c r="I8" s="20"/>
      <c r="J8" s="20"/>
      <c r="K8" s="20"/>
    </row>
    <row r="9" ht="18.75" customHeight="1" spans="1:11">
      <c r="A9" s="30"/>
      <c r="B9" s="30"/>
      <c r="C9" s="30"/>
      <c r="D9" s="30"/>
      <c r="E9" s="30"/>
      <c r="F9" s="30"/>
      <c r="G9" s="30"/>
      <c r="H9" s="20"/>
      <c r="I9" s="20"/>
      <c r="J9" s="20"/>
      <c r="K9" s="20"/>
    </row>
    <row r="10" ht="18.75" customHeight="1" spans="1:11">
      <c r="A10" s="23" t="s">
        <v>107</v>
      </c>
      <c r="B10" s="24"/>
      <c r="C10" s="24"/>
      <c r="D10" s="24"/>
      <c r="E10" s="24"/>
      <c r="F10" s="24"/>
      <c r="G10" s="25"/>
      <c r="H10" s="20"/>
      <c r="I10" s="20"/>
      <c r="J10" s="20"/>
      <c r="K10" s="20"/>
    </row>
    <row r="11" customHeight="1" spans="1:1">
      <c r="A11" s="31" t="s">
        <v>561</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7"/>
  <sheetViews>
    <sheetView showZeros="0" topLeftCell="A6" workbookViewId="0">
      <selection activeCell="A18" sqref="$A18:$XFD18"/>
    </sheetView>
  </sheetViews>
  <sheetFormatPr defaultColWidth="10.6555555555556" defaultRowHeight="14.25" customHeight="1" outlineLevelCol="6"/>
  <cols>
    <col min="1" max="1" width="41.1555555555556" customWidth="1"/>
    <col min="2" max="2" width="23.3222222222222" customWidth="1"/>
    <col min="3" max="3" width="78.8333333333333" customWidth="1"/>
    <col min="4" max="4" width="16.3222222222222" customWidth="1"/>
    <col min="5" max="7" width="27.8333333333333" customWidth="1"/>
  </cols>
  <sheetData>
    <row r="1" ht="18.75" customHeight="1" spans="4:7">
      <c r="D1" s="1"/>
      <c r="E1" s="2"/>
      <c r="F1" s="2"/>
      <c r="G1" s="3" t="s">
        <v>625</v>
      </c>
    </row>
    <row r="2" ht="36.75" customHeight="1" spans="1:7">
      <c r="A2" s="4" t="str">
        <f>"2025"&amp;"年部门项目中期规划预算表"</f>
        <v>2025年部门项目中期规划预算表</v>
      </c>
      <c r="B2" s="4"/>
      <c r="C2" s="4"/>
      <c r="D2" s="4"/>
      <c r="E2" s="4"/>
      <c r="F2" s="4"/>
      <c r="G2" s="4"/>
    </row>
    <row r="3" ht="22.5" customHeight="1" spans="1:7">
      <c r="A3" s="5" t="str">
        <f>"单位名称："&amp;"全部"</f>
        <v>单位名称：全部</v>
      </c>
      <c r="B3" s="5"/>
      <c r="C3" s="5"/>
      <c r="D3" s="5"/>
      <c r="E3" s="6"/>
      <c r="F3" s="6"/>
      <c r="G3" s="7" t="s">
        <v>129</v>
      </c>
    </row>
    <row r="4" ht="21.75" customHeight="1" spans="1:7">
      <c r="A4" s="8" t="s">
        <v>245</v>
      </c>
      <c r="B4" s="8" t="s">
        <v>244</v>
      </c>
      <c r="C4" s="8" t="s">
        <v>139</v>
      </c>
      <c r="D4" s="9" t="s">
        <v>626</v>
      </c>
      <c r="E4" s="10" t="s">
        <v>32</v>
      </c>
      <c r="F4" s="11"/>
      <c r="G4" s="12"/>
    </row>
    <row r="5" ht="21.75" customHeight="1" spans="1:7">
      <c r="A5" s="13"/>
      <c r="B5" s="13"/>
      <c r="C5" s="13"/>
      <c r="D5" s="14"/>
      <c r="E5" s="8" t="s">
        <v>627</v>
      </c>
      <c r="F5" s="9" t="s">
        <v>628</v>
      </c>
      <c r="G5" s="9" t="s">
        <v>629</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6966600</v>
      </c>
      <c r="F8" s="20"/>
      <c r="G8" s="20"/>
    </row>
    <row r="9" ht="18.75" customHeight="1" spans="1:7">
      <c r="A9" s="21" t="s">
        <v>44</v>
      </c>
      <c r="B9" s="19"/>
      <c r="C9" s="19"/>
      <c r="D9" s="22"/>
      <c r="E9" s="20">
        <v>6966600</v>
      </c>
      <c r="F9" s="20"/>
      <c r="G9" s="20"/>
    </row>
    <row r="10" ht="18.75" customHeight="1" spans="1:7">
      <c r="A10" s="19"/>
      <c r="B10" s="19" t="s">
        <v>251</v>
      </c>
      <c r="C10" s="19" t="s">
        <v>250</v>
      </c>
      <c r="D10" s="22" t="s">
        <v>630</v>
      </c>
      <c r="E10" s="20">
        <v>466000</v>
      </c>
      <c r="F10" s="20"/>
      <c r="G10" s="20"/>
    </row>
    <row r="11" ht="18.75" customHeight="1" spans="1:7">
      <c r="A11" s="19"/>
      <c r="B11" s="19" t="s">
        <v>251</v>
      </c>
      <c r="C11" s="19" t="s">
        <v>255</v>
      </c>
      <c r="D11" s="22" t="s">
        <v>630</v>
      </c>
      <c r="E11" s="20">
        <v>522000</v>
      </c>
      <c r="F11" s="20"/>
      <c r="G11" s="20"/>
    </row>
    <row r="12" ht="18.75" customHeight="1" spans="1:7">
      <c r="A12" s="19"/>
      <c r="B12" s="19" t="s">
        <v>251</v>
      </c>
      <c r="C12" s="19" t="s">
        <v>260</v>
      </c>
      <c r="D12" s="22" t="s">
        <v>630</v>
      </c>
      <c r="E12" s="20">
        <v>1444000</v>
      </c>
      <c r="F12" s="20"/>
      <c r="G12" s="20"/>
    </row>
    <row r="13" ht="18.75" customHeight="1" spans="1:7">
      <c r="A13" s="19"/>
      <c r="B13" s="19" t="s">
        <v>251</v>
      </c>
      <c r="C13" s="19" t="s">
        <v>262</v>
      </c>
      <c r="D13" s="22" t="s">
        <v>630</v>
      </c>
      <c r="E13" s="20">
        <v>220000</v>
      </c>
      <c r="F13" s="20"/>
      <c r="G13" s="20"/>
    </row>
    <row r="14" ht="18.75" customHeight="1" spans="1:7">
      <c r="A14" s="19"/>
      <c r="B14" s="19" t="s">
        <v>251</v>
      </c>
      <c r="C14" s="19" t="s">
        <v>266</v>
      </c>
      <c r="D14" s="22" t="s">
        <v>630</v>
      </c>
      <c r="E14" s="20">
        <v>536000</v>
      </c>
      <c r="F14" s="20"/>
      <c r="G14" s="20"/>
    </row>
    <row r="15" ht="18.75" customHeight="1" spans="1:7">
      <c r="A15" s="19"/>
      <c r="B15" s="19" t="s">
        <v>251</v>
      </c>
      <c r="C15" s="19" t="s">
        <v>268</v>
      </c>
      <c r="D15" s="22" t="s">
        <v>630</v>
      </c>
      <c r="E15" s="20">
        <v>995000</v>
      </c>
      <c r="F15" s="20"/>
      <c r="G15" s="20"/>
    </row>
    <row r="16" ht="18.75" customHeight="1" spans="1:7">
      <c r="A16" s="19"/>
      <c r="B16" s="19" t="s">
        <v>251</v>
      </c>
      <c r="C16" s="19" t="s">
        <v>270</v>
      </c>
      <c r="D16" s="22" t="s">
        <v>630</v>
      </c>
      <c r="E16" s="20">
        <v>200000</v>
      </c>
      <c r="F16" s="20"/>
      <c r="G16" s="20"/>
    </row>
    <row r="17" ht="18.75" customHeight="1" spans="1:7">
      <c r="A17" s="19"/>
      <c r="B17" s="19" t="s">
        <v>251</v>
      </c>
      <c r="C17" s="19" t="s">
        <v>272</v>
      </c>
      <c r="D17" s="22" t="s">
        <v>630</v>
      </c>
      <c r="E17" s="20">
        <v>39800</v>
      </c>
      <c r="F17" s="20"/>
      <c r="G17" s="20"/>
    </row>
    <row r="18" ht="31" customHeight="1" spans="1:7">
      <c r="A18" s="19"/>
      <c r="B18" s="19" t="s">
        <v>251</v>
      </c>
      <c r="C18" s="19" t="s">
        <v>274</v>
      </c>
      <c r="D18" s="22" t="s">
        <v>630</v>
      </c>
      <c r="E18" s="20">
        <v>190000</v>
      </c>
      <c r="F18" s="20"/>
      <c r="G18" s="20"/>
    </row>
    <row r="19" ht="18.75" customHeight="1" spans="1:7">
      <c r="A19" s="19"/>
      <c r="B19" s="19" t="s">
        <v>251</v>
      </c>
      <c r="C19" s="19" t="s">
        <v>276</v>
      </c>
      <c r="D19" s="22" t="s">
        <v>630</v>
      </c>
      <c r="E19" s="20">
        <v>175000</v>
      </c>
      <c r="F19" s="20"/>
      <c r="G19" s="20"/>
    </row>
    <row r="20" ht="18.75" customHeight="1" spans="1:7">
      <c r="A20" s="19"/>
      <c r="B20" s="19" t="s">
        <v>251</v>
      </c>
      <c r="C20" s="19" t="s">
        <v>278</v>
      </c>
      <c r="D20" s="22" t="s">
        <v>630</v>
      </c>
      <c r="E20" s="20">
        <v>414800</v>
      </c>
      <c r="F20" s="20"/>
      <c r="G20" s="20"/>
    </row>
    <row r="21" ht="18.75" customHeight="1" spans="1:7">
      <c r="A21" s="19"/>
      <c r="B21" s="19" t="s">
        <v>251</v>
      </c>
      <c r="C21" s="19" t="s">
        <v>280</v>
      </c>
      <c r="D21" s="22" t="s">
        <v>630</v>
      </c>
      <c r="E21" s="20">
        <v>112000</v>
      </c>
      <c r="F21" s="20"/>
      <c r="G21" s="20"/>
    </row>
    <row r="22" ht="18.75" customHeight="1" spans="1:7">
      <c r="A22" s="19"/>
      <c r="B22" s="19" t="s">
        <v>251</v>
      </c>
      <c r="C22" s="19" t="s">
        <v>282</v>
      </c>
      <c r="D22" s="22" t="s">
        <v>630</v>
      </c>
      <c r="E22" s="20">
        <v>70000</v>
      </c>
      <c r="F22" s="20"/>
      <c r="G22" s="20"/>
    </row>
    <row r="23" ht="18.75" customHeight="1" spans="1:7">
      <c r="A23" s="19"/>
      <c r="B23" s="19" t="s">
        <v>251</v>
      </c>
      <c r="C23" s="19" t="s">
        <v>284</v>
      </c>
      <c r="D23" s="22" t="s">
        <v>630</v>
      </c>
      <c r="E23" s="20">
        <v>196000</v>
      </c>
      <c r="F23" s="20"/>
      <c r="G23" s="20"/>
    </row>
    <row r="24" ht="18.75" customHeight="1" spans="1:7">
      <c r="A24" s="19"/>
      <c r="B24" s="19" t="s">
        <v>251</v>
      </c>
      <c r="C24" s="19" t="s">
        <v>286</v>
      </c>
      <c r="D24" s="22" t="s">
        <v>630</v>
      </c>
      <c r="E24" s="20">
        <v>360000</v>
      </c>
      <c r="F24" s="20"/>
      <c r="G24" s="20"/>
    </row>
    <row r="25" ht="18.75" customHeight="1" spans="1:7">
      <c r="A25" s="19"/>
      <c r="B25" s="19" t="s">
        <v>251</v>
      </c>
      <c r="C25" s="19" t="s">
        <v>288</v>
      </c>
      <c r="D25" s="22" t="s">
        <v>630</v>
      </c>
      <c r="E25" s="20">
        <v>336000</v>
      </c>
      <c r="F25" s="20"/>
      <c r="G25" s="20"/>
    </row>
    <row r="26" ht="18.75" customHeight="1" spans="1:7">
      <c r="A26" s="19"/>
      <c r="B26" s="19" t="s">
        <v>258</v>
      </c>
      <c r="C26" s="19" t="s">
        <v>257</v>
      </c>
      <c r="D26" s="22" t="s">
        <v>630</v>
      </c>
      <c r="E26" s="20">
        <v>690000</v>
      </c>
      <c r="F26" s="20"/>
      <c r="G26" s="20"/>
    </row>
    <row r="27" ht="18.75" customHeight="1" spans="1:7">
      <c r="A27" s="23" t="s">
        <v>29</v>
      </c>
      <c r="B27" s="24" t="s">
        <v>250</v>
      </c>
      <c r="C27" s="24"/>
      <c r="D27" s="25"/>
      <c r="E27" s="20">
        <v>6966600</v>
      </c>
      <c r="F27" s="20"/>
      <c r="G27" s="20"/>
    </row>
  </sheetData>
  <mergeCells count="11">
    <mergeCell ref="A2:G2"/>
    <mergeCell ref="A3:D3"/>
    <mergeCell ref="E4:G4"/>
    <mergeCell ref="A27:D27"/>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2025-02-12T07:46:00Z</dcterms:created>
  <dcterms:modified xsi:type="dcterms:W3CDTF">2025-02-12T07:57:51Z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AA8FC224C8AF4643A02C6D7411B948C4</vt:lpwstr>
  </property>
  <property fmtid="{D5CDD505-2E9C-101B-9397-08002B2CF9AE}" pid="3" name="KSOProductBuildVer">
    <vt:lpwstr>2052-11.8.6.11825</vt:lpwstr>
  </property>
</Properties>
</file>