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040" windowHeight="9420" firstSheet="1" activeTab="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9">部门政府性基金预算支出预算表06!$1:$6</definedName>
    <definedName name="_xlnm.Print_Titles" localSheetId="14">新增资产配置表10!$1:$6</definedName>
    <definedName name="_xlnm.Print_Titles" localSheetId="5">一般公共预算“三公”经费支出预算表03!$1:$6</definedName>
    <definedName name="_xlnm.Print_Titles" localSheetId="4">'一般公共预算支出预算表02-2'!$1:$5</definedName>
  </definedNames>
  <calcPr calcId="124519"/>
</workbook>
</file>

<file path=xl/calcChain.xml><?xml version="1.0" encoding="utf-8"?>
<calcChain xmlns="http://schemas.openxmlformats.org/spreadsheetml/2006/main">
  <c r="A3" i="17"/>
  <c r="A2"/>
  <c r="A3" i="16"/>
  <c r="A2"/>
  <c r="A3" i="15"/>
  <c r="A2"/>
  <c r="A3" i="14"/>
  <c r="A3" i="13"/>
  <c r="A3" i="12"/>
  <c r="A2"/>
  <c r="A3" i="11"/>
  <c r="A2"/>
  <c r="B3" i="10"/>
  <c r="A3"/>
  <c r="A2"/>
  <c r="A3" i="9"/>
  <c r="A2"/>
  <c r="A3" i="8"/>
  <c r="A2"/>
  <c r="A3" i="7"/>
  <c r="A2"/>
  <c r="A3" i="6"/>
  <c r="A2"/>
  <c r="A3" i="5"/>
  <c r="A2"/>
  <c r="C11" i="4"/>
  <c r="C10"/>
  <c r="C9"/>
  <c r="C8"/>
  <c r="A3"/>
  <c r="A2"/>
  <c r="A3" i="3"/>
  <c r="A2"/>
  <c r="A3" i="2"/>
  <c r="A2"/>
  <c r="C10" i="1"/>
  <c r="C9"/>
  <c r="C8"/>
  <c r="C7"/>
  <c r="A3"/>
  <c r="A2"/>
</calcChain>
</file>

<file path=xl/sharedStrings.xml><?xml version="1.0" encoding="utf-8"?>
<sst xmlns="http://schemas.openxmlformats.org/spreadsheetml/2006/main" count="791" uniqueCount="328">
  <si>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</si>
  <si>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</si>
  <si>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</si>
  <si>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</si>
  <si>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</si>
  <si>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</si>
  <si>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</si>
  <si>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</si>
  <si>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</si>
  <si>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</si>
  <si>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</si>
  <si>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</si>
  <si>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</si>
  <si>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</si>
  <si>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</si>
  <si>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</si>
  <si>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</si>
  <si>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</si>
  <si>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</si>
  <si>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</si>
  <si>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</si>
  <si>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</si>
  <si>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</si>
  <si>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</si>
  <si>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</si>
  <si>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</si>
  <si>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</si>
  <si>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</si>
  <si>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</si>
  <si>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</si>
  <si>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</si>
  <si>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</si>
  <si>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</si>
  <si>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</si>
  <si>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</si>
  <si>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</si>
  <si>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</si>
  <si>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</si>
  <si>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</si>
  <si>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</si>
  <si>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</si>
  <si>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</si>
  <si>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</si>
  <si>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121017</t>
  </si>
  <si>
    <t>景洪市不动产登记中心</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</si>
  <si>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</si>
  <si>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</si>
  <si>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</si>
  <si>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</si>
  <si>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</si>
  <si>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</si>
  <si>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</si>
  <si>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</si>
  <si>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</si>
  <si>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</si>
  <si>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</si>
  <si>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</si>
  <si>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</si>
  <si>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</si>
  <si>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</si>
  <si>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</si>
  <si>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</si>
  <si>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</si>
  <si>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</si>
  <si>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</si>
  <si>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</si>
  <si>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</si>
  <si>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</si>
  <si>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</si>
  <si>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</si>
  <si>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</si>
  <si>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</si>
  <si>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</si>
  <si>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</si>
  <si>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</si>
  <si>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220</t>
  </si>
  <si>
    <t>自然资源海洋气象等支出</t>
  </si>
  <si>
    <t>22001</t>
  </si>
  <si>
    <t>自然资源事务</t>
  </si>
  <si>
    <t>2200104</t>
  </si>
  <si>
    <t>自然资源规划及管理</t>
  </si>
  <si>
    <t>2200150</t>
  </si>
  <si>
    <t>事业运行</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</si>
  <si>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</si>
  <si>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</si>
  <si>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</si>
  <si>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</si>
  <si>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</si>
  <si>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</si>
  <si>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</si>
  <si>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</si>
  <si>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</si>
  <si>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</si>
  <si>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</si>
  <si>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</si>
  <si>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</si>
  <si>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</si>
  <si>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</si>
  <si>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</si>
  <si>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</si>
  <si>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</si>
  <si>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</si>
  <si>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</si>
  <si>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</si>
  <si>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</si>
  <si>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</si>
  <si>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</si>
  <si>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</si>
  <si>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</si>
  <si>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</si>
  <si>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</si>
  <si>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</si>
  <si>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</si>
  <si>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</si>
  <si>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</si>
  <si>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</si>
  <si>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</si>
  <si>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</si>
  <si>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</si>
  <si>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</si>
  <si>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</si>
  <si>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</si>
  <si>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</si>
  <si>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</si>
  <si>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</si>
  <si>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</si>
  <si>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</si>
  <si>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</si>
  <si>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</si>
  <si>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</si>
  <si>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</si>
  <si>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</si>
  <si>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</si>
  <si>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</si>
  <si>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</si>
  <si>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</si>
  <si>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</si>
  <si>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532801210000000019382</t>
  </si>
  <si>
    <t>事业人员支出工资</t>
  </si>
  <si>
    <t>30101</t>
  </si>
  <si>
    <t>基本工资</t>
  </si>
  <si>
    <t>30102</t>
  </si>
  <si>
    <t>津贴补贴</t>
  </si>
  <si>
    <t>30107</t>
  </si>
  <si>
    <t>绩效工资</t>
  </si>
  <si>
    <t>532801210000000019387</t>
  </si>
  <si>
    <t>社会保障缴费</t>
  </si>
  <si>
    <t>30108</t>
  </si>
  <si>
    <t>机关事业单位基本养老保险缴费</t>
  </si>
  <si>
    <t>30110</t>
  </si>
  <si>
    <t>职工基本医疗保险缴费</t>
  </si>
  <si>
    <t>30111</t>
  </si>
  <si>
    <t>公务员医疗补助缴费</t>
  </si>
  <si>
    <t>30112</t>
  </si>
  <si>
    <t>其他社会保障缴费</t>
  </si>
  <si>
    <t>532801210000000019390</t>
  </si>
  <si>
    <t>30113</t>
  </si>
  <si>
    <t>532801210000000019400</t>
  </si>
  <si>
    <t>工会经费</t>
  </si>
  <si>
    <t>30228</t>
  </si>
  <si>
    <t>532801210000000019404</t>
  </si>
  <si>
    <t>福利费</t>
  </si>
  <si>
    <t>30229</t>
  </si>
  <si>
    <t>532801210000000020353</t>
  </si>
  <si>
    <t>一般公用经费</t>
  </si>
  <si>
    <t>30201</t>
  </si>
  <si>
    <t>办公费</t>
  </si>
  <si>
    <t>30207</t>
  </si>
  <si>
    <t>邮电费</t>
  </si>
  <si>
    <t>30209</t>
  </si>
  <si>
    <t>物业管理费</t>
  </si>
  <si>
    <t>30211</t>
  </si>
  <si>
    <t>差旅费</t>
  </si>
  <si>
    <t>30213</t>
  </si>
  <si>
    <t>维修（护）费</t>
  </si>
  <si>
    <t>532801221100000503624</t>
  </si>
  <si>
    <t>退休公用经费</t>
  </si>
  <si>
    <t>30299</t>
  </si>
  <si>
    <t>其他商品和服务支出</t>
  </si>
  <si>
    <t>532801231100001499222</t>
  </si>
  <si>
    <t>月奖励性绩效工资</t>
  </si>
  <si>
    <t>预算05-1表</t>
  </si>
  <si>
    <t>项目分类</t>
  </si>
  <si>
    <t>项目单位</t>
  </si>
  <si>
    <t>经济科目编码</t>
  </si>
  <si>
    <t>经济科目名称</t>
  </si>
  <si>
    <t>本年拨款</t>
  </si>
  <si>
    <t>其中：本次下达</t>
  </si>
  <si>
    <t>□不动产登记办证成本专项资金</t>
  </si>
  <si>
    <t>311 专项业务类</t>
  </si>
  <si>
    <t>532801231100001447466</t>
  </si>
  <si>
    <t>30202</t>
  </si>
  <si>
    <t>印刷费</t>
  </si>
  <si>
    <t>31002</t>
  </si>
  <si>
    <t>办公设备购置</t>
  </si>
  <si>
    <t>□不动产数据平台扩容及网络信息安全专项资金</t>
  </si>
  <si>
    <t>532801241100002373949</t>
  </si>
  <si>
    <t>31007</t>
  </si>
  <si>
    <t>信息网络及软件购置更新</t>
  </si>
  <si>
    <t>预算05-2表</t>
  </si>
  <si>
    <t>单位名称、项目名称</t>
  </si>
  <si>
    <t>项目年度绩效目标</t>
  </si>
  <si>
    <t>一级指标</t>
  </si>
  <si>
    <t>二级指标</t>
  </si>
  <si>
    <t>三级指标</t>
  </si>
  <si>
    <t>指标性质</t>
  </si>
  <si>
    <t>指标值</t>
  </si>
  <si>
    <t>度量单位</t>
  </si>
  <si>
    <t>指标属性</t>
  </si>
  <si>
    <t>指标内容</t>
  </si>
  <si>
    <t>根据《不动产登记暂行条例》规定，国家实行不动产统一登记制度，不动产登记机构应当按照国务院国土资源主管部门的规定设立统一的不动产登记簿，办理不动产权登记。需使用不动产登记系统，景洪市不动产登记中心目前IT建设涉及服务器、存储、网络等基础资源架构，利用虚拟化、数据库等平台提供业务系统运行。由于近几年信息化要求不断提高以及信息化建设投入不断增加，对各种信息化系统的依赖不断加强，各项工作的紧迫性和连续性较高，因此任何情况下，数据中心的运行都必须保持畅通、不间断。但目前数据中心的状态离畅通和不间断运行还有一定差距。基于原有的数据中心架构和运维模式，IT基础系统的发展面临很多问题。需对不动产数据平台进行扩容和信息网络安全测评，2025年需要资金49.24万元。</t>
  </si>
  <si>
    <t>产出指标</t>
  </si>
  <si>
    <t>质量指标</t>
  </si>
  <si>
    <t>信息数据安全测评分</t>
  </si>
  <si>
    <t>&gt;</t>
  </si>
  <si>
    <t>70</t>
  </si>
  <si>
    <t>分</t>
  </si>
  <si>
    <t>定量指标</t>
  </si>
  <si>
    <t>反映信息安全等级保护测评分值</t>
  </si>
  <si>
    <t>系统全年正常运行时长</t>
  </si>
  <si>
    <t>300</t>
  </si>
  <si>
    <t>天</t>
  </si>
  <si>
    <t>反映信息系统全年正常运行时间情况。</t>
  </si>
  <si>
    <t>效益指标</t>
  </si>
  <si>
    <t>社会效益</t>
  </si>
  <si>
    <t>管理增量数据条数</t>
  </si>
  <si>
    <t>&gt;=</t>
  </si>
  <si>
    <t>250000</t>
  </si>
  <si>
    <t>条</t>
  </si>
  <si>
    <t>反映信息系统建设/运维对增量数据的管理情况（仅计算核心数据，原则上核心数据不超过5类)。</t>
  </si>
  <si>
    <t>管理存量数据条数</t>
  </si>
  <si>
    <t>570000</t>
  </si>
  <si>
    <t>反映信息系统建设/运维对存量数据的管理情况（仅计算核心数据，原则上核心数据不超过5类)。</t>
  </si>
  <si>
    <t>可持续影响</t>
  </si>
  <si>
    <t>系统正常使用年限</t>
  </si>
  <si>
    <t>年</t>
  </si>
  <si>
    <t>反映系统正常使用期限。</t>
  </si>
  <si>
    <t>满意度指标</t>
  </si>
  <si>
    <t>服务对象满意度</t>
  </si>
  <si>
    <t>使用人员满意度度</t>
  </si>
  <si>
    <t>95</t>
  </si>
  <si>
    <t>%</t>
  </si>
  <si>
    <t>反映使用对象对信息系统使用的满意度。
使用人员满意度=（对信息系统满意的使用人员/问卷调查人数）*100%</t>
  </si>
  <si>
    <t>根据《不动产登记暂行条例》规定，国家实行不动产统一登记制度，不动产登记机构应当按照国务院国土资源主管部门的规定设立统一的不动产登记簿，办理不动产权登记。2024年景洪市不动登记中心共办理不动产权证64740本，不动产登记证明11590本，2024年发生办证成本支出71万元，主要用于支付办证耗材、纸张、档案盒、设备维（护）费、办公设备购置费、律师服务费、购买不动产证书、证明等，预计2025年办理不动产权证约60000本，开具证明约9000本以上，产权证合格率达95%及以上，投入办证成本费用约111.8万元及以下，通过项目的实施可以增加财政非税收入约800万元，有近5万人受益。</t>
  </si>
  <si>
    <t>数量指标</t>
  </si>
  <si>
    <t>开具不动产权证明数</t>
  </si>
  <si>
    <t>9000</t>
  </si>
  <si>
    <t>本</t>
  </si>
  <si>
    <t>根据历年平均数预估</t>
  </si>
  <si>
    <t>办理不动产权证书数</t>
  </si>
  <si>
    <t>60000</t>
  </si>
  <si>
    <t>不动产权证合格率</t>
  </si>
  <si>
    <t>反映不动产权证书的合格率，办理质量达到95%以上，此项为优</t>
  </si>
  <si>
    <t>时效指标</t>
  </si>
  <si>
    <t>办证及时率</t>
  </si>
  <si>
    <t>&lt;=</t>
  </si>
  <si>
    <t>工作日</t>
  </si>
  <si>
    <t>反映办理不动产权证书的及时率</t>
  </si>
  <si>
    <t>经济成本指标</t>
  </si>
  <si>
    <t>111.8</t>
  </si>
  <si>
    <t>万元</t>
  </si>
  <si>
    <t>反映办理不动产权证的成本</t>
  </si>
  <si>
    <t>经济效益</t>
  </si>
  <si>
    <t>增加财政收入</t>
  </si>
  <si>
    <t>800</t>
  </si>
  <si>
    <t>根据往年非税收入预估</t>
  </si>
  <si>
    <t>公众投诉次数</t>
  </si>
  <si>
    <t>次/年</t>
  </si>
  <si>
    <t>每年客户投诉不动产工作次数</t>
  </si>
  <si>
    <t>办事人员满意度</t>
  </si>
  <si>
    <t>随机抽样50名办事人员进行问卷调查</t>
  </si>
  <si>
    <t>预算06表</t>
  </si>
  <si>
    <t>政府性基金预算支出预算表</t>
  </si>
  <si>
    <t>本年政府性基金预算支出</t>
  </si>
  <si>
    <t>预算07表</t>
  </si>
  <si>
    <t>预算项目</t>
  </si>
  <si>
    <t>采购项目</t>
  </si>
  <si>
    <t>采购品目</t>
  </si>
  <si>
    <t>计量
单位</t>
  </si>
  <si>
    <t>数量</t>
  </si>
  <si>
    <t>面向中小企业预留资金</t>
  </si>
  <si>
    <t>政府性
基金</t>
  </si>
  <si>
    <t>国有资本经营收益</t>
  </si>
  <si>
    <t>财政专户管理的收入</t>
  </si>
  <si>
    <t>不动产办证成本采购打印机</t>
  </si>
  <si>
    <t>A02021003 A4黑白打印机</t>
  </si>
  <si>
    <t>台</t>
  </si>
  <si>
    <t>不动产办证成本采购票据打印机</t>
  </si>
  <si>
    <t>A02021006 票据打印机</t>
  </si>
  <si>
    <t>不动产办证成本采购扫描仪</t>
  </si>
  <si>
    <t>A02021118 扫描仪</t>
  </si>
  <si>
    <t>不动产办证成本采购文件柜</t>
  </si>
  <si>
    <t>A05010502 文件柜</t>
  </si>
  <si>
    <t>组</t>
  </si>
  <si>
    <t>不动产办证成本采购打印纸</t>
  </si>
  <si>
    <t>A05040101 复印纸</t>
  </si>
  <si>
    <t>件</t>
  </si>
  <si>
    <t>不动产办证成本采购不动产证书、证明</t>
  </si>
  <si>
    <t>C23090101 单证印刷服务</t>
  </si>
  <si>
    <t>不动产数据平台扩容及网络信息安全项目</t>
  </si>
  <si>
    <t>A02010104 服务器</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</si>
  <si>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</si>
  <si>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</si>
  <si>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</si>
  <si>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</si>
  <si>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</si>
  <si>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</si>
  <si>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</si>
  <si>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</si>
  <si>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</si>
  <si>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</si>
  <si>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</si>
  <si>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</si>
  <si>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</si>
  <si>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</si>
  <si>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</si>
  <si>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</si>
  <si>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</si>
  <si>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</si>
  <si>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</si>
  <si>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</si>
  <si>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</si>
  <si>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</si>
  <si>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</si>
  <si>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</si>
  <si>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</si>
  <si>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</si>
  <si>
    <t>根据《不动产登记暂行条例》规定，国家实行不动产统一登记制度，不动产登记机构应当按照国务院国土资源主管部门的规定设立统一的不动产登记簿，办理不动产权登记。需使用不动产登记系统，景洪市不动产登记中心目前IT建设涉及服务器、存储、网络等基础资源架构，利用虚拟化、数据库等平台提供业务系统运行。由于近几年信息化要求不断提高以及信息化建设投入不断增加，对各种信息化系统的依赖不断加强，各项工作的紧迫性和连续性较高，因此任何情况下，数据中心的运行都必须保持畅通、不间断。但目前数据中心的状态离畅通和不间断运行还有一定差距。基于原有的数据中心架构和运维模式，IT基础系统的发展面临很多问题。需对不动产数据平台进行扩容和信息网络安全测评，2025年需要资金49.24万元。</t>
    <phoneticPr fontId="23" type="noConversion"/>
  </si>
</sst>
</file>

<file path=xl/styles.xml><?xml version="1.0" encoding="utf-8"?>
<styleSheet xmlns="http://schemas.openxmlformats.org/spreadsheetml/2006/main">
  <numFmts count="5">
    <numFmt numFmtId="178" formatCode="yyyy\-mm\-dd\ hh:mm:ss"/>
    <numFmt numFmtId="179" formatCode="yyyy\-mm\-dd"/>
    <numFmt numFmtId="180" formatCode="hh:mm:ss"/>
    <numFmt numFmtId="181" formatCode="#,##0.00;\-#,##0.00;;@"/>
    <numFmt numFmtId="182" formatCode="#,##0;\-#,##0;;@"/>
  </numFmts>
  <fonts count="24">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family val="1"/>
    </font>
    <font>
      <sz val="10"/>
      <color rgb="FF000000"/>
      <name val="宋体"/>
      <family val="3"/>
      <charset val="134"/>
    </font>
    <font>
      <sz val="10"/>
      <color rgb="FFFFFFFF"/>
      <name val="宋体"/>
      <family val="3"/>
      <charset val="134"/>
      <scheme val="minor"/>
    </font>
    <font>
      <sz val="11"/>
      <color rgb="FF000000"/>
      <name val="SimSun"/>
      <charset val="134"/>
    </font>
    <font>
      <sz val="10"/>
      <color rgb="FF000000"/>
      <name val="SimSun"/>
      <charset val="134"/>
    </font>
    <font>
      <sz val="11.25"/>
      <color rgb="FF000000"/>
      <name val="Calibri"/>
      <family val="2"/>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family val="3"/>
      <charset val="134"/>
      <scheme val="minor"/>
    </font>
    <font>
      <sz val="9"/>
      <name val="宋体"/>
      <family val="3"/>
      <charset val="134"/>
    </font>
  </fonts>
  <fills count="2">
    <fill>
      <patternFill patternType="none"/>
    </fill>
    <fill>
      <patternFill patternType="gray125"/>
    </fill>
  </fills>
  <borders count="1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s>
  <cellStyleXfs count="9">
    <xf numFmtId="0" fontId="0" fillId="0" borderId="0">
      <alignment vertical="top"/>
      <protection locked="0"/>
    </xf>
    <xf numFmtId="178" fontId="5" fillId="0" borderId="7">
      <alignment horizontal="right" vertical="center"/>
    </xf>
    <xf numFmtId="179" fontId="5" fillId="0" borderId="7">
      <alignment horizontal="right" vertical="center"/>
    </xf>
    <xf numFmtId="10" fontId="5" fillId="0" borderId="7">
      <alignment horizontal="right" vertical="center"/>
    </xf>
    <xf numFmtId="181" fontId="5" fillId="0" borderId="7">
      <alignment horizontal="right" vertical="center"/>
    </xf>
    <xf numFmtId="49" fontId="5" fillId="0" borderId="7">
      <alignment horizontal="left" vertical="center" wrapText="1"/>
    </xf>
    <xf numFmtId="181" fontId="5" fillId="0" borderId="7">
      <alignment horizontal="right" vertical="center"/>
    </xf>
    <xf numFmtId="180" fontId="5" fillId="0" borderId="7">
      <alignment horizontal="right" vertical="center"/>
    </xf>
    <xf numFmtId="182" fontId="5" fillId="0" borderId="7">
      <alignment horizontal="right" vertical="center"/>
    </xf>
  </cellStyleXfs>
  <cellXfs count="204">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 applyNumberFormat="1" applyFont="1" applyBorder="1" applyProtection="1">
      <alignment horizontal="left" vertical="center" wrapText="1"/>
      <protection locked="0"/>
    </xf>
    <xf numFmtId="181" fontId="5" fillId="0" borderId="7" xfId="0" applyNumberFormat="1" applyFont="1" applyBorder="1" applyAlignment="1">
      <alignment horizontal="right" vertical="center"/>
      <protection locked="0"/>
    </xf>
    <xf numFmtId="49" fontId="5" fillId="0" borderId="7" xfId="5" applyNumberFormat="1" applyFont="1" applyBorder="1" applyAlignment="1" applyProtection="1">
      <alignment horizontal="center" vertical="center" wrapText="1"/>
      <protection locked="0"/>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2" fillId="0" borderId="0" xfId="0" applyFont="1" applyAlignment="1" applyProtection="1">
      <alignment horizontal="righ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8" fillId="0" borderId="0" xfId="0" applyFont="1" applyAlignment="1" applyProtection="1">
      <alignment horizontal="center"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10" fillId="0" borderId="0" xfId="0" applyFont="1" applyAlignment="1" applyProtection="1">
      <alignment horizontal="right" wrapText="1"/>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wrapText="1"/>
    </xf>
    <xf numFmtId="0" fontId="4" fillId="0" borderId="0" xfId="0" applyFont="1" applyAlignment="1">
      <alignment vertical="top"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7" fillId="0" borderId="10" xfId="0" applyFont="1" applyBorder="1" applyAlignment="1" applyProtection="1">
      <alignment horizontal="left" vertical="center" wrapText="1"/>
    </xf>
    <xf numFmtId="182" fontId="5" fillId="0" borderId="7" xfId="0" applyNumberFormat="1" applyFont="1" applyBorder="1" applyAlignment="1">
      <alignment horizontal="right" vertical="center"/>
      <protection locked="0"/>
    </xf>
    <xf numFmtId="49" fontId="5" fillId="0" borderId="7" xfId="5" applyNumberFormat="1" applyFont="1" applyBorder="1" applyAlignment="1" applyProtection="1">
      <alignment horizontal="left" vertical="center" wrapText="1" indent="1"/>
      <protection locked="0"/>
    </xf>
    <xf numFmtId="182" fontId="5" fillId="0" borderId="7" xfId="8" applyNumberFormat="1" applyFont="1" applyBorder="1" applyProtection="1">
      <alignment horizontal="right" vertical="center"/>
      <protection locked="0"/>
    </xf>
    <xf numFmtId="0" fontId="4" fillId="0" borderId="0" xfId="0" applyFont="1" applyAlignment="1" applyProtection="1">
      <alignment horizontal="right"/>
    </xf>
    <xf numFmtId="0" fontId="13" fillId="0" borderId="0" xfId="0" applyFont="1" applyAlignment="1">
      <alignment horizontal="right"/>
      <protection locked="0"/>
    </xf>
    <xf numFmtId="49" fontId="13"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protection locked="0"/>
    </xf>
    <xf numFmtId="0" fontId="2" fillId="0" borderId="0" xfId="0" applyFont="1" applyAlignment="1">
      <alignment horizontal="right" vertical="center" wrapText="1"/>
      <protection locked="0"/>
    </xf>
    <xf numFmtId="0" fontId="1" fillId="0" borderId="0" xfId="0" applyFont="1" applyProtection="1">
      <alignment vertical="top"/>
    </xf>
    <xf numFmtId="3" fontId="15" fillId="0" borderId="7" xfId="0" applyNumberFormat="1" applyFont="1" applyBorder="1" applyAlignment="1" applyProtection="1">
      <alignment horizontal="center" vertical="center"/>
    </xf>
    <xf numFmtId="0" fontId="16" fillId="0" borderId="0" xfId="0" applyFont="1" applyAlignment="1" applyProtection="1"/>
    <xf numFmtId="0" fontId="14" fillId="0" borderId="7" xfId="0" applyFont="1" applyBorder="1" applyAlignment="1" applyProtection="1">
      <alignment horizontal="center" vertical="center" wrapText="1"/>
    </xf>
    <xf numFmtId="0" fontId="16"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4" fillId="0" borderId="0" xfId="0" applyFont="1" applyAlignment="1">
      <protection locked="0"/>
    </xf>
    <xf numFmtId="3" fontId="4" fillId="0" borderId="7" xfId="0" applyNumberFormat="1" applyFont="1" applyBorder="1" applyAlignment="1">
      <alignment horizontal="center" vertical="center"/>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17" fillId="0" borderId="0" xfId="0" applyFont="1" applyAlignment="1" applyProtection="1">
      <alignment horizontal="center" vertical="center" wrapText="1"/>
    </xf>
    <xf numFmtId="0" fontId="1" fillId="0" borderId="0" xfId="0" applyFont="1" applyAlignment="1" applyProtection="1">
      <alignment horizontal="right"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49" fontId="5" fillId="0" borderId="7" xfId="5" applyNumberFormat="1" applyFont="1" applyBorder="1" applyAlignment="1" applyProtection="1">
      <alignment horizontal="left" vertical="center" wrapText="1" indent="2"/>
      <protection locked="0"/>
    </xf>
    <xf numFmtId="0" fontId="18" fillId="0" borderId="0" xfId="0" applyFont="1" applyAlignment="1" applyProtection="1">
      <alignment horizontal="center" vertical="center"/>
    </xf>
    <xf numFmtId="0" fontId="2" fillId="0" borderId="7" xfId="0" applyFont="1" applyBorder="1" applyAlignment="1" applyProtection="1">
      <alignment vertical="center"/>
    </xf>
    <xf numFmtId="49" fontId="19" fillId="0" borderId="7" xfId="5" applyNumberFormat="1" applyFont="1" applyBorder="1" applyProtection="1">
      <alignment horizontal="left" vertical="center" wrapText="1"/>
      <protection locked="0"/>
    </xf>
    <xf numFmtId="181" fontId="5" fillId="0" borderId="7" xfId="6" applyNumberFormat="1" applyFont="1" applyBorder="1" applyProtection="1">
      <alignment horizontal="right" vertical="center"/>
      <protection locked="0"/>
    </xf>
    <xf numFmtId="0" fontId="2" fillId="0" borderId="7" xfId="0" applyFont="1" applyBorder="1" applyAlignment="1">
      <alignment vertical="center"/>
      <protection locked="0"/>
    </xf>
    <xf numFmtId="0" fontId="20" fillId="0" borderId="7" xfId="0" applyFont="1" applyBorder="1" applyAlignment="1" applyProtection="1">
      <alignment horizontal="center" vertical="center"/>
    </xf>
    <xf numFmtId="0" fontId="20" fillId="0" borderId="7" xfId="0" applyFont="1" applyBorder="1" applyAlignment="1" applyProtection="1">
      <alignment vertical="center"/>
    </xf>
    <xf numFmtId="0" fontId="2" fillId="0" borderId="7" xfId="0" applyFont="1" applyBorder="1" applyAlignment="1" applyProtection="1">
      <alignment horizontal="left" vertical="center"/>
    </xf>
    <xf numFmtId="0" fontId="20" fillId="0" borderId="7" xfId="0" applyFont="1" applyBorder="1" applyAlignment="1">
      <alignment horizontal="center" vertical="center"/>
      <protection locked="0"/>
    </xf>
    <xf numFmtId="181" fontId="21" fillId="0" borderId="7" xfId="0" applyNumberFormat="1" applyFont="1" applyBorder="1" applyAlignment="1">
      <alignment horizontal="right" vertical="center"/>
      <protection locked="0"/>
    </xf>
    <xf numFmtId="3" fontId="14" fillId="0" borderId="7" xfId="0" applyNumberFormat="1" applyFont="1" applyBorder="1" applyAlignment="1" applyProtection="1">
      <alignment horizontal="center" vertical="center"/>
    </xf>
    <xf numFmtId="0" fontId="14"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4" fillId="0" borderId="0" xfId="0" applyFont="1" applyAlignment="1" applyProtection="1"/>
    <xf numFmtId="0" fontId="14" fillId="0" borderId="0" xfId="0" applyFont="1" applyAlignment="1">
      <protection locked="0"/>
    </xf>
    <xf numFmtId="0" fontId="22" fillId="0" borderId="0" xfId="0" applyFont="1" applyAlignment="1">
      <protection locked="0"/>
    </xf>
    <xf numFmtId="0" fontId="14" fillId="0" borderId="0" xfId="0" applyFont="1" applyAlignment="1">
      <alignment horizontal="right"/>
      <protection locked="0"/>
    </xf>
    <xf numFmtId="0" fontId="14" fillId="0" borderId="0" xfId="0" applyFont="1" applyAlignment="1" applyProtection="1">
      <alignment horizontal="right" vertical="center"/>
    </xf>
    <xf numFmtId="181" fontId="19"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19" fillId="0" borderId="7" xfId="0" applyFont="1" applyBorder="1" applyAlignment="1">
      <alignment horizontal="left" vertical="center"/>
      <protection locked="0"/>
    </xf>
    <xf numFmtId="0" fontId="19" fillId="0" borderId="6" xfId="0" applyFont="1" applyBorder="1" applyAlignment="1">
      <alignment horizontal="left" vertical="center"/>
      <protection locked="0"/>
    </xf>
    <xf numFmtId="0" fontId="20"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0" fillId="0" borderId="6" xfId="0" applyFont="1" applyBorder="1" applyAlignment="1">
      <alignment horizontal="center" vertical="center"/>
      <protection locked="0"/>
    </xf>
    <xf numFmtId="0" fontId="3" fillId="0" borderId="0" xfId="0" applyFont="1" applyAlignment="1" applyProtection="1">
      <alignment horizontal="center" vertical="center"/>
    </xf>
    <xf numFmtId="0" fontId="14" fillId="0" borderId="0" xfId="0" applyFont="1" applyAlignment="1" applyProtection="1">
      <alignment horizontal="left" vertical="center"/>
    </xf>
    <xf numFmtId="0" fontId="14" fillId="0" borderId="2" xfId="0" applyFont="1" applyBorder="1" applyAlignment="1" applyProtection="1">
      <alignment horizontal="center" vertical="center"/>
    </xf>
    <xf numFmtId="0" fontId="14" fillId="0" borderId="4" xfId="0" applyFont="1" applyBorder="1" applyAlignment="1" applyProtection="1">
      <alignment horizontal="center" vertical="center"/>
    </xf>
    <xf numFmtId="0" fontId="14" fillId="0" borderId="1" xfId="0" applyFont="1" applyBorder="1" applyAlignment="1" applyProtection="1">
      <alignment horizontal="center" vertical="center"/>
    </xf>
    <xf numFmtId="0" fontId="14" fillId="0" borderId="6" xfId="0" applyFont="1" applyBorder="1" applyAlignment="1" applyProtection="1">
      <alignment horizontal="center" vertical="center"/>
    </xf>
    <xf numFmtId="0" fontId="4" fillId="0" borderId="1" xfId="0" applyFont="1" applyBorder="1" applyAlignment="1" applyProtection="1">
      <alignment horizontal="center" vertical="center"/>
    </xf>
    <xf numFmtId="0" fontId="4" fillId="0" borderId="6" xfId="0" applyFont="1" applyBorder="1" applyAlignment="1" applyProtection="1">
      <alignment horizontal="center" vertical="center"/>
    </xf>
    <xf numFmtId="0" fontId="3" fillId="0" borderId="0" xfId="0" applyFont="1" applyAlignment="1">
      <alignment horizontal="center" vertical="center"/>
      <protection locked="0"/>
    </xf>
    <xf numFmtId="0" fontId="4" fillId="0" borderId="3"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12" xfId="0" applyFont="1" applyBorder="1" applyAlignment="1" applyProtection="1">
      <alignment horizontal="center" vertical="center"/>
    </xf>
    <xf numFmtId="0" fontId="4" fillId="0" borderId="10" xfId="0" applyFont="1" applyBorder="1" applyAlignment="1" applyProtection="1">
      <alignment horizontal="center" vertical="center"/>
    </xf>
    <xf numFmtId="49" fontId="5" fillId="0" borderId="7" xfId="5" applyNumberFormat="1" applyFont="1" applyBorder="1" applyAlignment="1" applyProtection="1">
      <alignment horizontal="center" vertical="center" wrapText="1"/>
      <protection locked="0"/>
    </xf>
    <xf numFmtId="0" fontId="4" fillId="0" borderId="1" xfId="0" applyFont="1" applyBorder="1" applyAlignment="1">
      <alignment horizontal="center" vertical="center" wrapText="1"/>
      <protection locked="0"/>
    </xf>
    <xf numFmtId="0" fontId="4" fillId="0" borderId="5" xfId="0" applyFont="1" applyBorder="1" applyAlignment="1">
      <alignment horizontal="center" vertical="center" wrapText="1"/>
      <protection locked="0"/>
    </xf>
    <xf numFmtId="0" fontId="4" fillId="0" borderId="6" xfId="0" applyFont="1" applyBorder="1" applyAlignment="1">
      <alignment horizontal="center" vertical="center" wrapText="1"/>
      <protection locked="0"/>
    </xf>
    <xf numFmtId="0" fontId="4" fillId="0" borderId="8" xfId="0" applyFont="1" applyBorder="1" applyAlignment="1">
      <alignment horizontal="center" vertical="center" wrapText="1"/>
      <protection locked="0"/>
    </xf>
    <xf numFmtId="0" fontId="4" fillId="0" borderId="9" xfId="0" applyFont="1" applyBorder="1" applyAlignment="1">
      <alignment horizontal="center" vertical="center" wrapText="1"/>
      <protection locked="0"/>
    </xf>
    <xf numFmtId="0" fontId="4" fillId="0" borderId="10" xfId="0" applyFont="1" applyBorder="1" applyAlignment="1">
      <alignment horizontal="center" vertical="center" wrapText="1"/>
      <protection locked="0"/>
    </xf>
    <xf numFmtId="0" fontId="4" fillId="0" borderId="0" xfId="0" applyFont="1" applyAlignment="1">
      <alignment horizontal="left" vertical="center" wrapText="1"/>
      <protection locked="0"/>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0" xfId="0" applyFont="1" applyAlignment="1">
      <alignment horizontal="left" vertical="center"/>
      <protection locked="0"/>
    </xf>
    <xf numFmtId="0" fontId="4" fillId="0" borderId="1"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2" xfId="0"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4" fillId="0" borderId="8" xfId="0" applyFont="1" applyBorder="1" applyAlignment="1" applyProtection="1">
      <alignment horizontal="center" vertical="center"/>
    </xf>
    <xf numFmtId="0" fontId="3" fillId="0" borderId="0" xfId="0" applyFont="1" applyAlignment="1">
      <alignment horizontal="center" vertical="center" wrapText="1"/>
      <protection locked="0"/>
    </xf>
    <xf numFmtId="0" fontId="17" fillId="0" borderId="0" xfId="0" applyFont="1" applyAlignment="1" applyProtection="1">
      <alignment horizontal="center" vertical="center" wrapText="1"/>
    </xf>
    <xf numFmtId="0" fontId="4" fillId="0" borderId="1" xfId="0" applyFont="1" applyBorder="1" applyAlignment="1" applyProtection="1">
      <alignment horizontal="center" vertical="center" wrapText="1"/>
    </xf>
    <xf numFmtId="0" fontId="4" fillId="0" borderId="6" xfId="0" applyFont="1" applyBorder="1" applyAlignment="1" applyProtection="1">
      <alignment horizontal="center" vertical="center" wrapText="1"/>
    </xf>
    <xf numFmtId="0" fontId="4" fillId="0" borderId="2" xfId="0" applyFont="1" applyBorder="1" applyAlignment="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5" xfId="0" applyFont="1" applyBorder="1" applyAlignment="1">
      <alignment horizontal="center" vertical="center"/>
      <protection locked="0"/>
    </xf>
    <xf numFmtId="0" fontId="14" fillId="0" borderId="3" xfId="0" applyFont="1" applyBorder="1" applyAlignment="1" applyProtection="1">
      <alignment horizontal="center" vertical="center"/>
    </xf>
    <xf numFmtId="0" fontId="14" fillId="0" borderId="1" xfId="0" applyFont="1" applyBorder="1" applyAlignment="1">
      <alignment horizontal="center" vertical="center" wrapText="1"/>
      <protection locked="0"/>
    </xf>
    <xf numFmtId="0" fontId="14" fillId="0" borderId="5" xfId="0" applyFont="1" applyBorder="1" applyAlignment="1">
      <alignment horizontal="center" vertical="center" wrapText="1"/>
      <protection locked="0"/>
    </xf>
    <xf numFmtId="0" fontId="14" fillId="0" borderId="6" xfId="0" applyFont="1" applyBorder="1" applyAlignment="1">
      <alignment horizontal="center" vertical="center" wrapText="1"/>
      <protection locked="0"/>
    </xf>
    <xf numFmtId="0" fontId="14" fillId="0" borderId="1" xfId="0" applyFont="1" applyBorder="1" applyAlignment="1" applyProtection="1">
      <alignment horizontal="center" vertical="center" wrapText="1"/>
    </xf>
    <xf numFmtId="0" fontId="14" fillId="0" borderId="5" xfId="0" applyFont="1" applyBorder="1" applyAlignment="1" applyProtection="1">
      <alignment horizontal="center" vertical="center" wrapText="1"/>
    </xf>
    <xf numFmtId="0" fontId="14" fillId="0" borderId="6" xfId="0" applyFont="1" applyBorder="1" applyAlignment="1" applyProtection="1">
      <alignment horizontal="center" vertical="center" wrapText="1"/>
    </xf>
    <xf numFmtId="0" fontId="14" fillId="0" borderId="5" xfId="0" applyFont="1" applyBorder="1" applyAlignment="1" applyProtection="1">
      <alignment horizontal="center" vertical="center"/>
    </xf>
    <xf numFmtId="0" fontId="14" fillId="0" borderId="13" xfId="0" applyFont="1" applyBorder="1" applyAlignment="1" applyProtection="1">
      <alignment horizontal="center" vertical="center"/>
    </xf>
    <xf numFmtId="0" fontId="14" fillId="0" borderId="8" xfId="0" applyFont="1" applyBorder="1" applyAlignment="1" applyProtection="1">
      <alignment horizontal="center" vertical="center"/>
    </xf>
    <xf numFmtId="0" fontId="14" fillId="0" borderId="11" xfId="0" applyFont="1" applyBorder="1" applyAlignment="1" applyProtection="1">
      <alignment horizontal="center" vertical="center"/>
    </xf>
    <xf numFmtId="0" fontId="14" fillId="0" borderId="10" xfId="0" applyFont="1" applyBorder="1" applyAlignment="1" applyProtection="1">
      <alignment horizontal="center" vertical="center"/>
    </xf>
    <xf numFmtId="0" fontId="4" fillId="0" borderId="0" xfId="0" applyFont="1" applyAlignment="1" applyProtection="1">
      <alignment vertical="center"/>
    </xf>
    <xf numFmtId="0" fontId="6" fillId="0" borderId="0" xfId="0" applyFont="1">
      <alignment vertical="top"/>
      <protection locked="0"/>
    </xf>
    <xf numFmtId="49" fontId="5" fillId="0" borderId="7" xfId="5" applyNumberFormat="1" applyFont="1" applyBorder="1" applyAlignment="1" applyProtection="1">
      <alignment horizontal="left" vertical="center" wrapText="1" indent="1"/>
      <protection locked="0"/>
    </xf>
    <xf numFmtId="49" fontId="5" fillId="0" borderId="7" xfId="5" applyNumberFormat="1" applyFont="1" applyBorder="1" applyProtection="1">
      <alignment horizontal="left" vertical="center" wrapText="1"/>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10" xfId="0" applyFont="1" applyBorder="1" applyAlignment="1">
      <alignment horizontal="center" vertical="center"/>
      <protection locked="0"/>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12" xfId="0" applyFont="1" applyBorder="1" applyAlignment="1" applyProtection="1">
      <alignment horizontal="center" vertical="center" wrapText="1"/>
    </xf>
    <xf numFmtId="0" fontId="4" fillId="0" borderId="10" xfId="0" applyFont="1" applyBorder="1" applyAlignment="1" applyProtection="1">
      <alignment horizontal="center" vertical="center" wrapText="1"/>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2" fillId="0" borderId="10" xfId="0" applyFont="1" applyBorder="1" applyAlignment="1" applyProtection="1">
      <alignment horizontal="center" vertical="center"/>
    </xf>
    <xf numFmtId="0" fontId="4" fillId="0" borderId="5" xfId="0" applyFont="1" applyBorder="1" applyAlignment="1" applyProtection="1">
      <alignment horizontal="center" vertical="center" wrapText="1"/>
    </xf>
    <xf numFmtId="0" fontId="4" fillId="0" borderId="8" xfId="0" applyFont="1" applyBorder="1" applyAlignment="1" applyProtection="1">
      <alignment horizontal="center" vertical="center" wrapText="1"/>
    </xf>
    <xf numFmtId="0" fontId="4" fillId="0" borderId="9" xfId="0" applyFont="1" applyBorder="1" applyAlignment="1" applyProtection="1">
      <alignment horizontal="center" vertical="center" wrapText="1"/>
    </xf>
    <xf numFmtId="0" fontId="4" fillId="0" borderId="0" xfId="0" applyFont="1" applyAlignment="1" applyProtection="1">
      <alignment horizontal="left" vertical="center" wrapText="1"/>
    </xf>
    <xf numFmtId="0" fontId="8" fillId="0" borderId="0" xfId="0" applyFont="1" applyAlignment="1" applyProtection="1">
      <alignment horizontal="center" vertical="center" wrapText="1"/>
    </xf>
    <xf numFmtId="0" fontId="8" fillId="0" borderId="0" xfId="0" applyFont="1" applyAlignment="1" applyProtection="1">
      <alignment horizontal="center" vertical="center"/>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7" xfId="0" applyFont="1" applyBorder="1" applyAlignment="1" applyProtection="1">
      <alignment horizontal="center" vertical="center"/>
    </xf>
    <xf numFmtId="0" fontId="10" fillId="0" borderId="1" xfId="0" applyFont="1" applyBorder="1" applyAlignment="1" applyProtection="1">
      <alignment horizontal="center" vertical="center"/>
    </xf>
    <xf numFmtId="0" fontId="10" fillId="0" borderId="6" xfId="0" applyFont="1" applyBorder="1" applyAlignment="1" applyProtection="1">
      <alignment horizontal="center" vertical="center"/>
    </xf>
    <xf numFmtId="0" fontId="10" fillId="0" borderId="7" xfId="0" applyFont="1" applyBorder="1" applyAlignment="1" applyProtection="1">
      <alignment horizontal="center" vertical="center" wrapText="1"/>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4" fillId="0" borderId="2" xfId="0" applyFont="1" applyBorder="1" applyAlignment="1" applyProtection="1">
      <alignment horizontal="center" vertical="center" wrapText="1"/>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4" fillId="0" borderId="5" xfId="0" applyFont="1" applyBorder="1" applyAlignment="1" applyProtection="1">
      <alignment horizontal="center" vertical="center"/>
    </xf>
    <xf numFmtId="49" fontId="23" fillId="0" borderId="7" xfId="5" applyNumberFormat="1" applyFont="1" applyBorder="1" applyProtection="1">
      <alignment horizontal="left" vertical="center" wrapText="1"/>
      <protection locked="0"/>
    </xf>
  </cellXfs>
  <cellStyles count="9">
    <cellStyle name="DateStyle" xfId="2"/>
    <cellStyle name="DateTimeStyle" xfId="1"/>
    <cellStyle name="IntegralNumberStyle" xfId="8"/>
    <cellStyle name="MoneyStyle" xfId="6"/>
    <cellStyle name="NumberStyle" xfId="4"/>
    <cellStyle name="PercentStyle" xfId="3"/>
    <cellStyle name="TextStyle" xfId="5"/>
    <cellStyle name="TimeStyle" xfId="7"/>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D21"/>
  <sheetViews>
    <sheetView showZeros="0" workbookViewId="0"/>
  </sheetViews>
  <sheetFormatPr defaultColWidth="10.6640625" defaultRowHeight="12" customHeight="1"/>
  <cols>
    <col min="1" max="1" width="37.1640625" customWidth="1"/>
    <col min="2" max="2" width="41.5" customWidth="1"/>
    <col min="3" max="3" width="42.6640625" customWidth="1"/>
    <col min="4" max="4" width="39.5" customWidth="1"/>
  </cols>
  <sheetData>
    <row r="1" spans="1:4" ht="19.5" customHeight="1">
      <c r="D1" s="59" t="s">
        <v>0</v>
      </c>
    </row>
    <row r="2" spans="1:4" ht="36" customHeight="1">
      <c r="A2" s="106" t="str">
        <f>"2025"&amp;"年部门财务收支预算总表"</f>
        <v>2025年部门财务收支预算总表</v>
      </c>
      <c r="B2" s="106"/>
      <c r="C2" s="106"/>
      <c r="D2" s="106"/>
    </row>
    <row r="3" spans="1:4" ht="24" customHeight="1">
      <c r="A3" s="107" t="str">
        <f>"单位名称："&amp;"景洪市不动产登记中心"</f>
        <v>单位名称：景洪市不动产登记中心</v>
      </c>
      <c r="B3" s="107"/>
      <c r="C3" s="81"/>
      <c r="D3" s="98" t="s">
        <v>1</v>
      </c>
    </row>
    <row r="4" spans="1:4" ht="19.5" customHeight="1">
      <c r="A4" s="108" t="s">
        <v>2</v>
      </c>
      <c r="B4" s="109"/>
      <c r="C4" s="108" t="s">
        <v>3</v>
      </c>
      <c r="D4" s="109"/>
    </row>
    <row r="5" spans="1:4" ht="19.5" customHeight="1">
      <c r="A5" s="110" t="s">
        <v>4</v>
      </c>
      <c r="B5" s="110" t="s">
        <v>5</v>
      </c>
      <c r="C5" s="110" t="s">
        <v>6</v>
      </c>
      <c r="D5" s="112" t="s">
        <v>5</v>
      </c>
    </row>
    <row r="6" spans="1:4" ht="19.5" customHeight="1">
      <c r="A6" s="111"/>
      <c r="B6" s="111"/>
      <c r="C6" s="111"/>
      <c r="D6" s="113"/>
    </row>
    <row r="7" spans="1:4" ht="20.25" customHeight="1">
      <c r="A7" s="88" t="s">
        <v>7</v>
      </c>
      <c r="B7" s="99">
        <v>5835735.4000000004</v>
      </c>
      <c r="C7" s="88" t="str">
        <f>"一"&amp;"、"&amp;"社会保障和就业支出"</f>
        <v>一、社会保障和就业支出</v>
      </c>
      <c r="D7" s="99">
        <v>424337.6</v>
      </c>
    </row>
    <row r="8" spans="1:4" ht="20.25" customHeight="1">
      <c r="A8" s="88" t="s">
        <v>8</v>
      </c>
      <c r="B8" s="99"/>
      <c r="C8" s="88" t="str">
        <f>"二"&amp;"、"&amp;"卫生健康支出"</f>
        <v>二、卫生健康支出</v>
      </c>
      <c r="D8" s="99">
        <v>371908.04</v>
      </c>
    </row>
    <row r="9" spans="1:4" ht="20.25" customHeight="1">
      <c r="A9" s="88" t="s">
        <v>9</v>
      </c>
      <c r="B9" s="99"/>
      <c r="C9" s="88" t="str">
        <f>"三"&amp;"、"&amp;"自然资源海洋气象等支出"</f>
        <v>三、自然资源海洋气象等支出</v>
      </c>
      <c r="D9" s="99">
        <v>4697896.32</v>
      </c>
    </row>
    <row r="10" spans="1:4" ht="21.75" customHeight="1">
      <c r="A10" s="88" t="s">
        <v>10</v>
      </c>
      <c r="B10" s="99"/>
      <c r="C10" s="88" t="str">
        <f>"四"&amp;"、"&amp;"住房保障支出"</f>
        <v>四、住房保障支出</v>
      </c>
      <c r="D10" s="99">
        <v>341593.44</v>
      </c>
    </row>
    <row r="11" spans="1:4" ht="21.75" customHeight="1">
      <c r="A11" s="88" t="s">
        <v>11</v>
      </c>
      <c r="B11" s="99"/>
      <c r="C11" s="100"/>
      <c r="D11" s="99"/>
    </row>
    <row r="12" spans="1:4" ht="21.75" customHeight="1">
      <c r="A12" s="101" t="s">
        <v>12</v>
      </c>
      <c r="B12" s="99"/>
      <c r="C12" s="100"/>
      <c r="D12" s="99"/>
    </row>
    <row r="13" spans="1:4" ht="20.25" customHeight="1">
      <c r="A13" s="101" t="s">
        <v>13</v>
      </c>
      <c r="B13" s="99"/>
      <c r="C13" s="100"/>
      <c r="D13" s="99"/>
    </row>
    <row r="14" spans="1:4" ht="20.25" customHeight="1">
      <c r="A14" s="101" t="s">
        <v>14</v>
      </c>
      <c r="B14" s="99"/>
      <c r="C14" s="100"/>
      <c r="D14" s="99"/>
    </row>
    <row r="15" spans="1:4" ht="20.25" customHeight="1">
      <c r="A15" s="102" t="s">
        <v>15</v>
      </c>
      <c r="B15" s="99"/>
      <c r="C15" s="100"/>
      <c r="D15" s="99"/>
    </row>
    <row r="16" spans="1:4" ht="20.25" customHeight="1">
      <c r="A16" s="102" t="s">
        <v>16</v>
      </c>
      <c r="B16" s="99"/>
      <c r="C16" s="100"/>
      <c r="D16" s="99"/>
    </row>
    <row r="17" spans="1:4" ht="20.25" customHeight="1">
      <c r="A17" s="103" t="s">
        <v>17</v>
      </c>
      <c r="B17" s="90">
        <v>5835735.4000000004</v>
      </c>
      <c r="C17" s="86" t="s">
        <v>18</v>
      </c>
      <c r="D17" s="90">
        <v>5835735.4000000004</v>
      </c>
    </row>
    <row r="18" spans="1:4" ht="20.25" customHeight="1">
      <c r="A18" s="104" t="s">
        <v>19</v>
      </c>
      <c r="B18" s="99"/>
      <c r="C18" s="88" t="s">
        <v>20</v>
      </c>
      <c r="D18" s="99"/>
    </row>
    <row r="19" spans="1:4" ht="20.25" customHeight="1">
      <c r="A19" s="104" t="s">
        <v>21</v>
      </c>
      <c r="B19" s="99"/>
      <c r="C19" s="88" t="s">
        <v>21</v>
      </c>
      <c r="D19" s="99"/>
    </row>
    <row r="20" spans="1:4" ht="20.25" customHeight="1">
      <c r="A20" s="104" t="s">
        <v>22</v>
      </c>
      <c r="B20" s="99"/>
      <c r="C20" s="88" t="s">
        <v>23</v>
      </c>
      <c r="D20" s="99"/>
    </row>
    <row r="21" spans="1:4" ht="20.25" customHeight="1">
      <c r="A21" s="105" t="s">
        <v>24</v>
      </c>
      <c r="B21" s="90">
        <v>5835735.4000000004</v>
      </c>
      <c r="C21" s="86" t="s">
        <v>25</v>
      </c>
      <c r="D21" s="90">
        <v>5835735.4000000004</v>
      </c>
    </row>
  </sheetData>
  <mergeCells count="8">
    <mergeCell ref="A2:D2"/>
    <mergeCell ref="A3:B3"/>
    <mergeCell ref="A4:B4"/>
    <mergeCell ref="C4:D4"/>
    <mergeCell ref="A5:A6"/>
    <mergeCell ref="B5:B6"/>
    <mergeCell ref="C5:C6"/>
    <mergeCell ref="D5:D6"/>
  </mergeCells>
  <phoneticPr fontId="23" type="noConversion"/>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sheetPr>
    <outlinePr summaryBelow="0" summaryRight="0"/>
    <pageSetUpPr fitToPage="1"/>
  </sheetPr>
  <dimension ref="A1:S9"/>
  <sheetViews>
    <sheetView showZeros="0" workbookViewId="0"/>
  </sheetViews>
  <sheetFormatPr defaultColWidth="10.6640625" defaultRowHeight="14.25" customHeight="1"/>
  <cols>
    <col min="1" max="1" width="20.5" customWidth="1"/>
    <col min="2" max="2" width="34.1640625" customWidth="1"/>
    <col min="3" max="19" width="20.6640625" customWidth="1"/>
  </cols>
  <sheetData>
    <row r="1" spans="1:19" ht="19.5" customHeight="1">
      <c r="J1" s="63"/>
      <c r="O1" s="36"/>
      <c r="P1" s="36"/>
      <c r="Q1" s="36"/>
      <c r="R1" s="36"/>
      <c r="S1" s="3" t="s">
        <v>26</v>
      </c>
    </row>
    <row r="2" spans="1:19" ht="57.75" customHeight="1">
      <c r="A2" s="114" t="str">
        <f>"2025"&amp;"年部门收入预算表"</f>
        <v>2025年部门收入预算表</v>
      </c>
      <c r="B2" s="114"/>
      <c r="C2" s="114"/>
      <c r="D2" s="114"/>
      <c r="E2" s="114"/>
      <c r="F2" s="114"/>
      <c r="G2" s="114"/>
      <c r="H2" s="114"/>
      <c r="I2" s="114"/>
      <c r="J2" s="114"/>
      <c r="K2" s="114"/>
      <c r="L2" s="114"/>
      <c r="M2" s="114"/>
      <c r="N2" s="114"/>
      <c r="O2" s="114"/>
      <c r="P2" s="114"/>
      <c r="Q2" s="114"/>
      <c r="R2" s="114"/>
      <c r="S2" s="114"/>
    </row>
    <row r="3" spans="1:19" ht="24" customHeight="1">
      <c r="A3" s="107" t="str">
        <f>"单位名称："&amp;"景洪市不动产登记中心"</f>
        <v>单位名称：景洪市不动产登记中心</v>
      </c>
      <c r="B3" s="107"/>
      <c r="C3" s="107"/>
      <c r="D3" s="107"/>
      <c r="E3" s="94"/>
      <c r="F3" s="94"/>
      <c r="G3" s="94"/>
      <c r="H3" s="94"/>
      <c r="I3" s="94"/>
      <c r="J3" s="95"/>
      <c r="K3" s="94"/>
      <c r="L3" s="94"/>
      <c r="M3" s="94"/>
      <c r="N3" s="94"/>
      <c r="O3" s="96"/>
      <c r="P3" s="96"/>
      <c r="Q3" s="96"/>
      <c r="R3" s="96"/>
      <c r="S3" s="97" t="s">
        <v>1</v>
      </c>
    </row>
    <row r="4" spans="1:19" ht="18.75" customHeight="1">
      <c r="A4" s="120" t="s">
        <v>27</v>
      </c>
      <c r="B4" s="123" t="s">
        <v>28</v>
      </c>
      <c r="C4" s="123" t="s">
        <v>29</v>
      </c>
      <c r="D4" s="115" t="s">
        <v>30</v>
      </c>
      <c r="E4" s="115"/>
      <c r="F4" s="115"/>
      <c r="G4" s="115"/>
      <c r="H4" s="115"/>
      <c r="I4" s="115"/>
      <c r="J4" s="115"/>
      <c r="K4" s="115"/>
      <c r="L4" s="115"/>
      <c r="M4" s="115"/>
      <c r="N4" s="116"/>
      <c r="O4" s="115" t="s">
        <v>19</v>
      </c>
      <c r="P4" s="115"/>
      <c r="Q4" s="115"/>
      <c r="R4" s="115"/>
      <c r="S4" s="116"/>
    </row>
    <row r="5" spans="1:19" ht="19.5" customHeight="1">
      <c r="A5" s="121"/>
      <c r="B5" s="124"/>
      <c r="C5" s="124"/>
      <c r="D5" s="124" t="s">
        <v>31</v>
      </c>
      <c r="E5" s="124" t="s">
        <v>32</v>
      </c>
      <c r="F5" s="124" t="s">
        <v>33</v>
      </c>
      <c r="G5" s="124" t="s">
        <v>34</v>
      </c>
      <c r="H5" s="124" t="s">
        <v>35</v>
      </c>
      <c r="I5" s="117" t="s">
        <v>36</v>
      </c>
      <c r="J5" s="117"/>
      <c r="K5" s="117"/>
      <c r="L5" s="117"/>
      <c r="M5" s="117"/>
      <c r="N5" s="118"/>
      <c r="O5" s="124" t="s">
        <v>31</v>
      </c>
      <c r="P5" s="124" t="s">
        <v>32</v>
      </c>
      <c r="Q5" s="124" t="s">
        <v>33</v>
      </c>
      <c r="R5" s="124" t="s">
        <v>34</v>
      </c>
      <c r="S5" s="124" t="s">
        <v>37</v>
      </c>
    </row>
    <row r="6" spans="1:19" ht="33.75" customHeight="1">
      <c r="A6" s="122"/>
      <c r="B6" s="125"/>
      <c r="C6" s="125"/>
      <c r="D6" s="125"/>
      <c r="E6" s="125"/>
      <c r="F6" s="125"/>
      <c r="G6" s="125"/>
      <c r="H6" s="125"/>
      <c r="I6" s="40" t="s">
        <v>31</v>
      </c>
      <c r="J6" s="40" t="s">
        <v>38</v>
      </c>
      <c r="K6" s="40" t="s">
        <v>39</v>
      </c>
      <c r="L6" s="40" t="s">
        <v>40</v>
      </c>
      <c r="M6" s="40" t="s">
        <v>41</v>
      </c>
      <c r="N6" s="40" t="s">
        <v>42</v>
      </c>
      <c r="O6" s="125"/>
      <c r="P6" s="125"/>
      <c r="Q6" s="125"/>
      <c r="R6" s="125"/>
      <c r="S6" s="125"/>
    </row>
    <row r="7" spans="1:19" ht="16.5" customHeight="1">
      <c r="A7" s="24">
        <v>1</v>
      </c>
      <c r="B7" s="24">
        <v>2</v>
      </c>
      <c r="C7" s="24">
        <v>3</v>
      </c>
      <c r="D7" s="24">
        <v>4</v>
      </c>
      <c r="E7" s="24">
        <v>5</v>
      </c>
      <c r="F7" s="24">
        <v>6</v>
      </c>
      <c r="G7" s="24">
        <v>7</v>
      </c>
      <c r="H7" s="24">
        <v>8</v>
      </c>
      <c r="I7" s="24">
        <v>9</v>
      </c>
      <c r="J7" s="24">
        <v>10</v>
      </c>
      <c r="K7" s="24">
        <v>11</v>
      </c>
      <c r="L7" s="24">
        <v>12</v>
      </c>
      <c r="M7" s="24">
        <v>13</v>
      </c>
      <c r="N7" s="24">
        <v>14</v>
      </c>
      <c r="O7" s="24">
        <v>15</v>
      </c>
      <c r="P7" s="24">
        <v>16</v>
      </c>
      <c r="Q7" s="24">
        <v>17</v>
      </c>
      <c r="R7" s="24">
        <v>18</v>
      </c>
      <c r="S7" s="24">
        <v>19</v>
      </c>
    </row>
    <row r="8" spans="1:19" ht="18" customHeight="1">
      <c r="A8" s="8" t="s">
        <v>43</v>
      </c>
      <c r="B8" s="8" t="s">
        <v>44</v>
      </c>
      <c r="C8" s="9">
        <v>5835735.4000000004</v>
      </c>
      <c r="D8" s="9">
        <v>5835735.4000000004</v>
      </c>
      <c r="E8" s="9">
        <v>5835735.4000000004</v>
      </c>
      <c r="F8" s="9"/>
      <c r="G8" s="9"/>
      <c r="H8" s="9"/>
      <c r="I8" s="9"/>
      <c r="J8" s="9"/>
      <c r="K8" s="9"/>
      <c r="L8" s="9"/>
      <c r="M8" s="9"/>
      <c r="N8" s="9"/>
      <c r="O8" s="9"/>
      <c r="P8" s="9"/>
      <c r="Q8" s="9"/>
      <c r="R8" s="9"/>
      <c r="S8" s="9"/>
    </row>
    <row r="9" spans="1:19" ht="18" customHeight="1">
      <c r="A9" s="119" t="s">
        <v>29</v>
      </c>
      <c r="B9" s="119"/>
      <c r="C9" s="9">
        <v>5835735.4000000004</v>
      </c>
      <c r="D9" s="9">
        <v>5835735.4000000004</v>
      </c>
      <c r="E9" s="9">
        <v>5835735.4000000004</v>
      </c>
      <c r="F9" s="9"/>
      <c r="G9" s="9"/>
      <c r="H9" s="9"/>
      <c r="I9" s="9"/>
      <c r="J9" s="9"/>
      <c r="K9" s="9"/>
      <c r="L9" s="9"/>
      <c r="M9" s="9"/>
      <c r="N9" s="9"/>
      <c r="O9" s="9"/>
      <c r="P9" s="9"/>
      <c r="Q9" s="9"/>
      <c r="R9" s="9"/>
      <c r="S9" s="9"/>
    </row>
  </sheetData>
  <mergeCells count="19">
    <mergeCell ref="A9:B9"/>
    <mergeCell ref="A4:A6"/>
    <mergeCell ref="B4:B6"/>
    <mergeCell ref="C4:C6"/>
    <mergeCell ref="D5:D6"/>
    <mergeCell ref="A2:S2"/>
    <mergeCell ref="A3:D3"/>
    <mergeCell ref="D4:N4"/>
    <mergeCell ref="O4:S4"/>
    <mergeCell ref="I5:N5"/>
    <mergeCell ref="E5:E6"/>
    <mergeCell ref="F5:F6"/>
    <mergeCell ref="G5:G6"/>
    <mergeCell ref="H5:H6"/>
    <mergeCell ref="O5:O6"/>
    <mergeCell ref="P5:P6"/>
    <mergeCell ref="Q5:Q6"/>
    <mergeCell ref="R5:R6"/>
    <mergeCell ref="S5:S6"/>
  </mergeCells>
  <phoneticPr fontId="23" type="noConversion"/>
  <printOptions horizontalCentered="1"/>
  <pageMargins left="0.3" right="0.3" top="0.41" bottom="0.41" header="0.25" footer="0.25"/>
  <pageSetup paperSize="9" scale="56" orientation="landscape"/>
</worksheet>
</file>

<file path=xl/worksheets/sheet3.xml><?xml version="1.0" encoding="utf-8"?>
<worksheet xmlns="http://schemas.openxmlformats.org/spreadsheetml/2006/main" xmlns:r="http://schemas.openxmlformats.org/officeDocument/2006/relationships">
  <sheetPr>
    <outlinePr summaryBelow="0" summaryRight="0"/>
    <pageSetUpPr fitToPage="1"/>
  </sheetPr>
  <dimension ref="A1:O23"/>
  <sheetViews>
    <sheetView showZeros="0" workbookViewId="0"/>
  </sheetViews>
  <sheetFormatPr defaultColWidth="10.6640625" defaultRowHeight="14.25" customHeight="1"/>
  <cols>
    <col min="1" max="1" width="16.1640625" customWidth="1"/>
    <col min="2" max="2" width="40.33203125" customWidth="1"/>
    <col min="3" max="6" width="22.33203125" customWidth="1"/>
    <col min="7" max="8" width="22.1640625" customWidth="1"/>
    <col min="9" max="9" width="22" customWidth="1"/>
    <col min="10" max="11" width="22.1640625" customWidth="1"/>
    <col min="12" max="14" width="22" customWidth="1"/>
    <col min="15" max="15" width="22.1640625" customWidth="1"/>
  </cols>
  <sheetData>
    <row r="1" spans="1:15" ht="19.5" customHeight="1">
      <c r="D1" s="63"/>
      <c r="H1" s="63"/>
      <c r="J1" s="63"/>
      <c r="O1" s="93" t="s">
        <v>45</v>
      </c>
    </row>
    <row r="2" spans="1:15" ht="42" customHeight="1">
      <c r="A2" s="106" t="str">
        <f>"2025"&amp;"年部门支出预算表"</f>
        <v>2025年部门支出预算表</v>
      </c>
      <c r="B2" s="106"/>
      <c r="C2" s="106"/>
      <c r="D2" s="106"/>
      <c r="E2" s="106"/>
      <c r="F2" s="106"/>
      <c r="G2" s="106"/>
      <c r="H2" s="106"/>
      <c r="I2" s="106"/>
      <c r="J2" s="106"/>
      <c r="K2" s="106"/>
      <c r="L2" s="106"/>
      <c r="M2" s="106"/>
      <c r="N2" s="106"/>
      <c r="O2" s="106"/>
    </row>
    <row r="3" spans="1:15" ht="24" customHeight="1">
      <c r="A3" s="126" t="str">
        <f>"单位名称："&amp;"景洪市不动产登记中心"</f>
        <v>单位名称：景洪市不动产登记中心</v>
      </c>
      <c r="B3" s="126"/>
      <c r="C3" s="126"/>
      <c r="D3" s="126"/>
      <c r="E3" s="126"/>
      <c r="F3" s="126"/>
      <c r="G3" s="126"/>
      <c r="H3" s="126"/>
      <c r="I3" s="126"/>
      <c r="J3" s="126"/>
      <c r="K3" s="126"/>
      <c r="L3" s="126"/>
      <c r="M3" s="4"/>
      <c r="N3" s="4"/>
      <c r="O3" s="55" t="s">
        <v>1</v>
      </c>
    </row>
    <row r="4" spans="1:15" ht="19.5" customHeight="1">
      <c r="A4" s="120" t="s">
        <v>46</v>
      </c>
      <c r="B4" s="120" t="s">
        <v>47</v>
      </c>
      <c r="C4" s="120" t="s">
        <v>29</v>
      </c>
      <c r="D4" s="127" t="s">
        <v>32</v>
      </c>
      <c r="E4" s="128" t="s">
        <v>48</v>
      </c>
      <c r="F4" s="129" t="s">
        <v>49</v>
      </c>
      <c r="G4" s="120" t="s">
        <v>33</v>
      </c>
      <c r="H4" s="120" t="s">
        <v>34</v>
      </c>
      <c r="I4" s="120" t="s">
        <v>50</v>
      </c>
      <c r="J4" s="127" t="s">
        <v>51</v>
      </c>
      <c r="K4" s="128"/>
      <c r="L4" s="128"/>
      <c r="M4" s="128"/>
      <c r="N4" s="128"/>
      <c r="O4" s="129"/>
    </row>
    <row r="5" spans="1:15" ht="33.75" customHeight="1">
      <c r="A5" s="122"/>
      <c r="B5" s="122"/>
      <c r="C5" s="122"/>
      <c r="D5" s="6" t="s">
        <v>31</v>
      </c>
      <c r="E5" s="48" t="s">
        <v>48</v>
      </c>
      <c r="F5" s="48" t="s">
        <v>49</v>
      </c>
      <c r="G5" s="122"/>
      <c r="H5" s="122"/>
      <c r="I5" s="122"/>
      <c r="J5" s="6" t="s">
        <v>31</v>
      </c>
      <c r="K5" s="18" t="s">
        <v>52</v>
      </c>
      <c r="L5" s="18" t="s">
        <v>53</v>
      </c>
      <c r="M5" s="18" t="s">
        <v>54</v>
      </c>
      <c r="N5" s="18" t="s">
        <v>55</v>
      </c>
      <c r="O5" s="18" t="s">
        <v>56</v>
      </c>
    </row>
    <row r="6" spans="1:15" ht="19.5" customHeight="1">
      <c r="A6" s="91">
        <v>1</v>
      </c>
      <c r="B6" s="91">
        <v>2</v>
      </c>
      <c r="C6" s="92">
        <v>3</v>
      </c>
      <c r="D6" s="92">
        <v>4</v>
      </c>
      <c r="E6" s="92">
        <v>5</v>
      </c>
      <c r="F6" s="92">
        <v>6</v>
      </c>
      <c r="G6" s="92">
        <v>7</v>
      </c>
      <c r="H6" s="92">
        <v>8</v>
      </c>
      <c r="I6" s="92">
        <v>9</v>
      </c>
      <c r="J6" s="92">
        <v>10</v>
      </c>
      <c r="K6" s="92">
        <v>11</v>
      </c>
      <c r="L6" s="92">
        <v>12</v>
      </c>
      <c r="M6" s="92">
        <v>13</v>
      </c>
      <c r="N6" s="92">
        <v>14</v>
      </c>
      <c r="O6" s="92">
        <v>15</v>
      </c>
    </row>
    <row r="7" spans="1:15" ht="21.75" customHeight="1">
      <c r="A7" s="8" t="s">
        <v>57</v>
      </c>
      <c r="B7" s="8" t="s">
        <v>58</v>
      </c>
      <c r="C7" s="9">
        <v>424337.6</v>
      </c>
      <c r="D7" s="9">
        <v>424337.6</v>
      </c>
      <c r="E7" s="9">
        <v>424337.6</v>
      </c>
      <c r="F7" s="9"/>
      <c r="G7" s="9"/>
      <c r="H7" s="9"/>
      <c r="I7" s="9"/>
      <c r="J7" s="9"/>
      <c r="K7" s="9"/>
      <c r="L7" s="9"/>
      <c r="M7" s="9"/>
      <c r="N7" s="9"/>
      <c r="O7" s="9"/>
    </row>
    <row r="8" spans="1:15" ht="21.75" customHeight="1">
      <c r="A8" s="53" t="s">
        <v>59</v>
      </c>
      <c r="B8" s="53" t="s">
        <v>60</v>
      </c>
      <c r="C8" s="9">
        <v>424337.6</v>
      </c>
      <c r="D8" s="9">
        <v>424337.6</v>
      </c>
      <c r="E8" s="9">
        <v>424337.6</v>
      </c>
      <c r="F8" s="9"/>
      <c r="G8" s="9"/>
      <c r="H8" s="9"/>
      <c r="I8" s="9"/>
      <c r="J8" s="9"/>
      <c r="K8" s="9"/>
      <c r="L8" s="9"/>
      <c r="M8" s="9"/>
      <c r="N8" s="9"/>
      <c r="O8" s="9"/>
    </row>
    <row r="9" spans="1:15" ht="21.75" customHeight="1">
      <c r="A9" s="80" t="s">
        <v>61</v>
      </c>
      <c r="B9" s="80" t="s">
        <v>62</v>
      </c>
      <c r="C9" s="9">
        <v>6600</v>
      </c>
      <c r="D9" s="9">
        <v>6600</v>
      </c>
      <c r="E9" s="9">
        <v>6600</v>
      </c>
      <c r="F9" s="9"/>
      <c r="G9" s="9"/>
      <c r="H9" s="9"/>
      <c r="I9" s="9"/>
      <c r="J9" s="9"/>
      <c r="K9" s="9"/>
      <c r="L9" s="9"/>
      <c r="M9" s="9"/>
      <c r="N9" s="9"/>
      <c r="O9" s="9"/>
    </row>
    <row r="10" spans="1:15" ht="21.75" customHeight="1">
      <c r="A10" s="80" t="s">
        <v>63</v>
      </c>
      <c r="B10" s="80" t="s">
        <v>64</v>
      </c>
      <c r="C10" s="9">
        <v>417737.6</v>
      </c>
      <c r="D10" s="9">
        <v>417737.6</v>
      </c>
      <c r="E10" s="9">
        <v>417737.6</v>
      </c>
      <c r="F10" s="9"/>
      <c r="G10" s="9"/>
      <c r="H10" s="9"/>
      <c r="I10" s="9"/>
      <c r="J10" s="9"/>
      <c r="K10" s="9"/>
      <c r="L10" s="9"/>
      <c r="M10" s="9"/>
      <c r="N10" s="9"/>
      <c r="O10" s="9"/>
    </row>
    <row r="11" spans="1:15" ht="21.75" customHeight="1">
      <c r="A11" s="8" t="s">
        <v>65</v>
      </c>
      <c r="B11" s="8" t="s">
        <v>66</v>
      </c>
      <c r="C11" s="9">
        <v>371908.04</v>
      </c>
      <c r="D11" s="9">
        <v>371908.04</v>
      </c>
      <c r="E11" s="9">
        <v>371908.04</v>
      </c>
      <c r="F11" s="9"/>
      <c r="G11" s="9"/>
      <c r="H11" s="9"/>
      <c r="I11" s="9"/>
      <c r="J11" s="9"/>
      <c r="K11" s="9"/>
      <c r="L11" s="9"/>
      <c r="M11" s="9"/>
      <c r="N11" s="9"/>
      <c r="O11" s="9"/>
    </row>
    <row r="12" spans="1:15" ht="21.75" customHeight="1">
      <c r="A12" s="53" t="s">
        <v>67</v>
      </c>
      <c r="B12" s="53" t="s">
        <v>68</v>
      </c>
      <c r="C12" s="9">
        <v>371908.04</v>
      </c>
      <c r="D12" s="9">
        <v>371908.04</v>
      </c>
      <c r="E12" s="9">
        <v>371908.04</v>
      </c>
      <c r="F12" s="9"/>
      <c r="G12" s="9"/>
      <c r="H12" s="9"/>
      <c r="I12" s="9"/>
      <c r="J12" s="9"/>
      <c r="K12" s="9"/>
      <c r="L12" s="9"/>
      <c r="M12" s="9"/>
      <c r="N12" s="9"/>
      <c r="O12" s="9"/>
    </row>
    <row r="13" spans="1:15" ht="21.75" customHeight="1">
      <c r="A13" s="80" t="s">
        <v>69</v>
      </c>
      <c r="B13" s="80" t="s">
        <v>70</v>
      </c>
      <c r="C13" s="9">
        <v>216898.5</v>
      </c>
      <c r="D13" s="9">
        <v>216898.5</v>
      </c>
      <c r="E13" s="9">
        <v>216898.5</v>
      </c>
      <c r="F13" s="9"/>
      <c r="G13" s="9"/>
      <c r="H13" s="9"/>
      <c r="I13" s="9"/>
      <c r="J13" s="9"/>
      <c r="K13" s="9"/>
      <c r="L13" s="9"/>
      <c r="M13" s="9"/>
      <c r="N13" s="9"/>
      <c r="O13" s="9"/>
    </row>
    <row r="14" spans="1:15" ht="21.75" customHeight="1">
      <c r="A14" s="80" t="s">
        <v>71</v>
      </c>
      <c r="B14" s="80" t="s">
        <v>72</v>
      </c>
      <c r="C14" s="9">
        <v>140778.82</v>
      </c>
      <c r="D14" s="9">
        <v>140778.82</v>
      </c>
      <c r="E14" s="9">
        <v>140778.82</v>
      </c>
      <c r="F14" s="9"/>
      <c r="G14" s="9"/>
      <c r="H14" s="9"/>
      <c r="I14" s="9"/>
      <c r="J14" s="9"/>
      <c r="K14" s="9"/>
      <c r="L14" s="9"/>
      <c r="M14" s="9"/>
      <c r="N14" s="9"/>
      <c r="O14" s="9"/>
    </row>
    <row r="15" spans="1:15" ht="21.75" customHeight="1">
      <c r="A15" s="80" t="s">
        <v>73</v>
      </c>
      <c r="B15" s="80" t="s">
        <v>74</v>
      </c>
      <c r="C15" s="9">
        <v>14230.72</v>
      </c>
      <c r="D15" s="9">
        <v>14230.72</v>
      </c>
      <c r="E15" s="9">
        <v>14230.72</v>
      </c>
      <c r="F15" s="9"/>
      <c r="G15" s="9"/>
      <c r="H15" s="9"/>
      <c r="I15" s="9"/>
      <c r="J15" s="9"/>
      <c r="K15" s="9"/>
      <c r="L15" s="9"/>
      <c r="M15" s="9"/>
      <c r="N15" s="9"/>
      <c r="O15" s="9"/>
    </row>
    <row r="16" spans="1:15" ht="21.75" customHeight="1">
      <c r="A16" s="8" t="s">
        <v>75</v>
      </c>
      <c r="B16" s="8" t="s">
        <v>76</v>
      </c>
      <c r="C16" s="9">
        <v>4697896.32</v>
      </c>
      <c r="D16" s="9">
        <v>4697896.32</v>
      </c>
      <c r="E16" s="9">
        <v>3050796.32</v>
      </c>
      <c r="F16" s="9">
        <v>1647100</v>
      </c>
      <c r="G16" s="9"/>
      <c r="H16" s="9"/>
      <c r="I16" s="9"/>
      <c r="J16" s="9"/>
      <c r="K16" s="9"/>
      <c r="L16" s="9"/>
      <c r="M16" s="9"/>
      <c r="N16" s="9"/>
      <c r="O16" s="9"/>
    </row>
    <row r="17" spans="1:15" ht="21.75" customHeight="1">
      <c r="A17" s="53" t="s">
        <v>77</v>
      </c>
      <c r="B17" s="53" t="s">
        <v>78</v>
      </c>
      <c r="C17" s="9">
        <v>4697896.32</v>
      </c>
      <c r="D17" s="9">
        <v>4697896.32</v>
      </c>
      <c r="E17" s="9">
        <v>3050796.32</v>
      </c>
      <c r="F17" s="9">
        <v>1647100</v>
      </c>
      <c r="G17" s="9"/>
      <c r="H17" s="9"/>
      <c r="I17" s="9"/>
      <c r="J17" s="9"/>
      <c r="K17" s="9"/>
      <c r="L17" s="9"/>
      <c r="M17" s="9"/>
      <c r="N17" s="9"/>
      <c r="O17" s="9"/>
    </row>
    <row r="18" spans="1:15" ht="21.75" customHeight="1">
      <c r="A18" s="80" t="s">
        <v>79</v>
      </c>
      <c r="B18" s="80" t="s">
        <v>80</v>
      </c>
      <c r="C18" s="9">
        <v>1647100</v>
      </c>
      <c r="D18" s="9">
        <v>1647100</v>
      </c>
      <c r="E18" s="9"/>
      <c r="F18" s="9">
        <v>1647100</v>
      </c>
      <c r="G18" s="9"/>
      <c r="H18" s="9"/>
      <c r="I18" s="9"/>
      <c r="J18" s="9"/>
      <c r="K18" s="9"/>
      <c r="L18" s="9"/>
      <c r="M18" s="9"/>
      <c r="N18" s="9"/>
      <c r="O18" s="9"/>
    </row>
    <row r="19" spans="1:15" ht="21.75" customHeight="1">
      <c r="A19" s="80" t="s">
        <v>81</v>
      </c>
      <c r="B19" s="80" t="s">
        <v>82</v>
      </c>
      <c r="C19" s="9">
        <v>3050796.32</v>
      </c>
      <c r="D19" s="9">
        <v>3050796.32</v>
      </c>
      <c r="E19" s="9">
        <v>3050796.32</v>
      </c>
      <c r="F19" s="9"/>
      <c r="G19" s="9"/>
      <c r="H19" s="9"/>
      <c r="I19" s="9"/>
      <c r="J19" s="9"/>
      <c r="K19" s="9"/>
      <c r="L19" s="9"/>
      <c r="M19" s="9"/>
      <c r="N19" s="9"/>
      <c r="O19" s="9"/>
    </row>
    <row r="20" spans="1:15" ht="21.75" customHeight="1">
      <c r="A20" s="8" t="s">
        <v>83</v>
      </c>
      <c r="B20" s="8" t="s">
        <v>84</v>
      </c>
      <c r="C20" s="9">
        <v>341593.44</v>
      </c>
      <c r="D20" s="9">
        <v>341593.44</v>
      </c>
      <c r="E20" s="9">
        <v>341593.44</v>
      </c>
      <c r="F20" s="9"/>
      <c r="G20" s="9"/>
      <c r="H20" s="9"/>
      <c r="I20" s="9"/>
      <c r="J20" s="9"/>
      <c r="K20" s="9"/>
      <c r="L20" s="9"/>
      <c r="M20" s="9"/>
      <c r="N20" s="9"/>
      <c r="O20" s="9"/>
    </row>
    <row r="21" spans="1:15" ht="21.75" customHeight="1">
      <c r="A21" s="53" t="s">
        <v>85</v>
      </c>
      <c r="B21" s="53" t="s">
        <v>86</v>
      </c>
      <c r="C21" s="9">
        <v>341593.44</v>
      </c>
      <c r="D21" s="9">
        <v>341593.44</v>
      </c>
      <c r="E21" s="9">
        <v>341593.44</v>
      </c>
      <c r="F21" s="9"/>
      <c r="G21" s="9"/>
      <c r="H21" s="9"/>
      <c r="I21" s="9"/>
      <c r="J21" s="9"/>
      <c r="K21" s="9"/>
      <c r="L21" s="9"/>
      <c r="M21" s="9"/>
      <c r="N21" s="9"/>
      <c r="O21" s="9"/>
    </row>
    <row r="22" spans="1:15" ht="21.75" customHeight="1">
      <c r="A22" s="80" t="s">
        <v>87</v>
      </c>
      <c r="B22" s="80" t="s">
        <v>88</v>
      </c>
      <c r="C22" s="9">
        <v>341593.44</v>
      </c>
      <c r="D22" s="9">
        <v>341593.44</v>
      </c>
      <c r="E22" s="9">
        <v>341593.44</v>
      </c>
      <c r="F22" s="9"/>
      <c r="G22" s="9"/>
      <c r="H22" s="9"/>
      <c r="I22" s="9"/>
      <c r="J22" s="9"/>
      <c r="K22" s="9"/>
      <c r="L22" s="9"/>
      <c r="M22" s="9"/>
      <c r="N22" s="9"/>
      <c r="O22" s="9"/>
    </row>
    <row r="23" spans="1:15" ht="21.75" customHeight="1">
      <c r="A23" s="119" t="s">
        <v>89</v>
      </c>
      <c r="B23" s="119" t="s">
        <v>89</v>
      </c>
      <c r="C23" s="9">
        <v>5835735.4000000004</v>
      </c>
      <c r="D23" s="9">
        <v>5835735.4000000004</v>
      </c>
      <c r="E23" s="9">
        <v>4188635.4</v>
      </c>
      <c r="F23" s="9">
        <v>1647100</v>
      </c>
      <c r="G23" s="9"/>
      <c r="H23" s="9"/>
      <c r="I23" s="9"/>
      <c r="J23" s="9"/>
      <c r="K23" s="9"/>
      <c r="L23" s="9"/>
      <c r="M23" s="9"/>
      <c r="N23" s="9"/>
      <c r="O23" s="9"/>
    </row>
  </sheetData>
  <mergeCells count="11">
    <mergeCell ref="A2:O2"/>
    <mergeCell ref="A3:L3"/>
    <mergeCell ref="D4:F4"/>
    <mergeCell ref="J4:O4"/>
    <mergeCell ref="A23:B23"/>
    <mergeCell ref="A4:A5"/>
    <mergeCell ref="B4:B5"/>
    <mergeCell ref="C4:C5"/>
    <mergeCell ref="G4:G5"/>
    <mergeCell ref="H4:H5"/>
    <mergeCell ref="I4:I5"/>
  </mergeCells>
  <phoneticPr fontId="23" type="noConversion"/>
  <printOptions horizontalCentered="1"/>
  <pageMargins left="0.3" right="0.3" top="0.41" bottom="0.41" header="0.25" footer="0.25"/>
  <pageSetup paperSize="9" scale="58" orientation="landscape"/>
</worksheet>
</file>

<file path=xl/worksheets/sheet4.xml><?xml version="1.0" encoding="utf-8"?>
<worksheet xmlns="http://schemas.openxmlformats.org/spreadsheetml/2006/main" xmlns:r="http://schemas.openxmlformats.org/officeDocument/2006/relationships">
  <sheetPr>
    <outlinePr summaryBelow="0" summaryRight="0"/>
    <pageSetUpPr fitToPage="1"/>
  </sheetPr>
  <dimension ref="A1:D16"/>
  <sheetViews>
    <sheetView showZeros="0" workbookViewId="0"/>
  </sheetViews>
  <sheetFormatPr defaultColWidth="10.6640625" defaultRowHeight="14.25" customHeight="1"/>
  <cols>
    <col min="1" max="1" width="45.83203125" customWidth="1"/>
    <col min="2" max="2" width="36" customWidth="1"/>
    <col min="3" max="3" width="41.83203125" customWidth="1"/>
    <col min="4" max="4" width="34.83203125" customWidth="1"/>
  </cols>
  <sheetData>
    <row r="1" spans="1:4" ht="19.5" customHeight="1">
      <c r="D1" s="14" t="s">
        <v>90</v>
      </c>
    </row>
    <row r="2" spans="1:4" ht="36" customHeight="1">
      <c r="A2" s="106" t="str">
        <f>"2025"&amp;"年部门财政拨款收支预算总表"</f>
        <v>2025年部门财政拨款收支预算总表</v>
      </c>
      <c r="B2" s="106"/>
      <c r="C2" s="106"/>
      <c r="D2" s="106"/>
    </row>
    <row r="3" spans="1:4" ht="24" customHeight="1">
      <c r="A3" s="130" t="str">
        <f>"单位名称："&amp;"景洪市不动产登记中心"</f>
        <v>单位名称：景洪市不动产登记中心</v>
      </c>
      <c r="B3" s="130"/>
      <c r="C3" s="81"/>
      <c r="D3" s="55" t="s">
        <v>1</v>
      </c>
    </row>
    <row r="4" spans="1:4" ht="19.5" customHeight="1">
      <c r="A4" s="127" t="s">
        <v>2</v>
      </c>
      <c r="B4" s="129"/>
      <c r="C4" s="127" t="s">
        <v>3</v>
      </c>
      <c r="D4" s="129"/>
    </row>
    <row r="5" spans="1:4" ht="21.75" customHeight="1">
      <c r="A5" s="112" t="s">
        <v>4</v>
      </c>
      <c r="B5" s="131" t="s">
        <v>5</v>
      </c>
      <c r="C5" s="112" t="s">
        <v>91</v>
      </c>
      <c r="D5" s="131" t="s">
        <v>5</v>
      </c>
    </row>
    <row r="6" spans="1:4" ht="17.25" customHeight="1">
      <c r="A6" s="113"/>
      <c r="B6" s="132"/>
      <c r="C6" s="113"/>
      <c r="D6" s="132"/>
    </row>
    <row r="7" spans="1:4" ht="17.25" customHeight="1">
      <c r="A7" s="82" t="s">
        <v>92</v>
      </c>
      <c r="B7" s="9">
        <v>5835735.4000000004</v>
      </c>
      <c r="C7" s="83" t="s">
        <v>93</v>
      </c>
      <c r="D7" s="84">
        <v>5835735.4000000004</v>
      </c>
    </row>
    <row r="8" spans="1:4" ht="17.25" customHeight="1">
      <c r="A8" s="85" t="s">
        <v>94</v>
      </c>
      <c r="B8" s="9">
        <v>5835735.4000000004</v>
      </c>
      <c r="C8" s="83" t="str">
        <f>"（"&amp;"一"&amp;"）"&amp;"社会保障和就业支出"</f>
        <v>（一）社会保障和就业支出</v>
      </c>
      <c r="D8" s="84">
        <v>424337.6</v>
      </c>
    </row>
    <row r="9" spans="1:4" ht="17.25" customHeight="1">
      <c r="A9" s="85" t="s">
        <v>95</v>
      </c>
      <c r="B9" s="9"/>
      <c r="C9" s="83" t="str">
        <f>"（"&amp;"二"&amp;"）"&amp;"卫生健康支出"</f>
        <v>（二）卫生健康支出</v>
      </c>
      <c r="D9" s="84">
        <v>371908.04</v>
      </c>
    </row>
    <row r="10" spans="1:4" ht="17.25" customHeight="1">
      <c r="A10" s="85" t="s">
        <v>96</v>
      </c>
      <c r="B10" s="9"/>
      <c r="C10" s="83" t="str">
        <f>"（"&amp;"三"&amp;"）"&amp;"自然资源海洋气象等支出"</f>
        <v>（三）自然资源海洋气象等支出</v>
      </c>
      <c r="D10" s="84">
        <v>4697896.32</v>
      </c>
    </row>
    <row r="11" spans="1:4" ht="17.25" customHeight="1">
      <c r="A11" s="85" t="s">
        <v>97</v>
      </c>
      <c r="B11" s="9"/>
      <c r="C11" s="83" t="str">
        <f>"（"&amp;"四"&amp;"）"&amp;"住房保障支出"</f>
        <v>（四）住房保障支出</v>
      </c>
      <c r="D11" s="84">
        <v>341593.44</v>
      </c>
    </row>
    <row r="12" spans="1:4" ht="17.25" customHeight="1">
      <c r="A12" s="85" t="s">
        <v>94</v>
      </c>
      <c r="B12" s="9"/>
      <c r="C12" s="83"/>
      <c r="D12" s="84"/>
    </row>
    <row r="13" spans="1:4" ht="17.25" customHeight="1">
      <c r="A13" s="85" t="s">
        <v>95</v>
      </c>
      <c r="B13" s="9"/>
      <c r="C13" s="83"/>
      <c r="D13" s="84"/>
    </row>
    <row r="14" spans="1:4" ht="17.25" customHeight="1">
      <c r="A14" s="85" t="s">
        <v>96</v>
      </c>
      <c r="B14" s="9"/>
      <c r="C14" s="83"/>
      <c r="D14" s="84"/>
    </row>
    <row r="15" spans="1:4" ht="14.25" customHeight="1">
      <c r="A15" s="86"/>
      <c r="B15" s="87"/>
      <c r="C15" s="88" t="s">
        <v>98</v>
      </c>
      <c r="D15" s="87"/>
    </row>
    <row r="16" spans="1:4" ht="17.25" customHeight="1">
      <c r="A16" s="89" t="s">
        <v>99</v>
      </c>
      <c r="B16" s="90">
        <v>5835735.4000000004</v>
      </c>
      <c r="C16" s="86" t="s">
        <v>25</v>
      </c>
      <c r="D16" s="90">
        <v>5835735.4000000004</v>
      </c>
    </row>
  </sheetData>
  <mergeCells count="8">
    <mergeCell ref="A2:D2"/>
    <mergeCell ref="A3:B3"/>
    <mergeCell ref="A4:B4"/>
    <mergeCell ref="C4:D4"/>
    <mergeCell ref="A5:A6"/>
    <mergeCell ref="B5:B6"/>
    <mergeCell ref="C5:C6"/>
    <mergeCell ref="D5:D6"/>
  </mergeCells>
  <phoneticPr fontId="23" type="noConversion"/>
  <printOptions horizontalCentered="1"/>
  <pageMargins left="0.3" right="0.3" top="0.41" bottom="0.41" header="0.25" footer="0.25"/>
  <pageSetup paperSize="9" scale="78" orientation="landscape"/>
</worksheet>
</file>

<file path=xl/worksheets/sheet5.xml><?xml version="1.0" encoding="utf-8"?>
<worksheet xmlns="http://schemas.openxmlformats.org/spreadsheetml/2006/main" xmlns:r="http://schemas.openxmlformats.org/officeDocument/2006/relationships">
  <sheetPr>
    <outlinePr summaryBelow="0" summaryRight="0"/>
    <pageSetUpPr fitToPage="1"/>
  </sheetPr>
  <dimension ref="A1:G23"/>
  <sheetViews>
    <sheetView showZeros="0" workbookViewId="0"/>
  </sheetViews>
  <sheetFormatPr defaultColWidth="10.6640625" defaultRowHeight="14.25" customHeight="1"/>
  <cols>
    <col min="1" max="1" width="23.5" customWidth="1"/>
    <col min="2" max="2" width="51.33203125" customWidth="1"/>
    <col min="3" max="3" width="28.33203125" customWidth="1"/>
    <col min="4" max="4" width="23.83203125" customWidth="1"/>
    <col min="5" max="7" width="28.33203125" customWidth="1"/>
  </cols>
  <sheetData>
    <row r="1" spans="1:7" ht="14.25" customHeight="1">
      <c r="D1" s="63"/>
      <c r="F1" s="77"/>
      <c r="G1" s="14" t="s">
        <v>100</v>
      </c>
    </row>
    <row r="2" spans="1:7" ht="39" customHeight="1">
      <c r="A2" s="106" t="str">
        <f>"2025"&amp;"年一般公共预算支出预算表（按功能科目分类）"</f>
        <v>2025年一般公共预算支出预算表（按功能科目分类）</v>
      </c>
      <c r="B2" s="106"/>
      <c r="C2" s="106"/>
      <c r="D2" s="106"/>
      <c r="E2" s="106"/>
      <c r="F2" s="106"/>
      <c r="G2" s="106"/>
    </row>
    <row r="3" spans="1:7" ht="18" customHeight="1">
      <c r="A3" s="130" t="str">
        <f>"单位名称："&amp;"景洪市不动产登记中心"</f>
        <v>单位名称：景洪市不动产登记中心</v>
      </c>
      <c r="B3" s="130"/>
      <c r="C3" s="130"/>
      <c r="D3" s="130"/>
      <c r="E3" s="130"/>
      <c r="F3" s="55"/>
      <c r="G3" s="55" t="s">
        <v>1</v>
      </c>
    </row>
    <row r="4" spans="1:7" ht="20.25" customHeight="1">
      <c r="A4" s="133" t="s">
        <v>101</v>
      </c>
      <c r="B4" s="134"/>
      <c r="C4" s="131" t="s">
        <v>29</v>
      </c>
      <c r="D4" s="135" t="s">
        <v>48</v>
      </c>
      <c r="E4" s="136"/>
      <c r="F4" s="137"/>
      <c r="G4" s="140" t="s">
        <v>49</v>
      </c>
    </row>
    <row r="5" spans="1:7" ht="20.25" customHeight="1">
      <c r="A5" s="78" t="s">
        <v>46</v>
      </c>
      <c r="B5" s="78" t="s">
        <v>47</v>
      </c>
      <c r="C5" s="132"/>
      <c r="D5" s="6" t="s">
        <v>31</v>
      </c>
      <c r="E5" s="6" t="s">
        <v>102</v>
      </c>
      <c r="F5" s="6" t="s">
        <v>103</v>
      </c>
      <c r="G5" s="118"/>
    </row>
    <row r="6" spans="1:7" ht="19.5" customHeight="1">
      <c r="A6" s="78" t="s">
        <v>104</v>
      </c>
      <c r="B6" s="78" t="s">
        <v>105</v>
      </c>
      <c r="C6" s="78" t="s">
        <v>106</v>
      </c>
      <c r="D6" s="6">
        <v>4</v>
      </c>
      <c r="E6" s="79" t="s">
        <v>107</v>
      </c>
      <c r="F6" s="79" t="s">
        <v>108</v>
      </c>
      <c r="G6" s="78" t="s">
        <v>109</v>
      </c>
    </row>
    <row r="7" spans="1:7" ht="18" customHeight="1">
      <c r="A7" s="8" t="s">
        <v>57</v>
      </c>
      <c r="B7" s="8" t="s">
        <v>58</v>
      </c>
      <c r="C7" s="9">
        <v>424337.6</v>
      </c>
      <c r="D7" s="9">
        <v>424337.6</v>
      </c>
      <c r="E7" s="9">
        <v>417737.6</v>
      </c>
      <c r="F7" s="9">
        <v>6600</v>
      </c>
      <c r="G7" s="9"/>
    </row>
    <row r="8" spans="1:7" ht="18" customHeight="1">
      <c r="A8" s="53" t="s">
        <v>59</v>
      </c>
      <c r="B8" s="53" t="s">
        <v>60</v>
      </c>
      <c r="C8" s="9">
        <v>424337.6</v>
      </c>
      <c r="D8" s="9">
        <v>424337.6</v>
      </c>
      <c r="E8" s="9">
        <v>417737.6</v>
      </c>
      <c r="F8" s="9">
        <v>6600</v>
      </c>
      <c r="G8" s="9"/>
    </row>
    <row r="9" spans="1:7" ht="18" customHeight="1">
      <c r="A9" s="80" t="s">
        <v>61</v>
      </c>
      <c r="B9" s="80" t="s">
        <v>62</v>
      </c>
      <c r="C9" s="9">
        <v>6600</v>
      </c>
      <c r="D9" s="9">
        <v>6600</v>
      </c>
      <c r="E9" s="9"/>
      <c r="F9" s="9">
        <v>6600</v>
      </c>
      <c r="G9" s="9"/>
    </row>
    <row r="10" spans="1:7" ht="18" customHeight="1">
      <c r="A10" s="80" t="s">
        <v>63</v>
      </c>
      <c r="B10" s="80" t="s">
        <v>64</v>
      </c>
      <c r="C10" s="9">
        <v>417737.6</v>
      </c>
      <c r="D10" s="9">
        <v>417737.6</v>
      </c>
      <c r="E10" s="9">
        <v>417737.6</v>
      </c>
      <c r="F10" s="9"/>
      <c r="G10" s="9"/>
    </row>
    <row r="11" spans="1:7" ht="18" customHeight="1">
      <c r="A11" s="8" t="s">
        <v>65</v>
      </c>
      <c r="B11" s="8" t="s">
        <v>66</v>
      </c>
      <c r="C11" s="9">
        <v>371908.04</v>
      </c>
      <c r="D11" s="9">
        <v>371908.04</v>
      </c>
      <c r="E11" s="9">
        <v>371908.04</v>
      </c>
      <c r="F11" s="9"/>
      <c r="G11" s="9"/>
    </row>
    <row r="12" spans="1:7" ht="18" customHeight="1">
      <c r="A12" s="53" t="s">
        <v>67</v>
      </c>
      <c r="B12" s="53" t="s">
        <v>68</v>
      </c>
      <c r="C12" s="9">
        <v>371908.04</v>
      </c>
      <c r="D12" s="9">
        <v>371908.04</v>
      </c>
      <c r="E12" s="9">
        <v>371908.04</v>
      </c>
      <c r="F12" s="9"/>
      <c r="G12" s="9"/>
    </row>
    <row r="13" spans="1:7" ht="18" customHeight="1">
      <c r="A13" s="80" t="s">
        <v>69</v>
      </c>
      <c r="B13" s="80" t="s">
        <v>70</v>
      </c>
      <c r="C13" s="9">
        <v>216898.5</v>
      </c>
      <c r="D13" s="9">
        <v>216898.5</v>
      </c>
      <c r="E13" s="9">
        <v>216898.5</v>
      </c>
      <c r="F13" s="9"/>
      <c r="G13" s="9"/>
    </row>
    <row r="14" spans="1:7" ht="18" customHeight="1">
      <c r="A14" s="80" t="s">
        <v>71</v>
      </c>
      <c r="B14" s="80" t="s">
        <v>72</v>
      </c>
      <c r="C14" s="9">
        <v>140778.82</v>
      </c>
      <c r="D14" s="9">
        <v>140778.82</v>
      </c>
      <c r="E14" s="9">
        <v>140778.82</v>
      </c>
      <c r="F14" s="9"/>
      <c r="G14" s="9"/>
    </row>
    <row r="15" spans="1:7" ht="18" customHeight="1">
      <c r="A15" s="80" t="s">
        <v>73</v>
      </c>
      <c r="B15" s="80" t="s">
        <v>74</v>
      </c>
      <c r="C15" s="9">
        <v>14230.72</v>
      </c>
      <c r="D15" s="9">
        <v>14230.72</v>
      </c>
      <c r="E15" s="9">
        <v>14230.72</v>
      </c>
      <c r="F15" s="9"/>
      <c r="G15" s="9"/>
    </row>
    <row r="16" spans="1:7" ht="18" customHeight="1">
      <c r="A16" s="8" t="s">
        <v>75</v>
      </c>
      <c r="B16" s="8" t="s">
        <v>76</v>
      </c>
      <c r="C16" s="9">
        <v>4697896.32</v>
      </c>
      <c r="D16" s="9">
        <v>3050796.32</v>
      </c>
      <c r="E16" s="9">
        <v>2846612</v>
      </c>
      <c r="F16" s="9">
        <v>204184.32000000001</v>
      </c>
      <c r="G16" s="9">
        <v>1647100</v>
      </c>
    </row>
    <row r="17" spans="1:7" ht="18" customHeight="1">
      <c r="A17" s="53" t="s">
        <v>77</v>
      </c>
      <c r="B17" s="53" t="s">
        <v>78</v>
      </c>
      <c r="C17" s="9">
        <v>4697896.32</v>
      </c>
      <c r="D17" s="9">
        <v>3050796.32</v>
      </c>
      <c r="E17" s="9">
        <v>2846612</v>
      </c>
      <c r="F17" s="9">
        <v>204184.32000000001</v>
      </c>
      <c r="G17" s="9">
        <v>1647100</v>
      </c>
    </row>
    <row r="18" spans="1:7" ht="18" customHeight="1">
      <c r="A18" s="80" t="s">
        <v>79</v>
      </c>
      <c r="B18" s="80" t="s">
        <v>80</v>
      </c>
      <c r="C18" s="9">
        <v>1647100</v>
      </c>
      <c r="D18" s="9"/>
      <c r="E18" s="9"/>
      <c r="F18" s="9"/>
      <c r="G18" s="9">
        <v>1647100</v>
      </c>
    </row>
    <row r="19" spans="1:7" ht="18" customHeight="1">
      <c r="A19" s="80" t="s">
        <v>81</v>
      </c>
      <c r="B19" s="80" t="s">
        <v>82</v>
      </c>
      <c r="C19" s="9">
        <v>3050796.32</v>
      </c>
      <c r="D19" s="9">
        <v>3050796.32</v>
      </c>
      <c r="E19" s="9">
        <v>2846612</v>
      </c>
      <c r="F19" s="9">
        <v>204184.32000000001</v>
      </c>
      <c r="G19" s="9"/>
    </row>
    <row r="20" spans="1:7" ht="18" customHeight="1">
      <c r="A20" s="8" t="s">
        <v>83</v>
      </c>
      <c r="B20" s="8" t="s">
        <v>84</v>
      </c>
      <c r="C20" s="9">
        <v>341593.44</v>
      </c>
      <c r="D20" s="9">
        <v>341593.44</v>
      </c>
      <c r="E20" s="9">
        <v>341593.44</v>
      </c>
      <c r="F20" s="9"/>
      <c r="G20" s="9"/>
    </row>
    <row r="21" spans="1:7" ht="18" customHeight="1">
      <c r="A21" s="53" t="s">
        <v>85</v>
      </c>
      <c r="B21" s="53" t="s">
        <v>86</v>
      </c>
      <c r="C21" s="9">
        <v>341593.44</v>
      </c>
      <c r="D21" s="9">
        <v>341593.44</v>
      </c>
      <c r="E21" s="9">
        <v>341593.44</v>
      </c>
      <c r="F21" s="9"/>
      <c r="G21" s="9"/>
    </row>
    <row r="22" spans="1:7" ht="18" customHeight="1">
      <c r="A22" s="80" t="s">
        <v>87</v>
      </c>
      <c r="B22" s="80" t="s">
        <v>88</v>
      </c>
      <c r="C22" s="9">
        <v>341593.44</v>
      </c>
      <c r="D22" s="9">
        <v>341593.44</v>
      </c>
      <c r="E22" s="9">
        <v>341593.44</v>
      </c>
      <c r="F22" s="9"/>
      <c r="G22" s="9"/>
    </row>
    <row r="23" spans="1:7" ht="18" customHeight="1">
      <c r="A23" s="138" t="s">
        <v>89</v>
      </c>
      <c r="B23" s="139" t="s">
        <v>89</v>
      </c>
      <c r="C23" s="9">
        <v>5835735.4000000004</v>
      </c>
      <c r="D23" s="9">
        <v>4188635.4</v>
      </c>
      <c r="E23" s="9">
        <v>3977851.08</v>
      </c>
      <c r="F23" s="9">
        <v>210784.32</v>
      </c>
      <c r="G23" s="9">
        <v>1647100</v>
      </c>
    </row>
  </sheetData>
  <mergeCells count="7">
    <mergeCell ref="A2:G2"/>
    <mergeCell ref="A3:E3"/>
    <mergeCell ref="A4:B4"/>
    <mergeCell ref="D4:F4"/>
    <mergeCell ref="A23:B23"/>
    <mergeCell ref="C4:C5"/>
    <mergeCell ref="G4:G5"/>
  </mergeCells>
  <phoneticPr fontId="23" type="noConversion"/>
  <printOptions horizontalCentered="1"/>
  <pageMargins left="0.3" right="0.3" top="0.46" bottom="0.46" header="0.4" footer="0.4"/>
  <pageSetup paperSize="9" fitToHeight="100" orientation="landscape"/>
</worksheet>
</file>

<file path=xl/worksheets/sheet6.xml><?xml version="1.0" encoding="utf-8"?>
<worksheet xmlns="http://schemas.openxmlformats.org/spreadsheetml/2006/main" xmlns:r="http://schemas.openxmlformats.org/officeDocument/2006/relationships">
  <sheetPr>
    <outlinePr summaryBelow="0" summaryRight="0"/>
    <pageSetUpPr fitToPage="1"/>
  </sheetPr>
  <dimension ref="A1:F7"/>
  <sheetViews>
    <sheetView showZeros="0" tabSelected="1" workbookViewId="0"/>
  </sheetViews>
  <sheetFormatPr defaultColWidth="10.6640625" defaultRowHeight="14.25" customHeight="1"/>
  <cols>
    <col min="1" max="2" width="32" customWidth="1"/>
    <col min="3" max="6" width="30.1640625" customWidth="1"/>
  </cols>
  <sheetData>
    <row r="1" spans="1:6" ht="14.25" customHeight="1">
      <c r="A1" s="73"/>
      <c r="B1" s="73"/>
      <c r="C1" s="35"/>
      <c r="D1" s="74"/>
      <c r="F1" s="75" t="s">
        <v>110</v>
      </c>
    </row>
    <row r="2" spans="1:6" ht="32.25" customHeight="1">
      <c r="A2" s="141" t="str">
        <f>"2025"&amp;"年一般公共预算“三公”经费支出预算表"</f>
        <v>2025年一般公共预算“三公”经费支出预算表</v>
      </c>
      <c r="B2" s="142"/>
      <c r="C2" s="142"/>
      <c r="D2" s="142"/>
      <c r="E2" s="142"/>
      <c r="F2" s="142"/>
    </row>
    <row r="3" spans="1:6" ht="18.75" customHeight="1">
      <c r="A3" s="126" t="str">
        <f>"单位名称："&amp;"景洪市不动产登记中心"</f>
        <v>单位名称：景洪市不动产登记中心</v>
      </c>
      <c r="B3" s="142"/>
      <c r="C3" s="142"/>
      <c r="D3" s="76"/>
      <c r="E3" s="76"/>
      <c r="F3" s="16" t="s">
        <v>111</v>
      </c>
    </row>
    <row r="4" spans="1:6" ht="19.5" customHeight="1">
      <c r="A4" s="143" t="s">
        <v>112</v>
      </c>
      <c r="B4" s="112" t="s">
        <v>113</v>
      </c>
      <c r="C4" s="127" t="s">
        <v>114</v>
      </c>
      <c r="D4" s="128"/>
      <c r="E4" s="129"/>
      <c r="F4" s="112" t="s">
        <v>115</v>
      </c>
    </row>
    <row r="5" spans="1:6" ht="19.5" customHeight="1">
      <c r="A5" s="144"/>
      <c r="B5" s="113"/>
      <c r="C5" s="6" t="s">
        <v>31</v>
      </c>
      <c r="D5" s="6" t="s">
        <v>116</v>
      </c>
      <c r="E5" s="6" t="s">
        <v>117</v>
      </c>
      <c r="F5" s="113"/>
    </row>
    <row r="6" spans="1:6" ht="18.75" customHeight="1">
      <c r="A6" s="18">
        <v>1</v>
      </c>
      <c r="B6" s="18">
        <v>2</v>
      </c>
      <c r="C6" s="17">
        <v>3</v>
      </c>
      <c r="D6" s="18">
        <v>4</v>
      </c>
      <c r="E6" s="18">
        <v>5</v>
      </c>
      <c r="F6" s="18">
        <v>6</v>
      </c>
    </row>
    <row r="7" spans="1:6" ht="24" customHeight="1">
      <c r="A7" s="9"/>
      <c r="B7" s="9"/>
      <c r="C7" s="9"/>
      <c r="D7" s="9"/>
      <c r="E7" s="9"/>
      <c r="F7" s="9"/>
    </row>
  </sheetData>
  <mergeCells count="6">
    <mergeCell ref="A2:F2"/>
    <mergeCell ref="A3:C3"/>
    <mergeCell ref="C4:E4"/>
    <mergeCell ref="A4:A5"/>
    <mergeCell ref="B4:B5"/>
    <mergeCell ref="F4:F5"/>
  </mergeCells>
  <phoneticPr fontId="23" type="noConversion"/>
  <printOptions horizontalCentered="1"/>
  <pageMargins left="0.3" right="0.3" top="0.46" bottom="0.46" header="0.41" footer="0.41"/>
  <pageSetup paperSize="9" fitToHeight="100" orientation="landscape"/>
</worksheet>
</file>

<file path=xl/worksheets/sheet7.xml><?xml version="1.0" encoding="utf-8"?>
<worksheet xmlns="http://schemas.openxmlformats.org/spreadsheetml/2006/main" xmlns:r="http://schemas.openxmlformats.org/officeDocument/2006/relationships">
  <sheetPr>
    <outlinePr summaryBelow="0" summaryRight="0"/>
    <pageSetUpPr fitToPage="1"/>
  </sheetPr>
  <dimension ref="A1:X29"/>
  <sheetViews>
    <sheetView showZeros="0" workbookViewId="0">
      <selection activeCell="K21" sqref="K21"/>
    </sheetView>
  </sheetViews>
  <sheetFormatPr defaultColWidth="10.6640625" defaultRowHeight="14.25" customHeight="1"/>
  <cols>
    <col min="1" max="1" width="38.33203125" customWidth="1"/>
    <col min="2" max="2" width="24.6640625" customWidth="1"/>
    <col min="3" max="3" width="31" customWidth="1"/>
    <col min="4" max="4" width="11.83203125" customWidth="1"/>
    <col min="5" max="5" width="20.5" customWidth="1"/>
    <col min="6" max="6" width="12" customWidth="1"/>
    <col min="7" max="7" width="26.83203125" customWidth="1"/>
    <col min="8" max="24" width="22.1640625" customWidth="1"/>
  </cols>
  <sheetData>
    <row r="1" spans="1:24" ht="18.75" customHeight="1">
      <c r="B1" s="68"/>
      <c r="D1" s="69"/>
      <c r="E1" s="69"/>
      <c r="F1" s="69"/>
      <c r="G1" s="69"/>
      <c r="H1" s="36"/>
      <c r="I1" s="36"/>
      <c r="J1" s="2"/>
      <c r="K1" s="36"/>
      <c r="L1" s="36"/>
      <c r="M1" s="36"/>
      <c r="N1" s="36"/>
      <c r="O1" s="2"/>
      <c r="P1" s="2"/>
      <c r="Q1" s="2"/>
      <c r="R1" s="36"/>
      <c r="V1" s="68"/>
      <c r="X1" s="3" t="s">
        <v>118</v>
      </c>
    </row>
    <row r="2" spans="1:24" ht="39.75" customHeight="1">
      <c r="A2" s="114" t="str">
        <f>"2025"&amp;"年部门基本支出预算表"</f>
        <v>2025年部门基本支出预算表</v>
      </c>
      <c r="B2" s="114"/>
      <c r="C2" s="114"/>
      <c r="D2" s="114"/>
      <c r="E2" s="114"/>
      <c r="F2" s="114"/>
      <c r="G2" s="114"/>
      <c r="H2" s="114"/>
      <c r="I2" s="114"/>
      <c r="J2" s="114"/>
      <c r="K2" s="114"/>
      <c r="L2" s="114"/>
      <c r="M2" s="114"/>
      <c r="N2" s="114"/>
      <c r="O2" s="114"/>
      <c r="P2" s="114"/>
      <c r="Q2" s="114"/>
      <c r="R2" s="114"/>
      <c r="S2" s="114"/>
      <c r="T2" s="114"/>
      <c r="U2" s="114"/>
      <c r="V2" s="114"/>
      <c r="W2" s="114"/>
      <c r="X2" s="114"/>
    </row>
    <row r="3" spans="1:24" ht="18.75" customHeight="1">
      <c r="A3" s="130" t="str">
        <f>"单位名称："&amp;"景洪市不动产登记中心"</f>
        <v>单位名称：景洪市不动产登记中心</v>
      </c>
      <c r="B3" s="130"/>
      <c r="C3" s="130"/>
      <c r="D3" s="130"/>
      <c r="E3" s="130"/>
      <c r="F3" s="130"/>
      <c r="G3" s="130"/>
      <c r="H3" s="70"/>
      <c r="I3" s="70"/>
      <c r="J3" s="4"/>
      <c r="K3" s="70"/>
      <c r="L3" s="70"/>
      <c r="M3" s="70"/>
      <c r="N3" s="70"/>
      <c r="O3" s="4"/>
      <c r="P3" s="4"/>
      <c r="Q3" s="4"/>
      <c r="R3" s="70"/>
      <c r="S3" s="15"/>
      <c r="T3" s="15"/>
      <c r="U3" s="15"/>
      <c r="V3" s="72"/>
      <c r="W3" s="15"/>
      <c r="X3" s="5" t="s">
        <v>111</v>
      </c>
    </row>
    <row r="4" spans="1:24" ht="18" customHeight="1">
      <c r="A4" s="120" t="s">
        <v>119</v>
      </c>
      <c r="B4" s="120" t="s">
        <v>120</v>
      </c>
      <c r="C4" s="120" t="s">
        <v>121</v>
      </c>
      <c r="D4" s="120" t="s">
        <v>122</v>
      </c>
      <c r="E4" s="120" t="s">
        <v>123</v>
      </c>
      <c r="F4" s="120" t="s">
        <v>124</v>
      </c>
      <c r="G4" s="120" t="s">
        <v>125</v>
      </c>
      <c r="H4" s="135" t="s">
        <v>126</v>
      </c>
      <c r="I4" s="136" t="s">
        <v>126</v>
      </c>
      <c r="J4" s="136"/>
      <c r="K4" s="136"/>
      <c r="L4" s="136"/>
      <c r="M4" s="136"/>
      <c r="N4" s="136"/>
      <c r="O4" s="136"/>
      <c r="P4" s="136"/>
      <c r="Q4" s="136"/>
      <c r="R4" s="136" t="s">
        <v>35</v>
      </c>
      <c r="S4" s="136" t="s">
        <v>51</v>
      </c>
      <c r="T4" s="136"/>
      <c r="U4" s="136"/>
      <c r="V4" s="136"/>
      <c r="W4" s="136"/>
      <c r="X4" s="137"/>
    </row>
    <row r="5" spans="1:24" ht="18" customHeight="1">
      <c r="A5" s="121"/>
      <c r="B5" s="121"/>
      <c r="C5" s="121"/>
      <c r="D5" s="121"/>
      <c r="E5" s="121"/>
      <c r="F5" s="121"/>
      <c r="G5" s="121"/>
      <c r="H5" s="131" t="s">
        <v>127</v>
      </c>
      <c r="I5" s="135" t="s">
        <v>32</v>
      </c>
      <c r="J5" s="136"/>
      <c r="K5" s="136"/>
      <c r="L5" s="136"/>
      <c r="M5" s="136"/>
      <c r="N5" s="137"/>
      <c r="O5" s="127" t="s">
        <v>128</v>
      </c>
      <c r="P5" s="128"/>
      <c r="Q5" s="129"/>
      <c r="R5" s="120" t="s">
        <v>35</v>
      </c>
      <c r="S5" s="135" t="s">
        <v>51</v>
      </c>
      <c r="T5" s="136" t="s">
        <v>38</v>
      </c>
      <c r="U5" s="136" t="s">
        <v>51</v>
      </c>
      <c r="V5" s="136" t="s">
        <v>40</v>
      </c>
      <c r="W5" s="136" t="s">
        <v>41</v>
      </c>
      <c r="X5" s="137" t="s">
        <v>42</v>
      </c>
    </row>
    <row r="6" spans="1:24" ht="18.75" customHeight="1">
      <c r="A6" s="121"/>
      <c r="B6" s="121"/>
      <c r="C6" s="121"/>
      <c r="D6" s="121"/>
      <c r="E6" s="121"/>
      <c r="F6" s="121"/>
      <c r="G6" s="121"/>
      <c r="H6" s="149"/>
      <c r="I6" s="145" t="s">
        <v>129</v>
      </c>
      <c r="J6" s="116" t="s">
        <v>130</v>
      </c>
      <c r="K6" s="120" t="s">
        <v>131</v>
      </c>
      <c r="L6" s="120" t="s">
        <v>132</v>
      </c>
      <c r="M6" s="120" t="s">
        <v>133</v>
      </c>
      <c r="N6" s="120" t="s">
        <v>134</v>
      </c>
      <c r="O6" s="120" t="s">
        <v>32</v>
      </c>
      <c r="P6" s="120" t="s">
        <v>33</v>
      </c>
      <c r="Q6" s="120" t="s">
        <v>34</v>
      </c>
      <c r="R6" s="121"/>
      <c r="S6" s="120" t="s">
        <v>31</v>
      </c>
      <c r="T6" s="120" t="s">
        <v>38</v>
      </c>
      <c r="U6" s="120" t="s">
        <v>135</v>
      </c>
      <c r="V6" s="120" t="s">
        <v>40</v>
      </c>
      <c r="W6" s="120" t="s">
        <v>41</v>
      </c>
      <c r="X6" s="120" t="s">
        <v>42</v>
      </c>
    </row>
    <row r="7" spans="1:24" ht="37.5" customHeight="1">
      <c r="A7" s="122"/>
      <c r="B7" s="122"/>
      <c r="C7" s="122"/>
      <c r="D7" s="122"/>
      <c r="E7" s="122"/>
      <c r="F7" s="122"/>
      <c r="G7" s="122"/>
      <c r="H7" s="132"/>
      <c r="I7" s="48" t="s">
        <v>31</v>
      </c>
      <c r="J7" s="48" t="s">
        <v>136</v>
      </c>
      <c r="K7" s="122" t="s">
        <v>130</v>
      </c>
      <c r="L7" s="122" t="s">
        <v>132</v>
      </c>
      <c r="M7" s="122" t="s">
        <v>133</v>
      </c>
      <c r="N7" s="122" t="s">
        <v>134</v>
      </c>
      <c r="O7" s="122" t="s">
        <v>132</v>
      </c>
      <c r="P7" s="122" t="s">
        <v>133</v>
      </c>
      <c r="Q7" s="122" t="s">
        <v>134</v>
      </c>
      <c r="R7" s="122" t="s">
        <v>35</v>
      </c>
      <c r="S7" s="122" t="s">
        <v>31</v>
      </c>
      <c r="T7" s="122" t="s">
        <v>38</v>
      </c>
      <c r="U7" s="122" t="s">
        <v>135</v>
      </c>
      <c r="V7" s="122" t="s">
        <v>40</v>
      </c>
      <c r="W7" s="122" t="s">
        <v>41</v>
      </c>
      <c r="X7" s="122" t="s">
        <v>42</v>
      </c>
    </row>
    <row r="8" spans="1:24" ht="19.5" customHeight="1">
      <c r="A8" s="71">
        <v>1</v>
      </c>
      <c r="B8" s="71">
        <v>2</v>
      </c>
      <c r="C8" s="71">
        <v>3</v>
      </c>
      <c r="D8" s="71">
        <v>4</v>
      </c>
      <c r="E8" s="71">
        <v>5</v>
      </c>
      <c r="F8" s="71">
        <v>6</v>
      </c>
      <c r="G8" s="71">
        <v>7</v>
      </c>
      <c r="H8" s="71">
        <v>8</v>
      </c>
      <c r="I8" s="71">
        <v>9</v>
      </c>
      <c r="J8" s="71">
        <v>10</v>
      </c>
      <c r="K8" s="71">
        <v>11</v>
      </c>
      <c r="L8" s="71">
        <v>12</v>
      </c>
      <c r="M8" s="71">
        <v>13</v>
      </c>
      <c r="N8" s="71">
        <v>14</v>
      </c>
      <c r="O8" s="71">
        <v>15</v>
      </c>
      <c r="P8" s="71">
        <v>16</v>
      </c>
      <c r="Q8" s="71">
        <v>17</v>
      </c>
      <c r="R8" s="71">
        <v>18</v>
      </c>
      <c r="S8" s="71">
        <v>19</v>
      </c>
      <c r="T8" s="71">
        <v>20</v>
      </c>
      <c r="U8" s="71">
        <v>21</v>
      </c>
      <c r="V8" s="71">
        <v>22</v>
      </c>
      <c r="W8" s="71">
        <v>23</v>
      </c>
      <c r="X8" s="71">
        <v>24</v>
      </c>
    </row>
    <row r="9" spans="1:24" ht="21" customHeight="1">
      <c r="A9" s="8" t="s">
        <v>44</v>
      </c>
      <c r="B9" s="8" t="s">
        <v>137</v>
      </c>
      <c r="C9" s="8" t="s">
        <v>138</v>
      </c>
      <c r="D9" s="8" t="s">
        <v>81</v>
      </c>
      <c r="E9" s="8" t="s">
        <v>82</v>
      </c>
      <c r="F9" s="8" t="s">
        <v>139</v>
      </c>
      <c r="G9" s="8" t="s">
        <v>140</v>
      </c>
      <c r="H9" s="9">
        <v>1065552</v>
      </c>
      <c r="I9" s="9">
        <v>1065552</v>
      </c>
      <c r="J9" s="9"/>
      <c r="K9" s="9"/>
      <c r="L9" s="9"/>
      <c r="M9" s="9">
        <v>1065552</v>
      </c>
      <c r="N9" s="9"/>
      <c r="O9" s="9"/>
      <c r="P9" s="9"/>
      <c r="Q9" s="9"/>
      <c r="R9" s="9"/>
      <c r="S9" s="9"/>
      <c r="T9" s="9"/>
      <c r="U9" s="9"/>
      <c r="V9" s="9"/>
      <c r="W9" s="9"/>
      <c r="X9" s="9"/>
    </row>
    <row r="10" spans="1:24" ht="21" customHeight="1">
      <c r="A10" s="8" t="s">
        <v>44</v>
      </c>
      <c r="B10" s="8" t="s">
        <v>137</v>
      </c>
      <c r="C10" s="8" t="s">
        <v>138</v>
      </c>
      <c r="D10" s="8" t="s">
        <v>81</v>
      </c>
      <c r="E10" s="8" t="s">
        <v>82</v>
      </c>
      <c r="F10" s="8" t="s">
        <v>141</v>
      </c>
      <c r="G10" s="8" t="s">
        <v>142</v>
      </c>
      <c r="H10" s="9">
        <v>115140</v>
      </c>
      <c r="I10" s="9">
        <v>115140</v>
      </c>
      <c r="J10" s="9"/>
      <c r="K10" s="9"/>
      <c r="L10" s="9"/>
      <c r="M10" s="9">
        <v>115140</v>
      </c>
      <c r="N10" s="9"/>
      <c r="O10" s="9"/>
      <c r="P10" s="9"/>
      <c r="Q10" s="9"/>
      <c r="R10" s="9"/>
      <c r="S10" s="9"/>
      <c r="T10" s="9"/>
      <c r="U10" s="9"/>
      <c r="V10" s="9"/>
      <c r="W10" s="9"/>
      <c r="X10" s="9"/>
    </row>
    <row r="11" spans="1:24" ht="21" customHeight="1">
      <c r="A11" s="8" t="s">
        <v>44</v>
      </c>
      <c r="B11" s="8" t="s">
        <v>137</v>
      </c>
      <c r="C11" s="8" t="s">
        <v>138</v>
      </c>
      <c r="D11" s="8" t="s">
        <v>81</v>
      </c>
      <c r="E11" s="8" t="s">
        <v>82</v>
      </c>
      <c r="F11" s="8" t="s">
        <v>143</v>
      </c>
      <c r="G11" s="8" t="s">
        <v>144</v>
      </c>
      <c r="H11" s="9">
        <v>88796</v>
      </c>
      <c r="I11" s="9">
        <v>88796</v>
      </c>
      <c r="J11" s="9"/>
      <c r="K11" s="9"/>
      <c r="L11" s="9"/>
      <c r="M11" s="9">
        <v>88796</v>
      </c>
      <c r="N11" s="9"/>
      <c r="O11" s="9"/>
      <c r="P11" s="9"/>
      <c r="Q11" s="9"/>
      <c r="R11" s="9"/>
      <c r="S11" s="9"/>
      <c r="T11" s="9"/>
      <c r="U11" s="9"/>
      <c r="V11" s="9"/>
      <c r="W11" s="9"/>
      <c r="X11" s="9"/>
    </row>
    <row r="12" spans="1:24" ht="21" customHeight="1">
      <c r="A12" s="8" t="s">
        <v>44</v>
      </c>
      <c r="B12" s="8" t="s">
        <v>137</v>
      </c>
      <c r="C12" s="8" t="s">
        <v>138</v>
      </c>
      <c r="D12" s="8" t="s">
        <v>81</v>
      </c>
      <c r="E12" s="8" t="s">
        <v>82</v>
      </c>
      <c r="F12" s="8" t="s">
        <v>143</v>
      </c>
      <c r="G12" s="8" t="s">
        <v>144</v>
      </c>
      <c r="H12" s="9">
        <v>896976</v>
      </c>
      <c r="I12" s="9">
        <v>896976</v>
      </c>
      <c r="J12" s="9"/>
      <c r="K12" s="9"/>
      <c r="L12" s="9"/>
      <c r="M12" s="9">
        <v>896976</v>
      </c>
      <c r="N12" s="9"/>
      <c r="O12" s="9"/>
      <c r="P12" s="9"/>
      <c r="Q12" s="9"/>
      <c r="R12" s="9"/>
      <c r="S12" s="9"/>
      <c r="T12" s="9"/>
      <c r="U12" s="9"/>
      <c r="V12" s="9"/>
      <c r="W12" s="9"/>
      <c r="X12" s="9"/>
    </row>
    <row r="13" spans="1:24" ht="21" customHeight="1">
      <c r="A13" s="8" t="s">
        <v>44</v>
      </c>
      <c r="B13" s="8" t="s">
        <v>137</v>
      </c>
      <c r="C13" s="8" t="s">
        <v>138</v>
      </c>
      <c r="D13" s="8" t="s">
        <v>81</v>
      </c>
      <c r="E13" s="8" t="s">
        <v>82</v>
      </c>
      <c r="F13" s="8" t="s">
        <v>143</v>
      </c>
      <c r="G13" s="8" t="s">
        <v>144</v>
      </c>
      <c r="H13" s="9">
        <v>295236</v>
      </c>
      <c r="I13" s="9">
        <v>295236</v>
      </c>
      <c r="J13" s="9"/>
      <c r="K13" s="9"/>
      <c r="L13" s="9"/>
      <c r="M13" s="9">
        <v>295236</v>
      </c>
      <c r="N13" s="9"/>
      <c r="O13" s="9"/>
      <c r="P13" s="9"/>
      <c r="Q13" s="9"/>
      <c r="R13" s="9"/>
      <c r="S13" s="9"/>
      <c r="T13" s="9"/>
      <c r="U13" s="9"/>
      <c r="V13" s="9"/>
      <c r="W13" s="9"/>
      <c r="X13" s="9"/>
    </row>
    <row r="14" spans="1:24" ht="21" customHeight="1">
      <c r="A14" s="8" t="s">
        <v>44</v>
      </c>
      <c r="B14" s="8" t="s">
        <v>145</v>
      </c>
      <c r="C14" s="8" t="s">
        <v>146</v>
      </c>
      <c r="D14" s="8" t="s">
        <v>63</v>
      </c>
      <c r="E14" s="8" t="s">
        <v>64</v>
      </c>
      <c r="F14" s="8" t="s">
        <v>147</v>
      </c>
      <c r="G14" s="8" t="s">
        <v>148</v>
      </c>
      <c r="H14" s="9">
        <v>417737.6</v>
      </c>
      <c r="I14" s="9">
        <v>417737.6</v>
      </c>
      <c r="J14" s="9"/>
      <c r="K14" s="9"/>
      <c r="L14" s="9"/>
      <c r="M14" s="9">
        <v>417737.6</v>
      </c>
      <c r="N14" s="9"/>
      <c r="O14" s="9"/>
      <c r="P14" s="9"/>
      <c r="Q14" s="9"/>
      <c r="R14" s="9"/>
      <c r="S14" s="9"/>
      <c r="T14" s="9"/>
      <c r="U14" s="9"/>
      <c r="V14" s="9"/>
      <c r="W14" s="9"/>
      <c r="X14" s="9"/>
    </row>
    <row r="15" spans="1:24" ht="21" customHeight="1">
      <c r="A15" s="8" t="s">
        <v>44</v>
      </c>
      <c r="B15" s="8" t="s">
        <v>145</v>
      </c>
      <c r="C15" s="8" t="s">
        <v>146</v>
      </c>
      <c r="D15" s="8" t="s">
        <v>69</v>
      </c>
      <c r="E15" s="8" t="s">
        <v>70</v>
      </c>
      <c r="F15" s="8" t="s">
        <v>149</v>
      </c>
      <c r="G15" s="8" t="s">
        <v>150</v>
      </c>
      <c r="H15" s="9">
        <v>216898.5</v>
      </c>
      <c r="I15" s="9">
        <v>216898.5</v>
      </c>
      <c r="J15" s="9"/>
      <c r="K15" s="9"/>
      <c r="L15" s="9"/>
      <c r="M15" s="9">
        <v>216898.5</v>
      </c>
      <c r="N15" s="9"/>
      <c r="O15" s="9"/>
      <c r="P15" s="9"/>
      <c r="Q15" s="9"/>
      <c r="R15" s="9"/>
      <c r="S15" s="9"/>
      <c r="T15" s="9"/>
      <c r="U15" s="9"/>
      <c r="V15" s="9"/>
      <c r="W15" s="9"/>
      <c r="X15" s="9"/>
    </row>
    <row r="16" spans="1:24" ht="21" customHeight="1">
      <c r="A16" s="8" t="s">
        <v>44</v>
      </c>
      <c r="B16" s="8" t="s">
        <v>145</v>
      </c>
      <c r="C16" s="8" t="s">
        <v>146</v>
      </c>
      <c r="D16" s="8" t="s">
        <v>71</v>
      </c>
      <c r="E16" s="8" t="s">
        <v>72</v>
      </c>
      <c r="F16" s="8" t="s">
        <v>151</v>
      </c>
      <c r="G16" s="8" t="s">
        <v>152</v>
      </c>
      <c r="H16" s="9">
        <v>140778.82</v>
      </c>
      <c r="I16" s="9">
        <v>140778.82</v>
      </c>
      <c r="J16" s="9"/>
      <c r="K16" s="9"/>
      <c r="L16" s="9"/>
      <c r="M16" s="9">
        <v>140778.82</v>
      </c>
      <c r="N16" s="9"/>
      <c r="O16" s="9"/>
      <c r="P16" s="9"/>
      <c r="Q16" s="9"/>
      <c r="R16" s="9"/>
      <c r="S16" s="9"/>
      <c r="T16" s="9"/>
      <c r="U16" s="9"/>
      <c r="V16" s="9"/>
      <c r="W16" s="9"/>
      <c r="X16" s="9"/>
    </row>
    <row r="17" spans="1:24" ht="21" customHeight="1">
      <c r="A17" s="8" t="s">
        <v>44</v>
      </c>
      <c r="B17" s="8" t="s">
        <v>145</v>
      </c>
      <c r="C17" s="8" t="s">
        <v>146</v>
      </c>
      <c r="D17" s="8" t="s">
        <v>73</v>
      </c>
      <c r="E17" s="8" t="s">
        <v>74</v>
      </c>
      <c r="F17" s="8" t="s">
        <v>153</v>
      </c>
      <c r="G17" s="8" t="s">
        <v>154</v>
      </c>
      <c r="H17" s="9">
        <v>5221.72</v>
      </c>
      <c r="I17" s="9">
        <v>5221.72</v>
      </c>
      <c r="J17" s="9"/>
      <c r="K17" s="9"/>
      <c r="L17" s="9"/>
      <c r="M17" s="9">
        <v>5221.72</v>
      </c>
      <c r="N17" s="9"/>
      <c r="O17" s="9"/>
      <c r="P17" s="9"/>
      <c r="Q17" s="9"/>
      <c r="R17" s="9"/>
      <c r="S17" s="9"/>
      <c r="T17" s="9"/>
      <c r="U17" s="9"/>
      <c r="V17" s="9"/>
      <c r="W17" s="9"/>
      <c r="X17" s="9"/>
    </row>
    <row r="18" spans="1:24" ht="21" customHeight="1">
      <c r="A18" s="8" t="s">
        <v>44</v>
      </c>
      <c r="B18" s="8" t="s">
        <v>145</v>
      </c>
      <c r="C18" s="8" t="s">
        <v>146</v>
      </c>
      <c r="D18" s="8" t="s">
        <v>73</v>
      </c>
      <c r="E18" s="8" t="s">
        <v>74</v>
      </c>
      <c r="F18" s="8" t="s">
        <v>153</v>
      </c>
      <c r="G18" s="8" t="s">
        <v>154</v>
      </c>
      <c r="H18" s="9">
        <v>9009</v>
      </c>
      <c r="I18" s="9">
        <v>9009</v>
      </c>
      <c r="J18" s="9"/>
      <c r="K18" s="9"/>
      <c r="L18" s="9"/>
      <c r="M18" s="9">
        <v>9009</v>
      </c>
      <c r="N18" s="9"/>
      <c r="O18" s="9"/>
      <c r="P18" s="9"/>
      <c r="Q18" s="9"/>
      <c r="R18" s="9"/>
      <c r="S18" s="9"/>
      <c r="T18" s="9"/>
      <c r="U18" s="9"/>
      <c r="V18" s="9"/>
      <c r="W18" s="9"/>
      <c r="X18" s="9"/>
    </row>
    <row r="19" spans="1:24" ht="21" customHeight="1">
      <c r="A19" s="8" t="s">
        <v>44</v>
      </c>
      <c r="B19" s="8" t="s">
        <v>155</v>
      </c>
      <c r="C19" s="8" t="s">
        <v>88</v>
      </c>
      <c r="D19" s="8" t="s">
        <v>87</v>
      </c>
      <c r="E19" s="8" t="s">
        <v>88</v>
      </c>
      <c r="F19" s="8" t="s">
        <v>156</v>
      </c>
      <c r="G19" s="8" t="s">
        <v>88</v>
      </c>
      <c r="H19" s="9">
        <v>341593.44</v>
      </c>
      <c r="I19" s="9">
        <v>341593.44</v>
      </c>
      <c r="J19" s="9"/>
      <c r="K19" s="9"/>
      <c r="L19" s="9"/>
      <c r="M19" s="9">
        <v>341593.44</v>
      </c>
      <c r="N19" s="9"/>
      <c r="O19" s="9"/>
      <c r="P19" s="9"/>
      <c r="Q19" s="9"/>
      <c r="R19" s="9"/>
      <c r="S19" s="9"/>
      <c r="T19" s="9"/>
      <c r="U19" s="9"/>
      <c r="V19" s="9"/>
      <c r="W19" s="9"/>
      <c r="X19" s="9"/>
    </row>
    <row r="20" spans="1:24" ht="21" customHeight="1">
      <c r="A20" s="8" t="s">
        <v>44</v>
      </c>
      <c r="B20" s="8" t="s">
        <v>157</v>
      </c>
      <c r="C20" s="8" t="s">
        <v>158</v>
      </c>
      <c r="D20" s="8" t="s">
        <v>81</v>
      </c>
      <c r="E20" s="8" t="s">
        <v>82</v>
      </c>
      <c r="F20" s="8" t="s">
        <v>159</v>
      </c>
      <c r="G20" s="8" t="s">
        <v>158</v>
      </c>
      <c r="H20" s="9">
        <v>55156.32</v>
      </c>
      <c r="I20" s="9">
        <v>55156.32</v>
      </c>
      <c r="J20" s="9"/>
      <c r="K20" s="9"/>
      <c r="L20" s="9"/>
      <c r="M20" s="9">
        <v>55156.32</v>
      </c>
      <c r="N20" s="9"/>
      <c r="O20" s="9"/>
      <c r="P20" s="9"/>
      <c r="Q20" s="9"/>
      <c r="R20" s="9"/>
      <c r="S20" s="9"/>
      <c r="T20" s="9"/>
      <c r="U20" s="9"/>
      <c r="V20" s="9"/>
      <c r="W20" s="9"/>
      <c r="X20" s="9"/>
    </row>
    <row r="21" spans="1:24" ht="21" customHeight="1">
      <c r="A21" s="8" t="s">
        <v>44</v>
      </c>
      <c r="B21" s="8" t="s">
        <v>160</v>
      </c>
      <c r="C21" s="8" t="s">
        <v>161</v>
      </c>
      <c r="D21" s="8" t="s">
        <v>81</v>
      </c>
      <c r="E21" s="8" t="s">
        <v>82</v>
      </c>
      <c r="F21" s="8" t="s">
        <v>162</v>
      </c>
      <c r="G21" s="8" t="s">
        <v>161</v>
      </c>
      <c r="H21" s="9">
        <v>528</v>
      </c>
      <c r="I21" s="9">
        <v>528</v>
      </c>
      <c r="J21" s="9"/>
      <c r="K21" s="9"/>
      <c r="L21" s="9"/>
      <c r="M21" s="9">
        <v>528</v>
      </c>
      <c r="N21" s="9"/>
      <c r="O21" s="9"/>
      <c r="P21" s="9"/>
      <c r="Q21" s="9"/>
      <c r="R21" s="9"/>
      <c r="S21" s="9"/>
      <c r="T21" s="9"/>
      <c r="U21" s="9"/>
      <c r="V21" s="9"/>
      <c r="W21" s="9"/>
      <c r="X21" s="9"/>
    </row>
    <row r="22" spans="1:24" ht="21" customHeight="1">
      <c r="A22" s="8" t="s">
        <v>44</v>
      </c>
      <c r="B22" s="8" t="s">
        <v>163</v>
      </c>
      <c r="C22" s="8" t="s">
        <v>164</v>
      </c>
      <c r="D22" s="8" t="s">
        <v>81</v>
      </c>
      <c r="E22" s="8" t="s">
        <v>82</v>
      </c>
      <c r="F22" s="8" t="s">
        <v>165</v>
      </c>
      <c r="G22" s="8" t="s">
        <v>166</v>
      </c>
      <c r="H22" s="9">
        <v>82000</v>
      </c>
      <c r="I22" s="9">
        <v>82000</v>
      </c>
      <c r="J22" s="9"/>
      <c r="K22" s="9"/>
      <c r="L22" s="9"/>
      <c r="M22" s="9">
        <v>82000</v>
      </c>
      <c r="N22" s="9"/>
      <c r="O22" s="9"/>
      <c r="P22" s="9"/>
      <c r="Q22" s="9"/>
      <c r="R22" s="9"/>
      <c r="S22" s="9"/>
      <c r="T22" s="9"/>
      <c r="U22" s="9"/>
      <c r="V22" s="9"/>
      <c r="W22" s="9"/>
      <c r="X22" s="9"/>
    </row>
    <row r="23" spans="1:24" ht="21" customHeight="1">
      <c r="A23" s="8" t="s">
        <v>44</v>
      </c>
      <c r="B23" s="8" t="s">
        <v>163</v>
      </c>
      <c r="C23" s="8" t="s">
        <v>164</v>
      </c>
      <c r="D23" s="8" t="s">
        <v>81</v>
      </c>
      <c r="E23" s="8" t="s">
        <v>82</v>
      </c>
      <c r="F23" s="8" t="s">
        <v>167</v>
      </c>
      <c r="G23" s="8" t="s">
        <v>168</v>
      </c>
      <c r="H23" s="9">
        <v>32174</v>
      </c>
      <c r="I23" s="9">
        <v>32174</v>
      </c>
      <c r="J23" s="9"/>
      <c r="K23" s="9"/>
      <c r="L23" s="9"/>
      <c r="M23" s="9">
        <v>32174</v>
      </c>
      <c r="N23" s="9"/>
      <c r="O23" s="9"/>
      <c r="P23" s="9"/>
      <c r="Q23" s="9"/>
      <c r="R23" s="9"/>
      <c r="S23" s="9"/>
      <c r="T23" s="9"/>
      <c r="U23" s="9"/>
      <c r="V23" s="9"/>
      <c r="W23" s="9"/>
      <c r="X23" s="9"/>
    </row>
    <row r="24" spans="1:24" ht="21" customHeight="1">
      <c r="A24" s="8" t="s">
        <v>44</v>
      </c>
      <c r="B24" s="8" t="s">
        <v>163</v>
      </c>
      <c r="C24" s="8" t="s">
        <v>164</v>
      </c>
      <c r="D24" s="8" t="s">
        <v>81</v>
      </c>
      <c r="E24" s="8" t="s">
        <v>82</v>
      </c>
      <c r="F24" s="8" t="s">
        <v>169</v>
      </c>
      <c r="G24" s="8" t="s">
        <v>170</v>
      </c>
      <c r="H24" s="9">
        <v>10926</v>
      </c>
      <c r="I24" s="9">
        <v>10926</v>
      </c>
      <c r="J24" s="9"/>
      <c r="K24" s="9"/>
      <c r="L24" s="9"/>
      <c r="M24" s="9">
        <v>10926</v>
      </c>
      <c r="N24" s="9"/>
      <c r="O24" s="9"/>
      <c r="P24" s="9"/>
      <c r="Q24" s="9"/>
      <c r="R24" s="9"/>
      <c r="S24" s="9"/>
      <c r="T24" s="9"/>
      <c r="U24" s="9"/>
      <c r="V24" s="9"/>
      <c r="W24" s="9"/>
      <c r="X24" s="9"/>
    </row>
    <row r="25" spans="1:24" ht="21" customHeight="1">
      <c r="A25" s="8" t="s">
        <v>44</v>
      </c>
      <c r="B25" s="8" t="s">
        <v>163</v>
      </c>
      <c r="C25" s="8" t="s">
        <v>164</v>
      </c>
      <c r="D25" s="8" t="s">
        <v>81</v>
      </c>
      <c r="E25" s="8" t="s">
        <v>82</v>
      </c>
      <c r="F25" s="8" t="s">
        <v>171</v>
      </c>
      <c r="G25" s="8" t="s">
        <v>172</v>
      </c>
      <c r="H25" s="9">
        <v>13000</v>
      </c>
      <c r="I25" s="9">
        <v>13000</v>
      </c>
      <c r="J25" s="9"/>
      <c r="K25" s="9"/>
      <c r="L25" s="9"/>
      <c r="M25" s="9">
        <v>13000</v>
      </c>
      <c r="N25" s="9"/>
      <c r="O25" s="9"/>
      <c r="P25" s="9"/>
      <c r="Q25" s="9"/>
      <c r="R25" s="9"/>
      <c r="S25" s="9"/>
      <c r="T25" s="9"/>
      <c r="U25" s="9"/>
      <c r="V25" s="9"/>
      <c r="W25" s="9"/>
      <c r="X25" s="9"/>
    </row>
    <row r="26" spans="1:24" ht="21" customHeight="1">
      <c r="A26" s="8" t="s">
        <v>44</v>
      </c>
      <c r="B26" s="8" t="s">
        <v>163</v>
      </c>
      <c r="C26" s="8" t="s">
        <v>164</v>
      </c>
      <c r="D26" s="8" t="s">
        <v>81</v>
      </c>
      <c r="E26" s="8" t="s">
        <v>82</v>
      </c>
      <c r="F26" s="8" t="s">
        <v>173</v>
      </c>
      <c r="G26" s="8" t="s">
        <v>174</v>
      </c>
      <c r="H26" s="9">
        <v>10400</v>
      </c>
      <c r="I26" s="9">
        <v>10400</v>
      </c>
      <c r="J26" s="9"/>
      <c r="K26" s="9"/>
      <c r="L26" s="9"/>
      <c r="M26" s="9">
        <v>10400</v>
      </c>
      <c r="N26" s="9"/>
      <c r="O26" s="9"/>
      <c r="P26" s="9"/>
      <c r="Q26" s="9"/>
      <c r="R26" s="9"/>
      <c r="S26" s="9"/>
      <c r="T26" s="9"/>
      <c r="U26" s="9"/>
      <c r="V26" s="9"/>
      <c r="W26" s="9"/>
      <c r="X26" s="9"/>
    </row>
    <row r="27" spans="1:24" ht="21" customHeight="1">
      <c r="A27" s="8" t="s">
        <v>44</v>
      </c>
      <c r="B27" s="8" t="s">
        <v>175</v>
      </c>
      <c r="C27" s="8" t="s">
        <v>176</v>
      </c>
      <c r="D27" s="8" t="s">
        <v>61</v>
      </c>
      <c r="E27" s="8" t="s">
        <v>62</v>
      </c>
      <c r="F27" s="8" t="s">
        <v>177</v>
      </c>
      <c r="G27" s="8" t="s">
        <v>178</v>
      </c>
      <c r="H27" s="9">
        <v>6600</v>
      </c>
      <c r="I27" s="9">
        <v>6600</v>
      </c>
      <c r="J27" s="9"/>
      <c r="K27" s="9"/>
      <c r="L27" s="9"/>
      <c r="M27" s="9">
        <v>6600</v>
      </c>
      <c r="N27" s="9"/>
      <c r="O27" s="9"/>
      <c r="P27" s="9"/>
      <c r="Q27" s="9"/>
      <c r="R27" s="9"/>
      <c r="S27" s="9"/>
      <c r="T27" s="9"/>
      <c r="U27" s="9"/>
      <c r="V27" s="9"/>
      <c r="W27" s="9"/>
      <c r="X27" s="9"/>
    </row>
    <row r="28" spans="1:24" ht="21" customHeight="1">
      <c r="A28" s="8" t="s">
        <v>44</v>
      </c>
      <c r="B28" s="8" t="s">
        <v>179</v>
      </c>
      <c r="C28" s="8" t="s">
        <v>180</v>
      </c>
      <c r="D28" s="8" t="s">
        <v>81</v>
      </c>
      <c r="E28" s="8" t="s">
        <v>82</v>
      </c>
      <c r="F28" s="8" t="s">
        <v>143</v>
      </c>
      <c r="G28" s="8" t="s">
        <v>144</v>
      </c>
      <c r="H28" s="9">
        <v>384912</v>
      </c>
      <c r="I28" s="9">
        <v>384912</v>
      </c>
      <c r="J28" s="9"/>
      <c r="K28" s="9"/>
      <c r="L28" s="9"/>
      <c r="M28" s="9">
        <v>384912</v>
      </c>
      <c r="N28" s="9"/>
      <c r="O28" s="9"/>
      <c r="P28" s="9"/>
      <c r="Q28" s="9"/>
      <c r="R28" s="9"/>
      <c r="S28" s="9"/>
      <c r="T28" s="9"/>
      <c r="U28" s="9"/>
      <c r="V28" s="9"/>
      <c r="W28" s="9"/>
      <c r="X28" s="9"/>
    </row>
    <row r="29" spans="1:24" ht="21" customHeight="1">
      <c r="A29" s="146" t="s">
        <v>89</v>
      </c>
      <c r="B29" s="147"/>
      <c r="C29" s="147"/>
      <c r="D29" s="147"/>
      <c r="E29" s="147"/>
      <c r="F29" s="147"/>
      <c r="G29" s="148"/>
      <c r="H29" s="9">
        <v>4188635.4</v>
      </c>
      <c r="I29" s="9">
        <v>4188635.4</v>
      </c>
      <c r="J29" s="9"/>
      <c r="K29" s="9"/>
      <c r="L29" s="9"/>
      <c r="M29" s="9">
        <v>4188635.4</v>
      </c>
      <c r="N29" s="9"/>
      <c r="O29" s="9"/>
      <c r="P29" s="9"/>
      <c r="Q29" s="9"/>
      <c r="R29" s="9"/>
      <c r="S29" s="9"/>
      <c r="T29" s="9"/>
      <c r="U29" s="9"/>
      <c r="V29" s="9"/>
      <c r="W29" s="9"/>
      <c r="X29" s="9"/>
    </row>
  </sheetData>
  <mergeCells count="30">
    <mergeCell ref="U6:U7"/>
    <mergeCell ref="V6:V7"/>
    <mergeCell ref="W6:W7"/>
    <mergeCell ref="X6:X7"/>
    <mergeCell ref="P6:P7"/>
    <mergeCell ref="Q6:Q7"/>
    <mergeCell ref="R5:R7"/>
    <mergeCell ref="S6:S7"/>
    <mergeCell ref="T6:T7"/>
    <mergeCell ref="K6:K7"/>
    <mergeCell ref="L6:L7"/>
    <mergeCell ref="M6:M7"/>
    <mergeCell ref="N6:N7"/>
    <mergeCell ref="O6:O7"/>
    <mergeCell ref="I6:J6"/>
    <mergeCell ref="A29:G29"/>
    <mergeCell ref="A4:A7"/>
    <mergeCell ref="B4:B7"/>
    <mergeCell ref="C4:C7"/>
    <mergeCell ref="D4:D7"/>
    <mergeCell ref="E4:E7"/>
    <mergeCell ref="F4:F7"/>
    <mergeCell ref="G4:G7"/>
    <mergeCell ref="H5:H7"/>
    <mergeCell ref="A2:X2"/>
    <mergeCell ref="A3:G3"/>
    <mergeCell ref="H4:X4"/>
    <mergeCell ref="I5:N5"/>
    <mergeCell ref="O5:Q5"/>
    <mergeCell ref="S5:X5"/>
  </mergeCells>
  <phoneticPr fontId="23" type="noConversion"/>
  <printOptions horizontalCentered="1"/>
  <pageMargins left="0.3" right="0.3" top="0.46" bottom="0.46" header="0.4" footer="0.4"/>
  <pageSetup paperSize="9" scale="57" orientation="landscape"/>
</worksheet>
</file>

<file path=xl/worksheets/sheet8.xml><?xml version="1.0" encoding="utf-8"?>
<worksheet xmlns="http://schemas.openxmlformats.org/spreadsheetml/2006/main" xmlns:r="http://schemas.openxmlformats.org/officeDocument/2006/relationships">
  <sheetPr>
    <outlinePr summaryBelow="0" summaryRight="0"/>
    <pageSetUpPr fitToPage="1"/>
  </sheetPr>
  <dimension ref="A1:W18"/>
  <sheetViews>
    <sheetView showZeros="0" workbookViewId="0"/>
  </sheetViews>
  <sheetFormatPr defaultColWidth="10.6640625" defaultRowHeight="14.25" customHeight="1"/>
  <cols>
    <col min="1" max="1" width="17" customWidth="1"/>
    <col min="2" max="2" width="23.83203125" customWidth="1"/>
    <col min="3" max="3" width="38.33203125" customWidth="1"/>
    <col min="4" max="4" width="27.83203125" customWidth="1"/>
    <col min="5" max="5" width="13" customWidth="1"/>
    <col min="6" max="6" width="20.6640625" customWidth="1"/>
    <col min="7" max="7" width="11.5" customWidth="1"/>
    <col min="8" max="8" width="20.6640625" customWidth="1"/>
    <col min="9" max="21" width="22.33203125" customWidth="1"/>
    <col min="22" max="23" width="22.5" customWidth="1"/>
  </cols>
  <sheetData>
    <row r="1" spans="1:23" ht="13.5" customHeight="1">
      <c r="B1" s="63"/>
      <c r="E1" s="1"/>
      <c r="F1" s="1"/>
      <c r="G1" s="1"/>
      <c r="H1" s="1"/>
      <c r="I1" s="2"/>
      <c r="J1" s="2"/>
      <c r="K1" s="2"/>
      <c r="L1" s="2"/>
      <c r="M1" s="2"/>
      <c r="N1" s="2"/>
      <c r="O1" s="2"/>
      <c r="P1" s="2"/>
      <c r="Q1" s="2"/>
      <c r="U1" s="63"/>
      <c r="W1" s="14" t="s">
        <v>181</v>
      </c>
    </row>
    <row r="2" spans="1:23" ht="41.25" customHeight="1">
      <c r="A2" s="106" t="str">
        <f>"2025"&amp;"年部门项目支出预算表"</f>
        <v>2025年部门项目支出预算表</v>
      </c>
      <c r="B2" s="106"/>
      <c r="C2" s="106"/>
      <c r="D2" s="106"/>
      <c r="E2" s="106"/>
      <c r="F2" s="106"/>
      <c r="G2" s="106"/>
      <c r="H2" s="106"/>
      <c r="I2" s="106"/>
      <c r="J2" s="106"/>
      <c r="K2" s="106"/>
      <c r="L2" s="106"/>
      <c r="M2" s="106"/>
      <c r="N2" s="106"/>
      <c r="O2" s="106"/>
      <c r="P2" s="106"/>
      <c r="Q2" s="106"/>
      <c r="R2" s="106"/>
      <c r="S2" s="106"/>
      <c r="T2" s="106"/>
      <c r="U2" s="106"/>
      <c r="V2" s="106"/>
      <c r="W2" s="106"/>
    </row>
    <row r="3" spans="1:23" ht="19.5" customHeight="1">
      <c r="A3" s="130" t="str">
        <f>"单位名称："&amp;"景洪市不动产登记中心"</f>
        <v>单位名称：景洪市不动产登记中心</v>
      </c>
      <c r="B3" s="130"/>
      <c r="C3" s="130"/>
      <c r="D3" s="130"/>
      <c r="E3" s="130"/>
      <c r="F3" s="130"/>
      <c r="G3" s="130"/>
      <c r="H3" s="130"/>
      <c r="I3" s="65"/>
      <c r="J3" s="65"/>
      <c r="K3" s="65"/>
      <c r="L3" s="65"/>
      <c r="M3" s="65"/>
      <c r="N3" s="65"/>
      <c r="O3" s="65"/>
      <c r="P3" s="65"/>
      <c r="Q3" s="65"/>
      <c r="R3" s="21"/>
      <c r="S3" s="21"/>
      <c r="T3" s="21"/>
      <c r="U3" s="67"/>
      <c r="V3" s="21"/>
      <c r="W3" s="55" t="s">
        <v>111</v>
      </c>
    </row>
    <row r="4" spans="1:23" ht="21.75" customHeight="1">
      <c r="A4" s="151" t="s">
        <v>182</v>
      </c>
      <c r="B4" s="154" t="s">
        <v>120</v>
      </c>
      <c r="C4" s="151" t="s">
        <v>121</v>
      </c>
      <c r="D4" s="151" t="s">
        <v>183</v>
      </c>
      <c r="E4" s="154" t="s">
        <v>122</v>
      </c>
      <c r="F4" s="154" t="s">
        <v>123</v>
      </c>
      <c r="G4" s="154" t="s">
        <v>184</v>
      </c>
      <c r="H4" s="154" t="s">
        <v>185</v>
      </c>
      <c r="I4" s="110" t="s">
        <v>29</v>
      </c>
      <c r="J4" s="108" t="s">
        <v>186</v>
      </c>
      <c r="K4" s="150"/>
      <c r="L4" s="150"/>
      <c r="M4" s="109"/>
      <c r="N4" s="108" t="s">
        <v>128</v>
      </c>
      <c r="O4" s="150"/>
      <c r="P4" s="109"/>
      <c r="Q4" s="154" t="s">
        <v>35</v>
      </c>
      <c r="R4" s="108" t="s">
        <v>51</v>
      </c>
      <c r="S4" s="150"/>
      <c r="T4" s="150"/>
      <c r="U4" s="150"/>
      <c r="V4" s="150"/>
      <c r="W4" s="109"/>
    </row>
    <row r="5" spans="1:23" ht="21.75" customHeight="1">
      <c r="A5" s="152"/>
      <c r="B5" s="155"/>
      <c r="C5" s="152"/>
      <c r="D5" s="152"/>
      <c r="E5" s="155"/>
      <c r="F5" s="155"/>
      <c r="G5" s="155"/>
      <c r="H5" s="155"/>
      <c r="I5" s="157"/>
      <c r="J5" s="158" t="s">
        <v>32</v>
      </c>
      <c r="K5" s="159"/>
      <c r="L5" s="154" t="s">
        <v>33</v>
      </c>
      <c r="M5" s="154" t="s">
        <v>34</v>
      </c>
      <c r="N5" s="154" t="s">
        <v>32</v>
      </c>
      <c r="O5" s="154" t="s">
        <v>33</v>
      </c>
      <c r="P5" s="154" t="s">
        <v>34</v>
      </c>
      <c r="Q5" s="155"/>
      <c r="R5" s="154" t="s">
        <v>31</v>
      </c>
      <c r="S5" s="151" t="s">
        <v>38</v>
      </c>
      <c r="T5" s="151" t="s">
        <v>135</v>
      </c>
      <c r="U5" s="151" t="s">
        <v>40</v>
      </c>
      <c r="V5" s="151" t="s">
        <v>41</v>
      </c>
      <c r="W5" s="151" t="s">
        <v>42</v>
      </c>
    </row>
    <row r="6" spans="1:23" ht="21" customHeight="1">
      <c r="A6" s="152"/>
      <c r="B6" s="155"/>
      <c r="C6" s="152"/>
      <c r="D6" s="152"/>
      <c r="E6" s="155"/>
      <c r="F6" s="155"/>
      <c r="G6" s="155"/>
      <c r="H6" s="155"/>
      <c r="I6" s="157"/>
      <c r="J6" s="160" t="s">
        <v>31</v>
      </c>
      <c r="K6" s="161"/>
      <c r="L6" s="155"/>
      <c r="M6" s="155"/>
      <c r="N6" s="155"/>
      <c r="O6" s="155"/>
      <c r="P6" s="155"/>
      <c r="Q6" s="155"/>
      <c r="R6" s="155"/>
      <c r="S6" s="152"/>
      <c r="T6" s="152"/>
      <c r="U6" s="152"/>
      <c r="V6" s="152"/>
      <c r="W6" s="152"/>
    </row>
    <row r="7" spans="1:23" ht="39.75" customHeight="1">
      <c r="A7" s="153"/>
      <c r="B7" s="156"/>
      <c r="C7" s="153"/>
      <c r="D7" s="153"/>
      <c r="E7" s="156"/>
      <c r="F7" s="156"/>
      <c r="G7" s="156"/>
      <c r="H7" s="156"/>
      <c r="I7" s="111"/>
      <c r="J7" s="66" t="s">
        <v>31</v>
      </c>
      <c r="K7" s="66" t="s">
        <v>187</v>
      </c>
      <c r="L7" s="156"/>
      <c r="M7" s="156"/>
      <c r="N7" s="156"/>
      <c r="O7" s="156"/>
      <c r="P7" s="156"/>
      <c r="Q7" s="156"/>
      <c r="R7" s="156"/>
      <c r="S7" s="153"/>
      <c r="T7" s="153"/>
      <c r="U7" s="153"/>
      <c r="V7" s="153"/>
      <c r="W7" s="153"/>
    </row>
    <row r="8" spans="1:23" ht="19.5" customHeight="1">
      <c r="A8" s="64">
        <v>1</v>
      </c>
      <c r="B8" s="64">
        <v>2</v>
      </c>
      <c r="C8" s="64">
        <v>3</v>
      </c>
      <c r="D8" s="64">
        <v>4</v>
      </c>
      <c r="E8" s="64">
        <v>5</v>
      </c>
      <c r="F8" s="64">
        <v>6</v>
      </c>
      <c r="G8" s="64">
        <v>7</v>
      </c>
      <c r="H8" s="64">
        <v>8</v>
      </c>
      <c r="I8" s="64">
        <v>9</v>
      </c>
      <c r="J8" s="64">
        <v>10</v>
      </c>
      <c r="K8" s="64">
        <v>11</v>
      </c>
      <c r="L8" s="64">
        <v>12</v>
      </c>
      <c r="M8" s="64">
        <v>13</v>
      </c>
      <c r="N8" s="64">
        <v>14</v>
      </c>
      <c r="O8" s="64">
        <v>15</v>
      </c>
      <c r="P8" s="64">
        <v>16</v>
      </c>
      <c r="Q8" s="64">
        <v>17</v>
      </c>
      <c r="R8" s="64">
        <v>18</v>
      </c>
      <c r="S8" s="64">
        <v>19</v>
      </c>
      <c r="T8" s="64">
        <v>20</v>
      </c>
      <c r="U8" s="64">
        <v>21</v>
      </c>
      <c r="V8" s="64">
        <v>22</v>
      </c>
      <c r="W8" s="64">
        <v>23</v>
      </c>
    </row>
    <row r="9" spans="1:23" ht="21.75" customHeight="1">
      <c r="A9" s="8"/>
      <c r="B9" s="8"/>
      <c r="C9" s="8" t="s">
        <v>188</v>
      </c>
      <c r="D9" s="8"/>
      <c r="E9" s="8"/>
      <c r="F9" s="8"/>
      <c r="G9" s="8"/>
      <c r="H9" s="8"/>
      <c r="I9" s="9">
        <v>1118000</v>
      </c>
      <c r="J9" s="9">
        <v>1118000</v>
      </c>
      <c r="K9" s="9">
        <v>1118000</v>
      </c>
      <c r="L9" s="9"/>
      <c r="M9" s="9"/>
      <c r="N9" s="9"/>
      <c r="O9" s="9"/>
      <c r="P9" s="9"/>
      <c r="Q9" s="9"/>
      <c r="R9" s="9"/>
      <c r="S9" s="9"/>
      <c r="T9" s="9"/>
      <c r="U9" s="9"/>
      <c r="V9" s="9"/>
      <c r="W9" s="9"/>
    </row>
    <row r="10" spans="1:23" ht="21.75" customHeight="1">
      <c r="A10" s="8" t="s">
        <v>189</v>
      </c>
      <c r="B10" s="8" t="s">
        <v>190</v>
      </c>
      <c r="C10" s="8" t="s">
        <v>188</v>
      </c>
      <c r="D10" s="8" t="s">
        <v>44</v>
      </c>
      <c r="E10" s="8" t="s">
        <v>79</v>
      </c>
      <c r="F10" s="8" t="s">
        <v>80</v>
      </c>
      <c r="G10" s="8" t="s">
        <v>165</v>
      </c>
      <c r="H10" s="8" t="s">
        <v>166</v>
      </c>
      <c r="I10" s="9">
        <v>618146.04</v>
      </c>
      <c r="J10" s="9">
        <v>618146.04</v>
      </c>
      <c r="K10" s="9">
        <v>618146.04</v>
      </c>
      <c r="L10" s="9"/>
      <c r="M10" s="9"/>
      <c r="N10" s="9"/>
      <c r="O10" s="9"/>
      <c r="P10" s="9"/>
      <c r="Q10" s="9"/>
      <c r="R10" s="9"/>
      <c r="S10" s="9"/>
      <c r="T10" s="9"/>
      <c r="U10" s="9"/>
      <c r="V10" s="9"/>
      <c r="W10" s="9"/>
    </row>
    <row r="11" spans="1:23" ht="21.75" customHeight="1">
      <c r="A11" s="8" t="s">
        <v>189</v>
      </c>
      <c r="B11" s="8" t="s">
        <v>190</v>
      </c>
      <c r="C11" s="8" t="s">
        <v>188</v>
      </c>
      <c r="D11" s="8" t="s">
        <v>44</v>
      </c>
      <c r="E11" s="8" t="s">
        <v>79</v>
      </c>
      <c r="F11" s="8" t="s">
        <v>80</v>
      </c>
      <c r="G11" s="8" t="s">
        <v>191</v>
      </c>
      <c r="H11" s="8" t="s">
        <v>192</v>
      </c>
      <c r="I11" s="9">
        <v>258808</v>
      </c>
      <c r="J11" s="9">
        <v>258808</v>
      </c>
      <c r="K11" s="9">
        <v>258808</v>
      </c>
      <c r="L11" s="9"/>
      <c r="M11" s="9"/>
      <c r="N11" s="9"/>
      <c r="O11" s="9"/>
      <c r="P11" s="9"/>
      <c r="Q11" s="9"/>
      <c r="R11" s="9"/>
      <c r="S11" s="9"/>
      <c r="T11" s="9"/>
      <c r="U11" s="9"/>
      <c r="V11" s="9"/>
      <c r="W11" s="9"/>
    </row>
    <row r="12" spans="1:23" ht="21.75" customHeight="1">
      <c r="A12" s="8" t="s">
        <v>189</v>
      </c>
      <c r="B12" s="8" t="s">
        <v>190</v>
      </c>
      <c r="C12" s="8" t="s">
        <v>188</v>
      </c>
      <c r="D12" s="8" t="s">
        <v>44</v>
      </c>
      <c r="E12" s="8" t="s">
        <v>79</v>
      </c>
      <c r="F12" s="8" t="s">
        <v>80</v>
      </c>
      <c r="G12" s="8" t="s">
        <v>173</v>
      </c>
      <c r="H12" s="8" t="s">
        <v>174</v>
      </c>
      <c r="I12" s="9">
        <v>132695.96</v>
      </c>
      <c r="J12" s="9">
        <v>132695.96</v>
      </c>
      <c r="K12" s="9">
        <v>132695.96</v>
      </c>
      <c r="L12" s="9"/>
      <c r="M12" s="9"/>
      <c r="N12" s="9"/>
      <c r="O12" s="9"/>
      <c r="P12" s="9"/>
      <c r="Q12" s="9"/>
      <c r="R12" s="9"/>
      <c r="S12" s="9"/>
      <c r="T12" s="9"/>
      <c r="U12" s="9"/>
      <c r="V12" s="9"/>
      <c r="W12" s="9"/>
    </row>
    <row r="13" spans="1:23" ht="21.75" customHeight="1">
      <c r="A13" s="8" t="s">
        <v>189</v>
      </c>
      <c r="B13" s="8" t="s">
        <v>190</v>
      </c>
      <c r="C13" s="8" t="s">
        <v>188</v>
      </c>
      <c r="D13" s="8" t="s">
        <v>44</v>
      </c>
      <c r="E13" s="8" t="s">
        <v>79</v>
      </c>
      <c r="F13" s="8" t="s">
        <v>80</v>
      </c>
      <c r="G13" s="8" t="s">
        <v>177</v>
      </c>
      <c r="H13" s="8" t="s">
        <v>178</v>
      </c>
      <c r="I13" s="9">
        <v>40000</v>
      </c>
      <c r="J13" s="9">
        <v>40000</v>
      </c>
      <c r="K13" s="9">
        <v>40000</v>
      </c>
      <c r="L13" s="9"/>
      <c r="M13" s="9"/>
      <c r="N13" s="9"/>
      <c r="O13" s="9"/>
      <c r="P13" s="9"/>
      <c r="Q13" s="9"/>
      <c r="R13" s="9"/>
      <c r="S13" s="9"/>
      <c r="T13" s="9"/>
      <c r="U13" s="9"/>
      <c r="V13" s="9"/>
      <c r="W13" s="9"/>
    </row>
    <row r="14" spans="1:23" ht="21.75" customHeight="1">
      <c r="A14" s="8" t="s">
        <v>189</v>
      </c>
      <c r="B14" s="8" t="s">
        <v>190</v>
      </c>
      <c r="C14" s="8" t="s">
        <v>188</v>
      </c>
      <c r="D14" s="8" t="s">
        <v>44</v>
      </c>
      <c r="E14" s="8" t="s">
        <v>79</v>
      </c>
      <c r="F14" s="8" t="s">
        <v>80</v>
      </c>
      <c r="G14" s="8" t="s">
        <v>193</v>
      </c>
      <c r="H14" s="8" t="s">
        <v>194</v>
      </c>
      <c r="I14" s="9">
        <v>68350</v>
      </c>
      <c r="J14" s="9">
        <v>68350</v>
      </c>
      <c r="K14" s="9">
        <v>68350</v>
      </c>
      <c r="L14" s="9"/>
      <c r="M14" s="9"/>
      <c r="N14" s="9"/>
      <c r="O14" s="9"/>
      <c r="P14" s="9"/>
      <c r="Q14" s="9"/>
      <c r="R14" s="9"/>
      <c r="S14" s="9"/>
      <c r="T14" s="9"/>
      <c r="U14" s="9"/>
      <c r="V14" s="9"/>
      <c r="W14" s="9"/>
    </row>
    <row r="15" spans="1:23" ht="21.75" customHeight="1">
      <c r="A15" s="8"/>
      <c r="B15" s="8"/>
      <c r="C15" s="8" t="s">
        <v>195</v>
      </c>
      <c r="D15" s="8"/>
      <c r="E15" s="8"/>
      <c r="F15" s="8"/>
      <c r="G15" s="8"/>
      <c r="H15" s="8"/>
      <c r="I15" s="9">
        <v>529100</v>
      </c>
      <c r="J15" s="9">
        <v>529100</v>
      </c>
      <c r="K15" s="9">
        <v>529100</v>
      </c>
      <c r="L15" s="9"/>
      <c r="M15" s="9"/>
      <c r="N15" s="9"/>
      <c r="O15" s="9"/>
      <c r="P15" s="9"/>
      <c r="Q15" s="9"/>
      <c r="R15" s="9"/>
      <c r="S15" s="9"/>
      <c r="T15" s="9"/>
      <c r="U15" s="9"/>
      <c r="V15" s="9"/>
      <c r="W15" s="9"/>
    </row>
    <row r="16" spans="1:23" ht="21.75" customHeight="1">
      <c r="A16" s="8" t="s">
        <v>189</v>
      </c>
      <c r="B16" s="8" t="s">
        <v>196</v>
      </c>
      <c r="C16" s="8" t="s">
        <v>195</v>
      </c>
      <c r="D16" s="8" t="s">
        <v>44</v>
      </c>
      <c r="E16" s="8" t="s">
        <v>79</v>
      </c>
      <c r="F16" s="8" t="s">
        <v>80</v>
      </c>
      <c r="G16" s="8" t="s">
        <v>173</v>
      </c>
      <c r="H16" s="8" t="s">
        <v>174</v>
      </c>
      <c r="I16" s="9">
        <v>229700</v>
      </c>
      <c r="J16" s="9">
        <v>229700</v>
      </c>
      <c r="K16" s="9">
        <v>229700</v>
      </c>
      <c r="L16" s="9"/>
      <c r="M16" s="9"/>
      <c r="N16" s="9"/>
      <c r="O16" s="9"/>
      <c r="P16" s="9"/>
      <c r="Q16" s="9"/>
      <c r="R16" s="9"/>
      <c r="S16" s="9"/>
      <c r="T16" s="9"/>
      <c r="U16" s="9"/>
      <c r="V16" s="9"/>
      <c r="W16" s="9"/>
    </row>
    <row r="17" spans="1:23" ht="21.75" customHeight="1">
      <c r="A17" s="8" t="s">
        <v>189</v>
      </c>
      <c r="B17" s="8" t="s">
        <v>196</v>
      </c>
      <c r="C17" s="8" t="s">
        <v>195</v>
      </c>
      <c r="D17" s="8" t="s">
        <v>44</v>
      </c>
      <c r="E17" s="8" t="s">
        <v>79</v>
      </c>
      <c r="F17" s="8" t="s">
        <v>80</v>
      </c>
      <c r="G17" s="8" t="s">
        <v>197</v>
      </c>
      <c r="H17" s="8" t="s">
        <v>198</v>
      </c>
      <c r="I17" s="9">
        <v>299400</v>
      </c>
      <c r="J17" s="9">
        <v>299400</v>
      </c>
      <c r="K17" s="9">
        <v>299400</v>
      </c>
      <c r="L17" s="9"/>
      <c r="M17" s="9"/>
      <c r="N17" s="9"/>
      <c r="O17" s="9"/>
      <c r="P17" s="9"/>
      <c r="Q17" s="9"/>
      <c r="R17" s="9"/>
      <c r="S17" s="9"/>
      <c r="T17" s="9"/>
      <c r="U17" s="9"/>
      <c r="V17" s="9"/>
      <c r="W17" s="9"/>
    </row>
    <row r="18" spans="1:23" ht="18.75" customHeight="1">
      <c r="A18" s="146" t="s">
        <v>89</v>
      </c>
      <c r="B18" s="147"/>
      <c r="C18" s="147"/>
      <c r="D18" s="147"/>
      <c r="E18" s="147"/>
      <c r="F18" s="147"/>
      <c r="G18" s="147"/>
      <c r="H18" s="148"/>
      <c r="I18" s="9">
        <v>1647100</v>
      </c>
      <c r="J18" s="9">
        <v>1647100</v>
      </c>
      <c r="K18" s="9">
        <v>1647100</v>
      </c>
      <c r="L18" s="9"/>
      <c r="M18" s="9"/>
      <c r="N18" s="9"/>
      <c r="O18" s="9"/>
      <c r="P18" s="9"/>
      <c r="Q18" s="9"/>
      <c r="R18" s="9"/>
      <c r="S18" s="9"/>
      <c r="T18" s="9"/>
      <c r="U18" s="9"/>
      <c r="V18" s="9"/>
      <c r="W18" s="9"/>
    </row>
  </sheetData>
  <mergeCells count="28">
    <mergeCell ref="V5:V7"/>
    <mergeCell ref="W5:W7"/>
    <mergeCell ref="J5:K6"/>
    <mergeCell ref="A18:H18"/>
    <mergeCell ref="A4:A7"/>
    <mergeCell ref="B4:B7"/>
    <mergeCell ref="C4:C7"/>
    <mergeCell ref="D4:D7"/>
    <mergeCell ref="E4:E7"/>
    <mergeCell ref="F4:F7"/>
    <mergeCell ref="G4:G7"/>
    <mergeCell ref="H4:H7"/>
    <mergeCell ref="A2:W2"/>
    <mergeCell ref="A3:H3"/>
    <mergeCell ref="J4:M4"/>
    <mergeCell ref="N4:P4"/>
    <mergeCell ref="R4:W4"/>
    <mergeCell ref="I4:I7"/>
    <mergeCell ref="L5:L7"/>
    <mergeCell ref="M5:M7"/>
    <mergeCell ref="N5:N7"/>
    <mergeCell ref="O5:O7"/>
    <mergeCell ref="P5:P7"/>
    <mergeCell ref="Q4:Q7"/>
    <mergeCell ref="R5:R7"/>
    <mergeCell ref="S5:S7"/>
    <mergeCell ref="T5:T7"/>
    <mergeCell ref="U5:U7"/>
  </mergeCells>
  <phoneticPr fontId="23" type="noConversion"/>
  <printOptions horizontalCentered="1"/>
  <pageMargins left="0.3" right="0.3" top="0.46" bottom="0.46" header="0.4" footer="0.4"/>
  <pageSetup paperSize="9" scale="57" orientation="landscape"/>
</worksheet>
</file>

<file path=xl/worksheets/sheet9.xml><?xml version="1.0" encoding="utf-8"?>
<worksheet xmlns="http://schemas.openxmlformats.org/spreadsheetml/2006/main" xmlns:r="http://schemas.openxmlformats.org/officeDocument/2006/relationships">
  <sheetPr>
    <outlinePr summaryBelow="0" summaryRight="0"/>
    <pageSetUpPr fitToPage="1"/>
  </sheetPr>
  <dimension ref="A1:J21"/>
  <sheetViews>
    <sheetView showZeros="0" workbookViewId="0">
      <selection activeCell="N14" sqref="N14"/>
    </sheetView>
  </sheetViews>
  <sheetFormatPr defaultColWidth="10.6640625" defaultRowHeight="12" customHeight="1"/>
  <cols>
    <col min="1" max="1" width="40" customWidth="1"/>
    <col min="2" max="2" width="43" customWidth="1"/>
    <col min="3" max="4" width="19.33203125" customWidth="1"/>
    <col min="5" max="5" width="22.33203125" customWidth="1"/>
    <col min="6" max="6" width="12.33203125" customWidth="1"/>
    <col min="7" max="7" width="23" customWidth="1"/>
    <col min="8" max="9" width="12.33203125" customWidth="1"/>
    <col min="10" max="10" width="22" customWidth="1"/>
  </cols>
  <sheetData>
    <row r="1" spans="1:10" ht="15" customHeight="1">
      <c r="J1" s="62" t="s">
        <v>199</v>
      </c>
    </row>
    <row r="2" spans="1:10" ht="33" customHeight="1">
      <c r="A2" s="106" t="str">
        <f>"2025"&amp;"年部门项目支出绩效目标表"</f>
        <v>2025年部门项目支出绩效目标表</v>
      </c>
      <c r="B2" s="106"/>
      <c r="C2" s="106"/>
      <c r="D2" s="106"/>
      <c r="E2" s="106"/>
      <c r="F2" s="106"/>
      <c r="G2" s="106"/>
      <c r="H2" s="106"/>
      <c r="I2" s="106"/>
      <c r="J2" s="106"/>
    </row>
    <row r="3" spans="1:10" ht="17.25" customHeight="1">
      <c r="A3" s="130" t="str">
        <f>"单位名称："&amp;"景洪市不动产登记中心"</f>
        <v>单位名称：景洪市不动产登记中心</v>
      </c>
      <c r="B3" s="162"/>
      <c r="C3" s="163"/>
      <c r="D3" s="163"/>
      <c r="E3" s="163"/>
      <c r="F3" s="163"/>
      <c r="G3" s="163"/>
      <c r="H3" s="163"/>
      <c r="I3" s="15"/>
      <c r="J3" s="15"/>
    </row>
    <row r="4" spans="1:10" ht="44.25" customHeight="1">
      <c r="A4" s="18" t="s">
        <v>200</v>
      </c>
      <c r="B4" s="18" t="s">
        <v>201</v>
      </c>
      <c r="C4" s="18" t="s">
        <v>202</v>
      </c>
      <c r="D4" s="18" t="s">
        <v>203</v>
      </c>
      <c r="E4" s="18" t="s">
        <v>204</v>
      </c>
      <c r="F4" s="7" t="s">
        <v>205</v>
      </c>
      <c r="G4" s="18" t="s">
        <v>206</v>
      </c>
      <c r="H4" s="7" t="s">
        <v>207</v>
      </c>
      <c r="I4" s="7" t="s">
        <v>208</v>
      </c>
      <c r="J4" s="18" t="s">
        <v>209</v>
      </c>
    </row>
    <row r="5" spans="1:10" ht="19.5" customHeight="1">
      <c r="A5" s="18">
        <v>1</v>
      </c>
      <c r="B5" s="18">
        <v>2</v>
      </c>
      <c r="C5" s="18">
        <v>3</v>
      </c>
      <c r="D5" s="18">
        <v>4</v>
      </c>
      <c r="E5" s="18">
        <v>5</v>
      </c>
      <c r="F5" s="7">
        <v>6</v>
      </c>
      <c r="G5" s="18">
        <v>7</v>
      </c>
      <c r="H5" s="7">
        <v>8</v>
      </c>
      <c r="I5" s="7">
        <v>9</v>
      </c>
      <c r="J5" s="18">
        <v>10</v>
      </c>
    </row>
    <row r="6" spans="1:10" ht="40.5" customHeight="1">
      <c r="A6" s="8" t="s">
        <v>44</v>
      </c>
      <c r="B6" s="8"/>
      <c r="C6" s="8"/>
      <c r="D6" s="8"/>
      <c r="E6" s="8"/>
      <c r="F6" s="8"/>
      <c r="G6" s="8"/>
      <c r="H6" s="8"/>
      <c r="I6" s="8"/>
      <c r="J6" s="8"/>
    </row>
    <row r="7" spans="1:10" ht="40.5" customHeight="1">
      <c r="A7" s="164" t="s">
        <v>195</v>
      </c>
      <c r="B7" s="203" t="s">
        <v>327</v>
      </c>
      <c r="C7" s="8" t="s">
        <v>211</v>
      </c>
      <c r="D7" s="8" t="s">
        <v>212</v>
      </c>
      <c r="E7" s="8" t="s">
        <v>213</v>
      </c>
      <c r="F7" s="10" t="s">
        <v>214</v>
      </c>
      <c r="G7" s="8" t="s">
        <v>215</v>
      </c>
      <c r="H7" s="10" t="s">
        <v>216</v>
      </c>
      <c r="I7" s="10" t="s">
        <v>217</v>
      </c>
      <c r="J7" s="8" t="s">
        <v>218</v>
      </c>
    </row>
    <row r="8" spans="1:10" ht="40.5" customHeight="1">
      <c r="A8" s="164" t="s">
        <v>195</v>
      </c>
      <c r="B8" s="165" t="s">
        <v>210</v>
      </c>
      <c r="C8" s="8" t="s">
        <v>211</v>
      </c>
      <c r="D8" s="8" t="s">
        <v>212</v>
      </c>
      <c r="E8" s="8" t="s">
        <v>219</v>
      </c>
      <c r="F8" s="10" t="s">
        <v>214</v>
      </c>
      <c r="G8" s="8" t="s">
        <v>220</v>
      </c>
      <c r="H8" s="10" t="s">
        <v>221</v>
      </c>
      <c r="I8" s="10" t="s">
        <v>217</v>
      </c>
      <c r="J8" s="8" t="s">
        <v>222</v>
      </c>
    </row>
    <row r="9" spans="1:10" ht="40.5" customHeight="1">
      <c r="A9" s="164" t="s">
        <v>195</v>
      </c>
      <c r="B9" s="165" t="s">
        <v>210</v>
      </c>
      <c r="C9" s="8" t="s">
        <v>223</v>
      </c>
      <c r="D9" s="8" t="s">
        <v>224</v>
      </c>
      <c r="E9" s="8" t="s">
        <v>219</v>
      </c>
      <c r="F9" s="10" t="s">
        <v>214</v>
      </c>
      <c r="G9" s="8" t="s">
        <v>220</v>
      </c>
      <c r="H9" s="10" t="s">
        <v>221</v>
      </c>
      <c r="I9" s="10" t="s">
        <v>217</v>
      </c>
      <c r="J9" s="8" t="s">
        <v>222</v>
      </c>
    </row>
    <row r="10" spans="1:10" ht="40.5" customHeight="1">
      <c r="A10" s="164" t="s">
        <v>195</v>
      </c>
      <c r="B10" s="165" t="s">
        <v>210</v>
      </c>
      <c r="C10" s="8" t="s">
        <v>223</v>
      </c>
      <c r="D10" s="8" t="s">
        <v>224</v>
      </c>
      <c r="E10" s="8" t="s">
        <v>225</v>
      </c>
      <c r="F10" s="10" t="s">
        <v>226</v>
      </c>
      <c r="G10" s="8" t="s">
        <v>227</v>
      </c>
      <c r="H10" s="10" t="s">
        <v>228</v>
      </c>
      <c r="I10" s="10" t="s">
        <v>217</v>
      </c>
      <c r="J10" s="8" t="s">
        <v>229</v>
      </c>
    </row>
    <row r="11" spans="1:10" ht="40.5" customHeight="1">
      <c r="A11" s="164" t="s">
        <v>195</v>
      </c>
      <c r="B11" s="165" t="s">
        <v>210</v>
      </c>
      <c r="C11" s="8" t="s">
        <v>223</v>
      </c>
      <c r="D11" s="8" t="s">
        <v>224</v>
      </c>
      <c r="E11" s="8" t="s">
        <v>230</v>
      </c>
      <c r="F11" s="10" t="s">
        <v>226</v>
      </c>
      <c r="G11" s="8" t="s">
        <v>231</v>
      </c>
      <c r="H11" s="10" t="s">
        <v>228</v>
      </c>
      <c r="I11" s="10" t="s">
        <v>217</v>
      </c>
      <c r="J11" s="8" t="s">
        <v>232</v>
      </c>
    </row>
    <row r="12" spans="1:10" ht="40.5" customHeight="1">
      <c r="A12" s="164" t="s">
        <v>195</v>
      </c>
      <c r="B12" s="165" t="s">
        <v>210</v>
      </c>
      <c r="C12" s="8" t="s">
        <v>223</v>
      </c>
      <c r="D12" s="8" t="s">
        <v>233</v>
      </c>
      <c r="E12" s="8" t="s">
        <v>234</v>
      </c>
      <c r="F12" s="10" t="s">
        <v>226</v>
      </c>
      <c r="G12" s="8" t="s">
        <v>107</v>
      </c>
      <c r="H12" s="10" t="s">
        <v>235</v>
      </c>
      <c r="I12" s="10" t="s">
        <v>217</v>
      </c>
      <c r="J12" s="8" t="s">
        <v>236</v>
      </c>
    </row>
    <row r="13" spans="1:10" ht="40.5" customHeight="1">
      <c r="A13" s="164" t="s">
        <v>195</v>
      </c>
      <c r="B13" s="165" t="s">
        <v>210</v>
      </c>
      <c r="C13" s="8" t="s">
        <v>237</v>
      </c>
      <c r="D13" s="8" t="s">
        <v>238</v>
      </c>
      <c r="E13" s="8" t="s">
        <v>239</v>
      </c>
      <c r="F13" s="10" t="s">
        <v>226</v>
      </c>
      <c r="G13" s="8" t="s">
        <v>240</v>
      </c>
      <c r="H13" s="10" t="s">
        <v>241</v>
      </c>
      <c r="I13" s="10" t="s">
        <v>217</v>
      </c>
      <c r="J13" s="8" t="s">
        <v>242</v>
      </c>
    </row>
    <row r="14" spans="1:10" ht="40.5" customHeight="1">
      <c r="A14" s="164" t="s">
        <v>188</v>
      </c>
      <c r="B14" s="165" t="s">
        <v>243</v>
      </c>
      <c r="C14" s="8" t="s">
        <v>211</v>
      </c>
      <c r="D14" s="8" t="s">
        <v>244</v>
      </c>
      <c r="E14" s="8" t="s">
        <v>245</v>
      </c>
      <c r="F14" s="10" t="s">
        <v>214</v>
      </c>
      <c r="G14" s="8" t="s">
        <v>246</v>
      </c>
      <c r="H14" s="10" t="s">
        <v>247</v>
      </c>
      <c r="I14" s="10" t="s">
        <v>217</v>
      </c>
      <c r="J14" s="8" t="s">
        <v>248</v>
      </c>
    </row>
    <row r="15" spans="1:10" ht="40.5" customHeight="1">
      <c r="A15" s="164" t="s">
        <v>188</v>
      </c>
      <c r="B15" s="165" t="s">
        <v>243</v>
      </c>
      <c r="C15" s="8" t="s">
        <v>211</v>
      </c>
      <c r="D15" s="8" t="s">
        <v>244</v>
      </c>
      <c r="E15" s="8" t="s">
        <v>249</v>
      </c>
      <c r="F15" s="10" t="s">
        <v>214</v>
      </c>
      <c r="G15" s="8" t="s">
        <v>250</v>
      </c>
      <c r="H15" s="10" t="s">
        <v>247</v>
      </c>
      <c r="I15" s="10" t="s">
        <v>217</v>
      </c>
      <c r="J15" s="8" t="s">
        <v>248</v>
      </c>
    </row>
    <row r="16" spans="1:10" ht="40.5" customHeight="1">
      <c r="A16" s="164" t="s">
        <v>188</v>
      </c>
      <c r="B16" s="165" t="s">
        <v>243</v>
      </c>
      <c r="C16" s="8" t="s">
        <v>211</v>
      </c>
      <c r="D16" s="8" t="s">
        <v>212</v>
      </c>
      <c r="E16" s="8" t="s">
        <v>251</v>
      </c>
      <c r="F16" s="10" t="s">
        <v>214</v>
      </c>
      <c r="G16" s="8" t="s">
        <v>240</v>
      </c>
      <c r="H16" s="10" t="s">
        <v>241</v>
      </c>
      <c r="I16" s="10" t="s">
        <v>217</v>
      </c>
      <c r="J16" s="8" t="s">
        <v>252</v>
      </c>
    </row>
    <row r="17" spans="1:10" ht="40.5" customHeight="1">
      <c r="A17" s="164" t="s">
        <v>188</v>
      </c>
      <c r="B17" s="165" t="s">
        <v>243</v>
      </c>
      <c r="C17" s="8" t="s">
        <v>211</v>
      </c>
      <c r="D17" s="8" t="s">
        <v>253</v>
      </c>
      <c r="E17" s="8" t="s">
        <v>254</v>
      </c>
      <c r="F17" s="10" t="s">
        <v>255</v>
      </c>
      <c r="G17" s="8" t="s">
        <v>105</v>
      </c>
      <c r="H17" s="10" t="s">
        <v>256</v>
      </c>
      <c r="I17" s="10" t="s">
        <v>217</v>
      </c>
      <c r="J17" s="8" t="s">
        <v>257</v>
      </c>
    </row>
    <row r="18" spans="1:10" ht="40.5" customHeight="1">
      <c r="A18" s="164" t="s">
        <v>188</v>
      </c>
      <c r="B18" s="165" t="s">
        <v>243</v>
      </c>
      <c r="C18" s="8" t="s">
        <v>211</v>
      </c>
      <c r="D18" s="8" t="s">
        <v>244</v>
      </c>
      <c r="E18" s="8" t="s">
        <v>258</v>
      </c>
      <c r="F18" s="10" t="s">
        <v>255</v>
      </c>
      <c r="G18" s="8" t="s">
        <v>259</v>
      </c>
      <c r="H18" s="10" t="s">
        <v>260</v>
      </c>
      <c r="I18" s="10" t="s">
        <v>217</v>
      </c>
      <c r="J18" s="8" t="s">
        <v>261</v>
      </c>
    </row>
    <row r="19" spans="1:10" ht="40.5" customHeight="1">
      <c r="A19" s="164" t="s">
        <v>188</v>
      </c>
      <c r="B19" s="165" t="s">
        <v>243</v>
      </c>
      <c r="C19" s="8" t="s">
        <v>223</v>
      </c>
      <c r="D19" s="8" t="s">
        <v>262</v>
      </c>
      <c r="E19" s="8" t="s">
        <v>263</v>
      </c>
      <c r="F19" s="10" t="s">
        <v>226</v>
      </c>
      <c r="G19" s="8" t="s">
        <v>264</v>
      </c>
      <c r="H19" s="10" t="s">
        <v>260</v>
      </c>
      <c r="I19" s="10" t="s">
        <v>217</v>
      </c>
      <c r="J19" s="8" t="s">
        <v>265</v>
      </c>
    </row>
    <row r="20" spans="1:10" ht="40.5" customHeight="1">
      <c r="A20" s="164" t="s">
        <v>188</v>
      </c>
      <c r="B20" s="165" t="s">
        <v>243</v>
      </c>
      <c r="C20" s="8" t="s">
        <v>223</v>
      </c>
      <c r="D20" s="8" t="s">
        <v>224</v>
      </c>
      <c r="E20" s="8" t="s">
        <v>266</v>
      </c>
      <c r="F20" s="10" t="s">
        <v>255</v>
      </c>
      <c r="G20" s="8" t="s">
        <v>107</v>
      </c>
      <c r="H20" s="10" t="s">
        <v>267</v>
      </c>
      <c r="I20" s="10" t="s">
        <v>217</v>
      </c>
      <c r="J20" s="8" t="s">
        <v>268</v>
      </c>
    </row>
    <row r="21" spans="1:10" ht="40.5" customHeight="1">
      <c r="A21" s="164" t="s">
        <v>188</v>
      </c>
      <c r="B21" s="165" t="s">
        <v>243</v>
      </c>
      <c r="C21" s="8" t="s">
        <v>237</v>
      </c>
      <c r="D21" s="8" t="s">
        <v>238</v>
      </c>
      <c r="E21" s="8" t="s">
        <v>269</v>
      </c>
      <c r="F21" s="10" t="s">
        <v>226</v>
      </c>
      <c r="G21" s="8" t="s">
        <v>240</v>
      </c>
      <c r="H21" s="10" t="s">
        <v>241</v>
      </c>
      <c r="I21" s="10" t="s">
        <v>217</v>
      </c>
      <c r="J21" s="8" t="s">
        <v>270</v>
      </c>
    </row>
  </sheetData>
  <mergeCells count="6">
    <mergeCell ref="A2:J2"/>
    <mergeCell ref="A3:H3"/>
    <mergeCell ref="A7:A13"/>
    <mergeCell ref="A14:A21"/>
    <mergeCell ref="B7:B13"/>
    <mergeCell ref="B14:B21"/>
  </mergeCells>
  <phoneticPr fontId="23" type="noConversion"/>
  <printOptions horizontalCentered="1"/>
  <pageMargins left="0.79" right="0.79" top="0.59" bottom="0.59" header="0" footer="0"/>
  <pageSetup paperSize="9" scale="69" orientation="landscape"/>
</worksheet>
</file>

<file path=xl/worksheets/sheet10.xml><?xml version="1.0" encoding="utf-8"?>
<worksheet xmlns="http://schemas.openxmlformats.org/spreadsheetml/2006/main" xmlns:r="http://schemas.openxmlformats.org/officeDocument/2006/relationships">
  <sheetPr>
    <outlinePr summaryBelow="0" summaryRight="0"/>
    <pageSetUpPr fitToPage="1"/>
  </sheetPr>
  <dimension ref="A1:F9"/>
  <sheetViews>
    <sheetView showZeros="0" workbookViewId="0"/>
  </sheetViews>
  <sheetFormatPr defaultColWidth="10.6640625" defaultRowHeight="14.25" customHeight="1"/>
  <cols>
    <col min="1" max="1" width="42.83203125" customWidth="1"/>
    <col min="2" max="2" width="19.6640625" customWidth="1"/>
    <col min="3" max="3" width="41" customWidth="1"/>
    <col min="4" max="6" width="33.33203125" customWidth="1"/>
  </cols>
  <sheetData>
    <row r="1" spans="1:6" ht="15.75" customHeight="1">
      <c r="A1" s="56">
        <v>1</v>
      </c>
      <c r="B1" s="57">
        <v>0</v>
      </c>
      <c r="C1" s="56">
        <v>1</v>
      </c>
      <c r="D1" s="58"/>
      <c r="E1" s="58"/>
      <c r="F1" s="59" t="s">
        <v>271</v>
      </c>
    </row>
    <row r="2" spans="1:6" ht="36.75" customHeight="1">
      <c r="A2" s="141" t="str">
        <f>"2025"&amp;"年部门政府性基金预算支出预算表"</f>
        <v>2025年部门政府性基金预算支出预算表</v>
      </c>
      <c r="B2" s="141" t="s">
        <v>272</v>
      </c>
      <c r="C2" s="141"/>
      <c r="D2" s="141"/>
      <c r="E2" s="141"/>
      <c r="F2" s="141"/>
    </row>
    <row r="3" spans="1:6" ht="13.5" customHeight="1">
      <c r="A3" s="130" t="str">
        <f>"单位名称："&amp;"景洪市不动产登记中心"</f>
        <v>单位名称：景洪市不动产登记中心</v>
      </c>
      <c r="B3" s="130" t="str">
        <f>"单位名称："&amp;"景洪市不动产登记中心"</f>
        <v>单位名称：景洪市不动产登记中心</v>
      </c>
      <c r="C3" s="130"/>
      <c r="D3" s="55"/>
      <c r="E3" s="55"/>
      <c r="F3" s="55" t="s">
        <v>1</v>
      </c>
    </row>
    <row r="4" spans="1:6" ht="19.5" customHeight="1">
      <c r="A4" s="131" t="s">
        <v>119</v>
      </c>
      <c r="B4" s="169" t="s">
        <v>46</v>
      </c>
      <c r="C4" s="171" t="s">
        <v>47</v>
      </c>
      <c r="D4" s="128" t="s">
        <v>273</v>
      </c>
      <c r="E4" s="128"/>
      <c r="F4" s="129"/>
    </row>
    <row r="5" spans="1:6" ht="18.75" customHeight="1">
      <c r="A5" s="132"/>
      <c r="B5" s="170"/>
      <c r="C5" s="172"/>
      <c r="D5" s="49" t="s">
        <v>29</v>
      </c>
      <c r="E5" s="49" t="s">
        <v>48</v>
      </c>
      <c r="F5" s="49" t="s">
        <v>49</v>
      </c>
    </row>
    <row r="6" spans="1:6" ht="18.75" customHeight="1">
      <c r="A6" s="60">
        <v>1</v>
      </c>
      <c r="B6" s="61" t="s">
        <v>105</v>
      </c>
      <c r="C6" s="50">
        <v>3</v>
      </c>
      <c r="D6" s="49">
        <v>4</v>
      </c>
      <c r="E6" s="49">
        <v>5</v>
      </c>
      <c r="F6" s="49">
        <v>6</v>
      </c>
    </row>
    <row r="7" spans="1:6" ht="21" customHeight="1">
      <c r="A7" s="8"/>
      <c r="B7" s="8"/>
      <c r="C7" s="8"/>
      <c r="D7" s="9"/>
      <c r="E7" s="9"/>
      <c r="F7" s="9"/>
    </row>
    <row r="8" spans="1:6" ht="21" customHeight="1">
      <c r="A8" s="8"/>
      <c r="B8" s="8"/>
      <c r="C8" s="8"/>
      <c r="D8" s="9"/>
      <c r="E8" s="9"/>
      <c r="F8" s="9"/>
    </row>
    <row r="9" spans="1:6" ht="18.75" customHeight="1">
      <c r="A9" s="166" t="s">
        <v>89</v>
      </c>
      <c r="B9" s="167" t="s">
        <v>89</v>
      </c>
      <c r="C9" s="168" t="s">
        <v>89</v>
      </c>
      <c r="D9" s="9"/>
      <c r="E9" s="9"/>
      <c r="F9" s="9"/>
    </row>
  </sheetData>
  <mergeCells count="7">
    <mergeCell ref="A2:F2"/>
    <mergeCell ref="A3:C3"/>
    <mergeCell ref="D4:F4"/>
    <mergeCell ref="A9:C9"/>
    <mergeCell ref="A4:A5"/>
    <mergeCell ref="B4:B5"/>
    <mergeCell ref="C4:C5"/>
  </mergeCells>
  <phoneticPr fontId="23" type="noConversion"/>
  <printOptions horizontalCentered="1"/>
  <pageMargins left="0.3" right="0.3" top="0.46" bottom="0.46" header="0.4" footer="0.4"/>
  <pageSetup paperSize="9" scale="98" orientation="landscape"/>
</worksheet>
</file>

<file path=xl/worksheets/sheet11.xml><?xml version="1.0" encoding="utf-8"?>
<worksheet xmlns="http://schemas.openxmlformats.org/spreadsheetml/2006/main" xmlns:r="http://schemas.openxmlformats.org/officeDocument/2006/relationships">
  <sheetPr>
    <outlinePr summaryBelow="0" summaryRight="0"/>
    <pageSetUpPr fitToPage="1"/>
  </sheetPr>
  <dimension ref="A1:Q16"/>
  <sheetViews>
    <sheetView showZeros="0" workbookViewId="0"/>
  </sheetViews>
  <sheetFormatPr defaultColWidth="10.6640625" defaultRowHeight="14.25" customHeight="1"/>
  <cols>
    <col min="1" max="1" width="45.6640625" customWidth="1"/>
    <col min="2" max="2" width="25.33203125" customWidth="1"/>
    <col min="3" max="3" width="41.1640625" customWidth="1"/>
    <col min="4" max="4" width="9" customWidth="1"/>
    <col min="5" max="5" width="12" customWidth="1"/>
    <col min="6" max="17" width="19.33203125" customWidth="1"/>
  </cols>
  <sheetData>
    <row r="1" spans="1:17" ht="15.75" customHeight="1">
      <c r="A1" s="2"/>
      <c r="B1" s="2"/>
      <c r="C1" s="2"/>
      <c r="D1" s="2"/>
      <c r="E1" s="2"/>
      <c r="F1" s="2"/>
      <c r="G1" s="2"/>
      <c r="H1" s="2"/>
      <c r="I1" s="2"/>
      <c r="J1" s="2"/>
      <c r="O1" s="43"/>
      <c r="P1" s="43"/>
      <c r="Q1" s="14" t="s">
        <v>274</v>
      </c>
    </row>
    <row r="2" spans="1:17" ht="35.25" customHeight="1">
      <c r="A2" s="173" t="str">
        <f>"2025"&amp;"年部门政府采购预算表"</f>
        <v>2025年部门政府采购预算表</v>
      </c>
      <c r="B2" s="173"/>
      <c r="C2" s="173"/>
      <c r="D2" s="173"/>
      <c r="E2" s="173"/>
      <c r="F2" s="173"/>
      <c r="G2" s="173"/>
      <c r="H2" s="173"/>
      <c r="I2" s="173"/>
      <c r="J2" s="173"/>
      <c r="K2" s="173"/>
      <c r="L2" s="173"/>
      <c r="M2" s="173"/>
      <c r="N2" s="173"/>
      <c r="O2" s="173"/>
      <c r="P2" s="173"/>
      <c r="Q2" s="173"/>
    </row>
    <row r="3" spans="1:17" ht="18.75" customHeight="1">
      <c r="A3" s="174" t="str">
        <f>"单位名称："&amp;"景洪市不动产登记中心"</f>
        <v>单位名称：景洪市不动产登记中心</v>
      </c>
      <c r="B3" s="174"/>
      <c r="C3" s="174"/>
      <c r="D3" s="174"/>
      <c r="E3" s="174"/>
      <c r="F3" s="174"/>
      <c r="G3" s="4"/>
      <c r="H3" s="4"/>
      <c r="I3" s="4"/>
      <c r="J3" s="4"/>
      <c r="K3" s="15"/>
      <c r="L3" s="15"/>
      <c r="M3" s="15"/>
      <c r="N3" s="15"/>
      <c r="O3" s="5"/>
      <c r="P3" s="5"/>
      <c r="Q3" s="55" t="s">
        <v>111</v>
      </c>
    </row>
    <row r="4" spans="1:17" ht="15.75" customHeight="1">
      <c r="A4" s="143" t="s">
        <v>275</v>
      </c>
      <c r="B4" s="183" t="s">
        <v>276</v>
      </c>
      <c r="C4" s="183" t="s">
        <v>277</v>
      </c>
      <c r="D4" s="183" t="s">
        <v>278</v>
      </c>
      <c r="E4" s="183" t="s">
        <v>279</v>
      </c>
      <c r="F4" s="183" t="s">
        <v>280</v>
      </c>
      <c r="G4" s="175" t="s">
        <v>126</v>
      </c>
      <c r="H4" s="175"/>
      <c r="I4" s="175"/>
      <c r="J4" s="175"/>
      <c r="K4" s="175"/>
      <c r="L4" s="175"/>
      <c r="M4" s="175"/>
      <c r="N4" s="175"/>
      <c r="O4" s="175"/>
      <c r="P4" s="175"/>
      <c r="Q4" s="176"/>
    </row>
    <row r="5" spans="1:17" ht="17.25" customHeight="1">
      <c r="A5" s="182"/>
      <c r="B5" s="184"/>
      <c r="C5" s="184"/>
      <c r="D5" s="184"/>
      <c r="E5" s="184"/>
      <c r="F5" s="184"/>
      <c r="G5" s="184" t="s">
        <v>29</v>
      </c>
      <c r="H5" s="184" t="s">
        <v>32</v>
      </c>
      <c r="I5" s="184" t="s">
        <v>281</v>
      </c>
      <c r="J5" s="184" t="s">
        <v>282</v>
      </c>
      <c r="K5" s="124" t="s">
        <v>283</v>
      </c>
      <c r="L5" s="177" t="s">
        <v>51</v>
      </c>
      <c r="M5" s="177"/>
      <c r="N5" s="177"/>
      <c r="O5" s="177"/>
      <c r="P5" s="177"/>
      <c r="Q5" s="178"/>
    </row>
    <row r="6" spans="1:17" ht="54" customHeight="1">
      <c r="A6" s="144"/>
      <c r="B6" s="178"/>
      <c r="C6" s="178"/>
      <c r="D6" s="178"/>
      <c r="E6" s="178"/>
      <c r="F6" s="178"/>
      <c r="G6" s="178"/>
      <c r="H6" s="178" t="s">
        <v>31</v>
      </c>
      <c r="I6" s="178"/>
      <c r="J6" s="178"/>
      <c r="K6" s="125"/>
      <c r="L6" s="40" t="s">
        <v>31</v>
      </c>
      <c r="M6" s="40" t="s">
        <v>38</v>
      </c>
      <c r="N6" s="40" t="s">
        <v>135</v>
      </c>
      <c r="O6" s="48" t="s">
        <v>40</v>
      </c>
      <c r="P6" s="41" t="s">
        <v>41</v>
      </c>
      <c r="Q6" s="40" t="s">
        <v>42</v>
      </c>
    </row>
    <row r="7" spans="1:17" ht="19.5" customHeight="1">
      <c r="A7" s="11">
        <v>1</v>
      </c>
      <c r="B7" s="49">
        <v>2</v>
      </c>
      <c r="C7" s="49">
        <v>3</v>
      </c>
      <c r="D7" s="49">
        <v>4</v>
      </c>
      <c r="E7" s="49">
        <v>5</v>
      </c>
      <c r="F7" s="49">
        <v>6</v>
      </c>
      <c r="G7" s="50">
        <v>7</v>
      </c>
      <c r="H7" s="50">
        <v>8</v>
      </c>
      <c r="I7" s="50">
        <v>9</v>
      </c>
      <c r="J7" s="50">
        <v>10</v>
      </c>
      <c r="K7" s="50">
        <v>11</v>
      </c>
      <c r="L7" s="50">
        <v>12</v>
      </c>
      <c r="M7" s="50">
        <v>13</v>
      </c>
      <c r="N7" s="50">
        <v>14</v>
      </c>
      <c r="O7" s="50">
        <v>15</v>
      </c>
      <c r="P7" s="50">
        <v>16</v>
      </c>
      <c r="Q7" s="50">
        <v>17</v>
      </c>
    </row>
    <row r="8" spans="1:17" ht="21" customHeight="1">
      <c r="A8" s="8" t="s">
        <v>44</v>
      </c>
      <c r="B8" s="51"/>
      <c r="C8" s="51"/>
      <c r="D8" s="51"/>
      <c r="E8" s="52">
        <v>524</v>
      </c>
      <c r="F8" s="9">
        <v>718518</v>
      </c>
      <c r="G8" s="9">
        <v>718518</v>
      </c>
      <c r="H8" s="9">
        <v>718518</v>
      </c>
      <c r="I8" s="9"/>
      <c r="J8" s="9"/>
      <c r="K8" s="9"/>
      <c r="L8" s="9"/>
      <c r="M8" s="9"/>
      <c r="N8" s="9"/>
      <c r="O8" s="9"/>
      <c r="P8" s="9"/>
      <c r="Q8" s="9"/>
    </row>
    <row r="9" spans="1:17" ht="21" customHeight="1">
      <c r="A9" s="53" t="s">
        <v>188</v>
      </c>
      <c r="B9" s="8" t="s">
        <v>284</v>
      </c>
      <c r="C9" s="8" t="s">
        <v>285</v>
      </c>
      <c r="D9" s="10" t="s">
        <v>286</v>
      </c>
      <c r="E9" s="54">
        <v>10</v>
      </c>
      <c r="F9" s="9">
        <v>15000</v>
      </c>
      <c r="G9" s="9">
        <v>15000</v>
      </c>
      <c r="H9" s="9">
        <v>15000</v>
      </c>
      <c r="I9" s="9"/>
      <c r="J9" s="9"/>
      <c r="K9" s="9"/>
      <c r="L9" s="9"/>
      <c r="M9" s="9"/>
      <c r="N9" s="9"/>
      <c r="O9" s="9"/>
      <c r="P9" s="9"/>
      <c r="Q9" s="9"/>
    </row>
    <row r="10" spans="1:17" ht="21" customHeight="1">
      <c r="A10" s="53" t="s">
        <v>188</v>
      </c>
      <c r="B10" s="8" t="s">
        <v>287</v>
      </c>
      <c r="C10" s="8" t="s">
        <v>288</v>
      </c>
      <c r="D10" s="10" t="s">
        <v>286</v>
      </c>
      <c r="E10" s="54">
        <v>2</v>
      </c>
      <c r="F10" s="9">
        <v>8000</v>
      </c>
      <c r="G10" s="9">
        <v>8000</v>
      </c>
      <c r="H10" s="9">
        <v>8000</v>
      </c>
      <c r="I10" s="9"/>
      <c r="J10" s="9"/>
      <c r="K10" s="9"/>
      <c r="L10" s="9"/>
      <c r="M10" s="9"/>
      <c r="N10" s="9"/>
      <c r="O10" s="9"/>
      <c r="P10" s="9"/>
      <c r="Q10" s="9"/>
    </row>
    <row r="11" spans="1:17" ht="21" customHeight="1">
      <c r="A11" s="53" t="s">
        <v>188</v>
      </c>
      <c r="B11" s="8" t="s">
        <v>289</v>
      </c>
      <c r="C11" s="8" t="s">
        <v>290</v>
      </c>
      <c r="D11" s="10" t="s">
        <v>286</v>
      </c>
      <c r="E11" s="54">
        <v>8</v>
      </c>
      <c r="F11" s="9">
        <v>32000</v>
      </c>
      <c r="G11" s="9">
        <v>32000</v>
      </c>
      <c r="H11" s="9">
        <v>32000</v>
      </c>
      <c r="I11" s="9"/>
      <c r="J11" s="9"/>
      <c r="K11" s="9"/>
      <c r="L11" s="9"/>
      <c r="M11" s="9"/>
      <c r="N11" s="9"/>
      <c r="O11" s="9"/>
      <c r="P11" s="9"/>
      <c r="Q11" s="9"/>
    </row>
    <row r="12" spans="1:17" ht="21" customHeight="1">
      <c r="A12" s="53" t="s">
        <v>188</v>
      </c>
      <c r="B12" s="8" t="s">
        <v>291</v>
      </c>
      <c r="C12" s="8" t="s">
        <v>292</v>
      </c>
      <c r="D12" s="10" t="s">
        <v>293</v>
      </c>
      <c r="E12" s="54">
        <v>15</v>
      </c>
      <c r="F12" s="9">
        <v>13350</v>
      </c>
      <c r="G12" s="9">
        <v>13350</v>
      </c>
      <c r="H12" s="9">
        <v>13350</v>
      </c>
      <c r="I12" s="9"/>
      <c r="J12" s="9"/>
      <c r="K12" s="9"/>
      <c r="L12" s="9"/>
      <c r="M12" s="9"/>
      <c r="N12" s="9"/>
      <c r="O12" s="9"/>
      <c r="P12" s="9"/>
      <c r="Q12" s="9"/>
    </row>
    <row r="13" spans="1:17" ht="21" customHeight="1">
      <c r="A13" s="53" t="s">
        <v>188</v>
      </c>
      <c r="B13" s="8" t="s">
        <v>294</v>
      </c>
      <c r="C13" s="8" t="s">
        <v>295</v>
      </c>
      <c r="D13" s="10" t="s">
        <v>296</v>
      </c>
      <c r="E13" s="54">
        <v>484</v>
      </c>
      <c r="F13" s="9">
        <v>91960</v>
      </c>
      <c r="G13" s="9">
        <v>91960</v>
      </c>
      <c r="H13" s="9">
        <v>91960</v>
      </c>
      <c r="I13" s="9"/>
      <c r="J13" s="9"/>
      <c r="K13" s="9"/>
      <c r="L13" s="9"/>
      <c r="M13" s="9"/>
      <c r="N13" s="9"/>
      <c r="O13" s="9"/>
      <c r="P13" s="9"/>
      <c r="Q13" s="9"/>
    </row>
    <row r="14" spans="1:17" ht="21" customHeight="1">
      <c r="A14" s="53" t="s">
        <v>188</v>
      </c>
      <c r="B14" s="8" t="s">
        <v>297</v>
      </c>
      <c r="C14" s="8" t="s">
        <v>298</v>
      </c>
      <c r="D14" s="10" t="s">
        <v>235</v>
      </c>
      <c r="E14" s="54">
        <v>2</v>
      </c>
      <c r="F14" s="9">
        <v>258808</v>
      </c>
      <c r="G14" s="9">
        <v>258808</v>
      </c>
      <c r="H14" s="9">
        <v>258808</v>
      </c>
      <c r="I14" s="9"/>
      <c r="J14" s="9"/>
      <c r="K14" s="9"/>
      <c r="L14" s="9"/>
      <c r="M14" s="9"/>
      <c r="N14" s="9"/>
      <c r="O14" s="9"/>
      <c r="P14" s="9"/>
      <c r="Q14" s="9"/>
    </row>
    <row r="15" spans="1:17" ht="21" customHeight="1">
      <c r="A15" s="53" t="s">
        <v>195</v>
      </c>
      <c r="B15" s="8" t="s">
        <v>299</v>
      </c>
      <c r="C15" s="8" t="s">
        <v>300</v>
      </c>
      <c r="D15" s="10" t="s">
        <v>286</v>
      </c>
      <c r="E15" s="54">
        <v>3</v>
      </c>
      <c r="F15" s="9">
        <v>299400</v>
      </c>
      <c r="G15" s="9">
        <v>299400</v>
      </c>
      <c r="H15" s="9">
        <v>299400</v>
      </c>
      <c r="I15" s="9"/>
      <c r="J15" s="9"/>
      <c r="K15" s="9"/>
      <c r="L15" s="9"/>
      <c r="M15" s="9"/>
      <c r="N15" s="9"/>
      <c r="O15" s="9"/>
      <c r="P15" s="9"/>
      <c r="Q15" s="9"/>
    </row>
    <row r="16" spans="1:17" ht="21" customHeight="1">
      <c r="A16" s="179" t="s">
        <v>89</v>
      </c>
      <c r="B16" s="180"/>
      <c r="C16" s="180"/>
      <c r="D16" s="180"/>
      <c r="E16" s="181"/>
      <c r="F16" s="9">
        <v>718518</v>
      </c>
      <c r="G16" s="9">
        <v>718518</v>
      </c>
      <c r="H16" s="9">
        <v>718518</v>
      </c>
      <c r="I16" s="9"/>
      <c r="J16" s="9"/>
      <c r="K16" s="9"/>
      <c r="L16" s="9"/>
      <c r="M16" s="9"/>
      <c r="N16" s="9"/>
      <c r="O16" s="9"/>
      <c r="P16" s="9"/>
      <c r="Q16" s="9"/>
    </row>
  </sheetData>
  <mergeCells count="16">
    <mergeCell ref="A2:Q2"/>
    <mergeCell ref="A3:F3"/>
    <mergeCell ref="G4:Q4"/>
    <mergeCell ref="L5:Q5"/>
    <mergeCell ref="A16:E16"/>
    <mergeCell ref="A4:A6"/>
    <mergeCell ref="B4:B6"/>
    <mergeCell ref="C4:C6"/>
    <mergeCell ref="D4:D6"/>
    <mergeCell ref="E4:E6"/>
    <mergeCell ref="F4:F6"/>
    <mergeCell ref="G5:G6"/>
    <mergeCell ref="H5:H6"/>
    <mergeCell ref="I5:I6"/>
    <mergeCell ref="J5:J6"/>
    <mergeCell ref="K5:K6"/>
  </mergeCells>
  <phoneticPr fontId="23" type="noConversion"/>
  <printOptions horizontalCentered="1"/>
  <pageMargins left="0.79" right="0.79" top="0.59" bottom="0.59" header="0" footer="0"/>
  <pageSetup paperSize="9" scale="60" orientation="landscape"/>
</worksheet>
</file>

<file path=xl/worksheets/sheet12.xml><?xml version="1.0" encoding="utf-8"?>
<worksheet xmlns="http://schemas.openxmlformats.org/spreadsheetml/2006/main" xmlns:r="http://schemas.openxmlformats.org/officeDocument/2006/relationships">
  <sheetPr>
    <outlinePr summaryBelow="0" summaryRight="0"/>
    <pageSetUpPr fitToPage="1"/>
  </sheetPr>
  <dimension ref="A1:N10"/>
  <sheetViews>
    <sheetView showZeros="0" workbookViewId="0"/>
  </sheetViews>
  <sheetFormatPr defaultColWidth="10.6640625" defaultRowHeight="14.25" customHeight="1"/>
  <cols>
    <col min="1" max="1" width="57" customWidth="1"/>
    <col min="2" max="3" width="25.5" customWidth="1"/>
    <col min="4" max="14" width="22.1640625" customWidth="1"/>
  </cols>
  <sheetData>
    <row r="1" spans="1:14" ht="13.5" customHeight="1">
      <c r="A1" s="35"/>
      <c r="B1" s="35"/>
      <c r="C1" s="36"/>
      <c r="D1" s="35"/>
      <c r="E1" s="35"/>
      <c r="F1" s="35"/>
      <c r="G1" s="35"/>
      <c r="H1" s="37"/>
      <c r="I1" s="35"/>
      <c r="J1" s="35"/>
      <c r="K1" s="35"/>
      <c r="L1" s="43"/>
      <c r="M1" s="44"/>
      <c r="N1" s="45" t="s">
        <v>301</v>
      </c>
    </row>
    <row r="2" spans="1:14" ht="34.5" customHeight="1">
      <c r="A2" s="173" t="str">
        <f>"2025"&amp;"年部门政府购买服务预算表"</f>
        <v>2025年部门政府购买服务预算表</v>
      </c>
      <c r="B2" s="173"/>
      <c r="C2" s="173"/>
      <c r="D2" s="173"/>
      <c r="E2" s="173"/>
      <c r="F2" s="173"/>
      <c r="G2" s="173"/>
      <c r="H2" s="173"/>
      <c r="I2" s="173"/>
      <c r="J2" s="173"/>
      <c r="K2" s="173"/>
      <c r="L2" s="173"/>
      <c r="M2" s="173"/>
      <c r="N2" s="173"/>
    </row>
    <row r="3" spans="1:14" ht="18.75" customHeight="1">
      <c r="A3" s="185" t="str">
        <f>"单位名称："&amp;"景洪市不动产登记中心"</f>
        <v>单位名称：景洪市不动产登记中心</v>
      </c>
      <c r="B3" s="185"/>
      <c r="C3" s="185"/>
      <c r="D3" s="38"/>
      <c r="E3" s="38"/>
      <c r="F3" s="38"/>
      <c r="G3" s="38"/>
      <c r="H3" s="39"/>
      <c r="I3" s="38"/>
      <c r="J3" s="38"/>
      <c r="K3" s="38"/>
      <c r="L3" s="5"/>
      <c r="M3" s="46"/>
      <c r="N3" s="47" t="s">
        <v>111</v>
      </c>
    </row>
    <row r="4" spans="1:14" ht="18.75" customHeight="1">
      <c r="A4" s="143" t="s">
        <v>275</v>
      </c>
      <c r="B4" s="183" t="s">
        <v>302</v>
      </c>
      <c r="C4" s="123" t="s">
        <v>303</v>
      </c>
      <c r="D4" s="175" t="s">
        <v>126</v>
      </c>
      <c r="E4" s="175"/>
      <c r="F4" s="175"/>
      <c r="G4" s="175"/>
      <c r="H4" s="175"/>
      <c r="I4" s="175"/>
      <c r="J4" s="175"/>
      <c r="K4" s="175"/>
      <c r="L4" s="175"/>
      <c r="M4" s="175"/>
      <c r="N4" s="176"/>
    </row>
    <row r="5" spans="1:14" ht="17.25" customHeight="1">
      <c r="A5" s="182"/>
      <c r="B5" s="184"/>
      <c r="C5" s="124"/>
      <c r="D5" s="184" t="s">
        <v>29</v>
      </c>
      <c r="E5" s="184" t="s">
        <v>32</v>
      </c>
      <c r="F5" s="184" t="s">
        <v>281</v>
      </c>
      <c r="G5" s="184" t="s">
        <v>282</v>
      </c>
      <c r="H5" s="124" t="s">
        <v>283</v>
      </c>
      <c r="I5" s="177" t="s">
        <v>51</v>
      </c>
      <c r="J5" s="177"/>
      <c r="K5" s="177"/>
      <c r="L5" s="177"/>
      <c r="M5" s="177"/>
      <c r="N5" s="178"/>
    </row>
    <row r="6" spans="1:14" ht="54" customHeight="1">
      <c r="A6" s="144"/>
      <c r="B6" s="178"/>
      <c r="C6" s="125"/>
      <c r="D6" s="178"/>
      <c r="E6" s="178"/>
      <c r="F6" s="178"/>
      <c r="G6" s="178"/>
      <c r="H6" s="125"/>
      <c r="I6" s="40" t="s">
        <v>31</v>
      </c>
      <c r="J6" s="40" t="s">
        <v>38</v>
      </c>
      <c r="K6" s="40" t="s">
        <v>135</v>
      </c>
      <c r="L6" s="48" t="s">
        <v>40</v>
      </c>
      <c r="M6" s="41" t="s">
        <v>41</v>
      </c>
      <c r="N6" s="40" t="s">
        <v>42</v>
      </c>
    </row>
    <row r="7" spans="1:14" ht="19.5" customHeight="1">
      <c r="A7" s="42">
        <v>1</v>
      </c>
      <c r="B7" s="42">
        <v>2</v>
      </c>
      <c r="C7" s="42">
        <v>3</v>
      </c>
      <c r="D7" s="42">
        <v>4</v>
      </c>
      <c r="E7" s="42">
        <v>5</v>
      </c>
      <c r="F7" s="42">
        <v>6</v>
      </c>
      <c r="G7" s="42">
        <v>7</v>
      </c>
      <c r="H7" s="42">
        <v>8</v>
      </c>
      <c r="I7" s="42">
        <v>9</v>
      </c>
      <c r="J7" s="42">
        <v>10</v>
      </c>
      <c r="K7" s="42">
        <v>11</v>
      </c>
      <c r="L7" s="42">
        <v>12</v>
      </c>
      <c r="M7" s="42">
        <v>13</v>
      </c>
      <c r="N7" s="42">
        <v>14</v>
      </c>
    </row>
    <row r="8" spans="1:14" ht="21" customHeight="1">
      <c r="A8" s="8"/>
      <c r="B8" s="8"/>
      <c r="C8" s="8"/>
      <c r="D8" s="9"/>
      <c r="E8" s="9"/>
      <c r="F8" s="9"/>
      <c r="G8" s="9"/>
      <c r="H8" s="9"/>
      <c r="I8" s="9"/>
      <c r="J8" s="9"/>
      <c r="K8" s="9"/>
      <c r="L8" s="9"/>
      <c r="M8" s="9"/>
      <c r="N8" s="9"/>
    </row>
    <row r="9" spans="1:14" ht="21" customHeight="1">
      <c r="A9" s="8"/>
      <c r="B9" s="8"/>
      <c r="C9" s="8"/>
      <c r="D9" s="9"/>
      <c r="E9" s="9"/>
      <c r="F9" s="9"/>
      <c r="G9" s="9"/>
      <c r="H9" s="9"/>
      <c r="I9" s="9"/>
      <c r="J9" s="9"/>
      <c r="K9" s="9"/>
      <c r="L9" s="9"/>
      <c r="M9" s="9"/>
      <c r="N9" s="9"/>
    </row>
    <row r="10" spans="1:14" ht="21" customHeight="1">
      <c r="A10" s="179" t="s">
        <v>89</v>
      </c>
      <c r="B10" s="180"/>
      <c r="C10" s="180"/>
      <c r="D10" s="9"/>
      <c r="E10" s="9"/>
      <c r="F10" s="9"/>
      <c r="G10" s="9"/>
      <c r="H10" s="9"/>
      <c r="I10" s="9"/>
      <c r="J10" s="9"/>
      <c r="K10" s="9"/>
      <c r="L10" s="9"/>
      <c r="M10" s="9"/>
      <c r="N10" s="9"/>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honeticPr fontId="23" type="noConversion"/>
  <printOptions horizontalCentered="1"/>
  <pageMargins left="0.79" right="0.79" top="0.59" bottom="0.59" header="0" footer="0"/>
  <pageSetup paperSize="9" scale="60" orientation="landscape"/>
</worksheet>
</file>

<file path=xl/worksheets/sheet13.xml><?xml version="1.0" encoding="utf-8"?>
<worksheet xmlns="http://schemas.openxmlformats.org/spreadsheetml/2006/main" xmlns:r="http://schemas.openxmlformats.org/officeDocument/2006/relationships">
  <sheetPr>
    <outlinePr summaryBelow="0" summaryRight="0"/>
    <pageSetUpPr fitToPage="1"/>
  </sheetPr>
  <dimension ref="A1:G8"/>
  <sheetViews>
    <sheetView showZeros="0" workbookViewId="0"/>
  </sheetViews>
  <sheetFormatPr defaultColWidth="10.6640625" defaultRowHeight="14.25" customHeight="1"/>
  <cols>
    <col min="1" max="1" width="44" customWidth="1"/>
    <col min="2" max="7" width="21.5" customWidth="1"/>
  </cols>
  <sheetData>
    <row r="1" spans="1:7" ht="13.5" customHeight="1">
      <c r="A1" s="32"/>
      <c r="B1" s="32"/>
      <c r="C1" s="32"/>
      <c r="D1" s="32"/>
      <c r="E1" s="32"/>
      <c r="F1" s="33"/>
      <c r="G1" s="33" t="s">
        <v>304</v>
      </c>
    </row>
    <row r="2" spans="1:7" ht="27.75" customHeight="1">
      <c r="A2" s="186" t="s">
        <v>305</v>
      </c>
      <c r="B2" s="187"/>
      <c r="C2" s="187"/>
      <c r="D2" s="187"/>
      <c r="E2" s="187"/>
      <c r="F2" s="187"/>
      <c r="G2" s="20"/>
    </row>
    <row r="3" spans="1:7" ht="18" customHeight="1">
      <c r="A3" s="188" t="str">
        <f>"单位名称："&amp;"景洪市不动产登记中心"</f>
        <v>单位名称：景洪市不动产登记中心</v>
      </c>
      <c r="B3" s="189"/>
      <c r="C3" s="189"/>
      <c r="D3" s="189"/>
      <c r="E3" s="189"/>
      <c r="F3" s="34"/>
      <c r="G3" s="34" t="s">
        <v>111</v>
      </c>
    </row>
    <row r="4" spans="1:7" ht="19.5" customHeight="1">
      <c r="A4" s="191" t="s">
        <v>306</v>
      </c>
      <c r="B4" s="190" t="s">
        <v>122</v>
      </c>
      <c r="C4" s="190" t="s">
        <v>123</v>
      </c>
      <c r="D4" s="190" t="s">
        <v>126</v>
      </c>
      <c r="E4" s="190"/>
      <c r="F4" s="190"/>
      <c r="G4" s="190" t="s">
        <v>307</v>
      </c>
    </row>
    <row r="5" spans="1:7" ht="40.5" customHeight="1">
      <c r="A5" s="192"/>
      <c r="B5" s="190"/>
      <c r="C5" s="190"/>
      <c r="D5" s="24" t="s">
        <v>29</v>
      </c>
      <c r="E5" s="22" t="s">
        <v>32</v>
      </c>
      <c r="F5" s="22" t="s">
        <v>308</v>
      </c>
      <c r="G5" s="193"/>
    </row>
    <row r="6" spans="1:7" ht="19.5" customHeight="1">
      <c r="A6" s="24">
        <v>1</v>
      </c>
      <c r="B6" s="24">
        <v>2</v>
      </c>
      <c r="C6" s="24">
        <v>3</v>
      </c>
      <c r="D6" s="24">
        <v>4</v>
      </c>
      <c r="E6" s="24">
        <v>5</v>
      </c>
      <c r="F6" s="24">
        <v>6</v>
      </c>
      <c r="G6" s="24">
        <v>7</v>
      </c>
    </row>
    <row r="7" spans="1:7" ht="19.5" customHeight="1">
      <c r="A7" s="25"/>
      <c r="B7" s="9"/>
      <c r="C7" s="9"/>
      <c r="D7" s="9"/>
      <c r="E7" s="9"/>
      <c r="F7" s="9"/>
      <c r="G7" s="9"/>
    </row>
    <row r="8" spans="1:7" ht="19.5" customHeight="1">
      <c r="A8" s="25"/>
      <c r="B8" s="8"/>
      <c r="C8" s="8"/>
      <c r="D8" s="9"/>
      <c r="E8" s="9"/>
      <c r="F8" s="9"/>
      <c r="G8" s="9"/>
    </row>
  </sheetData>
  <mergeCells count="7">
    <mergeCell ref="G4:G5"/>
    <mergeCell ref="A2:F2"/>
    <mergeCell ref="A3:E3"/>
    <mergeCell ref="D4:F4"/>
    <mergeCell ref="A4:A5"/>
    <mergeCell ref="B4:B5"/>
    <mergeCell ref="C4:C5"/>
  </mergeCells>
  <phoneticPr fontId="23" type="noConversion"/>
  <printOptions horizontalCentered="1"/>
  <pageMargins left="0.8" right="0.8" top="0.6" bottom="0.6" header="0" footer="0"/>
  <pageSetup paperSize="9" scale="58" orientation="landscape"/>
</worksheet>
</file>

<file path=xl/worksheets/sheet14.xml><?xml version="1.0" encoding="utf-8"?>
<worksheet xmlns="http://schemas.openxmlformats.org/spreadsheetml/2006/main" xmlns:r="http://schemas.openxmlformats.org/officeDocument/2006/relationships">
  <sheetPr>
    <outlinePr summaryBelow="0" summaryRight="0"/>
    <pageSetUpPr fitToPage="1"/>
  </sheetPr>
  <dimension ref="A1:J7"/>
  <sheetViews>
    <sheetView showZeros="0" workbookViewId="0"/>
  </sheetViews>
  <sheetFormatPr defaultColWidth="10.6640625" defaultRowHeight="12" customHeight="1"/>
  <cols>
    <col min="1" max="1" width="40" customWidth="1"/>
    <col min="2" max="2" width="56" customWidth="1"/>
    <col min="3" max="3" width="20.1640625" customWidth="1"/>
    <col min="4" max="4" width="15.5" customWidth="1"/>
    <col min="5" max="5" width="27.5" customWidth="1"/>
    <col min="6" max="6" width="13.1640625" customWidth="1"/>
    <col min="7" max="7" width="15.33203125" customWidth="1"/>
    <col min="8" max="9" width="14.5" customWidth="1"/>
    <col min="10" max="10" width="98.1640625" customWidth="1"/>
  </cols>
  <sheetData>
    <row r="1" spans="1:10" ht="15" customHeight="1">
      <c r="J1" s="30" t="s">
        <v>309</v>
      </c>
    </row>
    <row r="2" spans="1:10" ht="28.5" customHeight="1">
      <c r="A2" s="187" t="s">
        <v>310</v>
      </c>
      <c r="B2" s="187"/>
      <c r="C2" s="187"/>
      <c r="D2" s="187"/>
      <c r="E2" s="187"/>
      <c r="F2" s="194"/>
      <c r="G2" s="187"/>
      <c r="H2" s="194"/>
      <c r="I2" s="194"/>
      <c r="J2" s="187"/>
    </row>
    <row r="3" spans="1:10" ht="17.25" customHeight="1">
      <c r="A3" s="195" t="str">
        <f>"单位名称："&amp;"景洪市不动产登记中心"</f>
        <v>单位名称：景洪市不动产登记中心</v>
      </c>
      <c r="B3" s="196"/>
      <c r="C3" s="196"/>
      <c r="D3" s="196"/>
      <c r="E3" s="196"/>
      <c r="F3" s="197"/>
      <c r="G3" s="196"/>
      <c r="H3" s="197"/>
      <c r="I3" s="31"/>
      <c r="J3" s="31"/>
    </row>
    <row r="4" spans="1:10" ht="44.25" customHeight="1">
      <c r="A4" s="22" t="s">
        <v>200</v>
      </c>
      <c r="B4" s="22" t="s">
        <v>201</v>
      </c>
      <c r="C4" s="22" t="s">
        <v>202</v>
      </c>
      <c r="D4" s="22" t="s">
        <v>203</v>
      </c>
      <c r="E4" s="22" t="s">
        <v>204</v>
      </c>
      <c r="F4" s="23" t="s">
        <v>205</v>
      </c>
      <c r="G4" s="22" t="s">
        <v>206</v>
      </c>
      <c r="H4" s="23" t="s">
        <v>207</v>
      </c>
      <c r="I4" s="23" t="s">
        <v>208</v>
      </c>
      <c r="J4" s="22" t="s">
        <v>209</v>
      </c>
    </row>
    <row r="5" spans="1:10" ht="14.25" customHeight="1">
      <c r="A5" s="24">
        <v>1</v>
      </c>
      <c r="B5" s="24">
        <v>2</v>
      </c>
      <c r="C5" s="24">
        <v>3</v>
      </c>
      <c r="D5" s="24">
        <v>4</v>
      </c>
      <c r="E5" s="24">
        <v>5</v>
      </c>
      <c r="F5" s="24">
        <v>6</v>
      </c>
      <c r="G5" s="24">
        <v>7</v>
      </c>
      <c r="H5" s="24">
        <v>8</v>
      </c>
      <c r="I5" s="24">
        <v>9</v>
      </c>
      <c r="J5" s="24">
        <v>10</v>
      </c>
    </row>
    <row r="6" spans="1:10" ht="42" customHeight="1">
      <c r="A6" s="25"/>
      <c r="B6" s="26"/>
      <c r="C6" s="26"/>
      <c r="D6" s="26"/>
      <c r="E6" s="27"/>
      <c r="F6" s="28"/>
      <c r="G6" s="27"/>
      <c r="H6" s="28"/>
      <c r="I6" s="28"/>
      <c r="J6" s="27"/>
    </row>
    <row r="7" spans="1:10" ht="42" customHeight="1">
      <c r="A7" s="25"/>
      <c r="B7" s="29"/>
      <c r="C7" s="29"/>
      <c r="D7" s="29"/>
      <c r="E7" s="25"/>
      <c r="F7" s="29"/>
      <c r="G7" s="25"/>
      <c r="H7" s="29"/>
      <c r="I7" s="29"/>
      <c r="J7" s="25"/>
    </row>
  </sheetData>
  <mergeCells count="2">
    <mergeCell ref="A2:J2"/>
    <mergeCell ref="A3:H3"/>
  </mergeCells>
  <phoneticPr fontId="23" type="noConversion"/>
  <printOptions horizontalCentered="1"/>
  <pageMargins left="1" right="1" top="0.75" bottom="0.75" header="0" footer="0"/>
  <pageSetup paperSize="9" scale="69" orientation="landscape"/>
</worksheet>
</file>

<file path=xl/worksheets/sheet15.xml><?xml version="1.0" encoding="utf-8"?>
<worksheet xmlns="http://schemas.openxmlformats.org/spreadsheetml/2006/main" xmlns:r="http://schemas.openxmlformats.org/officeDocument/2006/relationships">
  <sheetPr>
    <outlinePr summaryBelow="0" summaryRight="0"/>
  </sheetPr>
  <dimension ref="A1:H9"/>
  <sheetViews>
    <sheetView showZeros="0" workbookViewId="0"/>
  </sheetViews>
  <sheetFormatPr defaultColWidth="10.6640625" defaultRowHeight="12" customHeight="1"/>
  <cols>
    <col min="1" max="1" width="33.83203125" customWidth="1"/>
    <col min="2" max="2" width="21.83203125" customWidth="1"/>
    <col min="3" max="3" width="29" customWidth="1"/>
    <col min="4" max="4" width="27.5" customWidth="1"/>
    <col min="5" max="5" width="20.83203125" customWidth="1"/>
    <col min="6" max="8" width="24.1640625" customWidth="1"/>
  </cols>
  <sheetData>
    <row r="1" spans="1:8" ht="14.25" customHeight="1">
      <c r="H1" s="14" t="s">
        <v>311</v>
      </c>
    </row>
    <row r="2" spans="1:8" ht="34.5" customHeight="1">
      <c r="A2" s="173" t="str">
        <f>"2025"&amp;"年新增资产配置表"</f>
        <v>2025年新增资产配置表</v>
      </c>
      <c r="B2" s="173"/>
      <c r="C2" s="173"/>
      <c r="D2" s="173"/>
      <c r="E2" s="173"/>
      <c r="F2" s="173"/>
      <c r="G2" s="173"/>
      <c r="H2" s="173"/>
    </row>
    <row r="3" spans="1:8" ht="19.5" customHeight="1">
      <c r="A3" s="174" t="str">
        <f>"单位名称："&amp;"景洪市不动产登记中心"</f>
        <v>单位名称：景洪市不动产登记中心</v>
      </c>
      <c r="B3" s="174"/>
      <c r="C3" s="174"/>
      <c r="D3" s="15"/>
      <c r="E3" s="15"/>
      <c r="F3" s="15"/>
      <c r="G3" s="15"/>
      <c r="H3" s="16" t="s">
        <v>111</v>
      </c>
    </row>
    <row r="4" spans="1:8" ht="18" customHeight="1">
      <c r="A4" s="143" t="s">
        <v>119</v>
      </c>
      <c r="B4" s="143" t="s">
        <v>312</v>
      </c>
      <c r="C4" s="143" t="s">
        <v>313</v>
      </c>
      <c r="D4" s="143" t="s">
        <v>314</v>
      </c>
      <c r="E4" s="143" t="s">
        <v>315</v>
      </c>
      <c r="F4" s="198" t="s">
        <v>316</v>
      </c>
      <c r="G4" s="175"/>
      <c r="H4" s="176"/>
    </row>
    <row r="5" spans="1:8" ht="18" customHeight="1">
      <c r="A5" s="144"/>
      <c r="B5" s="144"/>
      <c r="C5" s="144"/>
      <c r="D5" s="144"/>
      <c r="E5" s="144"/>
      <c r="F5" s="18" t="s">
        <v>279</v>
      </c>
      <c r="G5" s="18" t="s">
        <v>317</v>
      </c>
      <c r="H5" s="18" t="s">
        <v>318</v>
      </c>
    </row>
    <row r="6" spans="1:8" ht="21" customHeight="1">
      <c r="A6" s="18">
        <v>1</v>
      </c>
      <c r="B6" s="18">
        <v>2</v>
      </c>
      <c r="C6" s="18">
        <v>3</v>
      </c>
      <c r="D6" s="18">
        <v>4</v>
      </c>
      <c r="E6" s="18">
        <v>5</v>
      </c>
      <c r="F6" s="18">
        <v>6</v>
      </c>
      <c r="G6" s="18">
        <v>7</v>
      </c>
      <c r="H6" s="18">
        <v>8</v>
      </c>
    </row>
    <row r="7" spans="1:8" ht="33" customHeight="1">
      <c r="A7" s="19"/>
      <c r="B7" s="19"/>
      <c r="C7" s="19"/>
      <c r="D7" s="19"/>
      <c r="E7" s="10"/>
      <c r="F7" s="9"/>
      <c r="G7" s="9"/>
      <c r="H7" s="9"/>
    </row>
    <row r="8" spans="1:8" ht="33" customHeight="1">
      <c r="A8" s="19"/>
      <c r="B8" s="19"/>
      <c r="C8" s="19"/>
      <c r="D8" s="19"/>
      <c r="E8" s="10"/>
      <c r="F8" s="9"/>
      <c r="G8" s="9"/>
      <c r="H8" s="9"/>
    </row>
    <row r="9" spans="1:8" ht="24" customHeight="1">
      <c r="A9" s="199" t="s">
        <v>29</v>
      </c>
      <c r="B9" s="200"/>
      <c r="C9" s="200"/>
      <c r="D9" s="200"/>
      <c r="E9" s="201"/>
      <c r="F9" s="9"/>
      <c r="G9" s="9"/>
      <c r="H9" s="9"/>
    </row>
  </sheetData>
  <mergeCells count="9">
    <mergeCell ref="A2:H2"/>
    <mergeCell ref="A3:C3"/>
    <mergeCell ref="F4:H4"/>
    <mergeCell ref="A9:E9"/>
    <mergeCell ref="A4:A5"/>
    <mergeCell ref="B4:B5"/>
    <mergeCell ref="C4:C5"/>
    <mergeCell ref="D4:D5"/>
    <mergeCell ref="E4:E5"/>
  </mergeCells>
  <phoneticPr fontId="23" type="noConversion"/>
  <pageMargins left="0.28999999999999998" right="0.08" top="0.21" bottom="0.21" header="0" footer="0"/>
  <pageSetup paperSize="9" scale="81" orientation="landscape"/>
</worksheet>
</file>

<file path=xl/worksheets/sheet16.xml><?xml version="1.0" encoding="utf-8"?>
<worksheet xmlns="http://schemas.openxmlformats.org/spreadsheetml/2006/main" xmlns:r="http://schemas.openxmlformats.org/officeDocument/2006/relationships">
  <sheetPr>
    <outlinePr summaryBelow="0" summaryRight="0"/>
    <pageSetUpPr fitToPage="1"/>
  </sheetPr>
  <dimension ref="A1:K10"/>
  <sheetViews>
    <sheetView showZeros="0" workbookViewId="0"/>
  </sheetViews>
  <sheetFormatPr defaultColWidth="10.6640625" defaultRowHeight="14.25" customHeight="1"/>
  <cols>
    <col min="1" max="1" width="15.6640625" customWidth="1"/>
    <col min="2" max="3" width="27.83203125" customWidth="1"/>
    <col min="4" max="4" width="13" customWidth="1"/>
    <col min="5" max="5" width="20.6640625" customWidth="1"/>
    <col min="6" max="6" width="11.5" customWidth="1"/>
    <col min="7" max="7" width="20.6640625" customWidth="1"/>
    <col min="8" max="11" width="18" customWidth="1"/>
  </cols>
  <sheetData>
    <row r="1" spans="1:11" ht="19.5" customHeight="1">
      <c r="D1" s="1"/>
      <c r="E1" s="1"/>
      <c r="F1" s="1"/>
      <c r="G1" s="1"/>
      <c r="H1" s="2"/>
      <c r="I1" s="2"/>
      <c r="J1" s="2"/>
      <c r="K1" s="3" t="s">
        <v>319</v>
      </c>
    </row>
    <row r="2" spans="1:11" ht="42.75" customHeight="1">
      <c r="A2" s="106" t="str">
        <f>"2025"&amp;"年上级转移支付补助项目支出预算表"</f>
        <v>2025年上级转移支付补助项目支出预算表</v>
      </c>
      <c r="B2" s="106"/>
      <c r="C2" s="106"/>
      <c r="D2" s="106"/>
      <c r="E2" s="106"/>
      <c r="F2" s="106"/>
      <c r="G2" s="106"/>
      <c r="H2" s="106"/>
      <c r="I2" s="106"/>
      <c r="J2" s="106"/>
      <c r="K2" s="106"/>
    </row>
    <row r="3" spans="1:11" ht="19.5" customHeight="1">
      <c r="A3" s="130" t="str">
        <f>"单位名称："&amp;"景洪市不动产登记中心"</f>
        <v>单位名称：景洪市不动产登记中心</v>
      </c>
      <c r="B3" s="130"/>
      <c r="C3" s="130"/>
      <c r="D3" s="130"/>
      <c r="E3" s="130"/>
      <c r="F3" s="130"/>
      <c r="G3" s="130"/>
      <c r="H3" s="4"/>
      <c r="I3" s="4"/>
      <c r="J3" s="4"/>
      <c r="K3" s="5" t="s">
        <v>111</v>
      </c>
    </row>
    <row r="4" spans="1:11" ht="21.75" customHeight="1">
      <c r="A4" s="120" t="s">
        <v>182</v>
      </c>
      <c r="B4" s="120" t="s">
        <v>121</v>
      </c>
      <c r="C4" s="120" t="s">
        <v>183</v>
      </c>
      <c r="D4" s="143" t="s">
        <v>122</v>
      </c>
      <c r="E4" s="143" t="s">
        <v>123</v>
      </c>
      <c r="F4" s="143" t="s">
        <v>184</v>
      </c>
      <c r="G4" s="143" t="s">
        <v>185</v>
      </c>
      <c r="H4" s="112" t="s">
        <v>29</v>
      </c>
      <c r="I4" s="127" t="s">
        <v>320</v>
      </c>
      <c r="J4" s="128"/>
      <c r="K4" s="129"/>
    </row>
    <row r="5" spans="1:11" ht="21.75" customHeight="1">
      <c r="A5" s="121"/>
      <c r="B5" s="121"/>
      <c r="C5" s="121"/>
      <c r="D5" s="182"/>
      <c r="E5" s="182"/>
      <c r="F5" s="182"/>
      <c r="G5" s="182"/>
      <c r="H5" s="202"/>
      <c r="I5" s="143" t="s">
        <v>32</v>
      </c>
      <c r="J5" s="143" t="s">
        <v>33</v>
      </c>
      <c r="K5" s="143" t="s">
        <v>34</v>
      </c>
    </row>
    <row r="6" spans="1:11" ht="40.5" customHeight="1">
      <c r="A6" s="122"/>
      <c r="B6" s="122"/>
      <c r="C6" s="122"/>
      <c r="D6" s="144"/>
      <c r="E6" s="144"/>
      <c r="F6" s="144"/>
      <c r="G6" s="144"/>
      <c r="H6" s="113"/>
      <c r="I6" s="144" t="s">
        <v>31</v>
      </c>
      <c r="J6" s="144"/>
      <c r="K6" s="144"/>
    </row>
    <row r="7" spans="1:11" ht="15" customHeight="1">
      <c r="A7" s="6">
        <v>1</v>
      </c>
      <c r="B7" s="6">
        <v>2</v>
      </c>
      <c r="C7" s="6">
        <v>3</v>
      </c>
      <c r="D7" s="6">
        <v>4</v>
      </c>
      <c r="E7" s="6">
        <v>5</v>
      </c>
      <c r="F7" s="6">
        <v>6</v>
      </c>
      <c r="G7" s="6">
        <v>7</v>
      </c>
      <c r="H7" s="6">
        <v>8</v>
      </c>
      <c r="I7" s="6">
        <v>9</v>
      </c>
      <c r="J7" s="7">
        <v>10</v>
      </c>
      <c r="K7" s="7">
        <v>11</v>
      </c>
    </row>
    <row r="8" spans="1:11" ht="18.75" customHeight="1">
      <c r="A8" s="12"/>
      <c r="B8" s="13"/>
      <c r="C8" s="12"/>
      <c r="D8" s="12"/>
      <c r="E8" s="12"/>
      <c r="F8" s="12"/>
      <c r="G8" s="12"/>
      <c r="H8" s="9"/>
      <c r="I8" s="9"/>
      <c r="J8" s="9"/>
      <c r="K8" s="9"/>
    </row>
    <row r="9" spans="1:11" ht="18.75" customHeight="1">
      <c r="A9" s="13"/>
      <c r="B9" s="13"/>
      <c r="C9" s="13"/>
      <c r="D9" s="13"/>
      <c r="E9" s="13"/>
      <c r="F9" s="13"/>
      <c r="G9" s="13"/>
      <c r="H9" s="9"/>
      <c r="I9" s="9"/>
      <c r="J9" s="9"/>
      <c r="K9" s="9"/>
    </row>
    <row r="10" spans="1:11" ht="18.75" customHeight="1">
      <c r="A10" s="146" t="s">
        <v>89</v>
      </c>
      <c r="B10" s="147"/>
      <c r="C10" s="147"/>
      <c r="D10" s="147"/>
      <c r="E10" s="147"/>
      <c r="F10" s="147"/>
      <c r="G10" s="148"/>
      <c r="H10" s="9"/>
      <c r="I10" s="9"/>
      <c r="J10" s="9"/>
      <c r="K10" s="9"/>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honeticPr fontId="23" type="noConversion"/>
  <printOptions horizontalCentered="1"/>
  <pageMargins left="0.3" right="0.3" top="0.46" bottom="0.46" header="0.4" footer="0.4"/>
  <pageSetup paperSize="9" scale="57" orientation="landscape"/>
</worksheet>
</file>

<file path=xl/worksheets/sheet17.xml><?xml version="1.0" encoding="utf-8"?>
<worksheet xmlns="http://schemas.openxmlformats.org/spreadsheetml/2006/main" xmlns:r="http://schemas.openxmlformats.org/officeDocument/2006/relationships">
  <sheetPr>
    <outlinePr summaryBelow="0" summaryRight="0"/>
    <pageSetUpPr fitToPage="1"/>
  </sheetPr>
  <dimension ref="A1:G11"/>
  <sheetViews>
    <sheetView showZeros="0" workbookViewId="0"/>
  </sheetViews>
  <sheetFormatPr defaultColWidth="10.6640625" defaultRowHeight="14.25" customHeight="1"/>
  <cols>
    <col min="1" max="1" width="41.1640625" customWidth="1"/>
    <col min="2" max="2" width="23.33203125" customWidth="1"/>
    <col min="3" max="3" width="32.6640625" customWidth="1"/>
    <col min="4" max="4" width="16.33203125" customWidth="1"/>
    <col min="5" max="7" width="27.83203125" customWidth="1"/>
  </cols>
  <sheetData>
    <row r="1" spans="1:7" ht="18.75" customHeight="1">
      <c r="D1" s="1"/>
      <c r="E1" s="2"/>
      <c r="F1" s="2"/>
      <c r="G1" s="3" t="s">
        <v>321</v>
      </c>
    </row>
    <row r="2" spans="1:7" ht="36.75" customHeight="1">
      <c r="A2" s="106" t="str">
        <f>"2025"&amp;"年部门项目中期规划预算表"</f>
        <v>2025年部门项目中期规划预算表</v>
      </c>
      <c r="B2" s="106"/>
      <c r="C2" s="106"/>
      <c r="D2" s="106"/>
      <c r="E2" s="106"/>
      <c r="F2" s="106"/>
      <c r="G2" s="106"/>
    </row>
    <row r="3" spans="1:7" ht="22.5" customHeight="1">
      <c r="A3" s="130" t="str">
        <f>"单位名称："&amp;"景洪市不动产登记中心"</f>
        <v>单位名称：景洪市不动产登记中心</v>
      </c>
      <c r="B3" s="130"/>
      <c r="C3" s="130"/>
      <c r="D3" s="130"/>
      <c r="E3" s="4"/>
      <c r="F3" s="4"/>
      <c r="G3" s="5" t="s">
        <v>111</v>
      </c>
    </row>
    <row r="4" spans="1:7" ht="21.75" customHeight="1">
      <c r="A4" s="120" t="s">
        <v>183</v>
      </c>
      <c r="B4" s="120" t="s">
        <v>182</v>
      </c>
      <c r="C4" s="120" t="s">
        <v>121</v>
      </c>
      <c r="D4" s="143" t="s">
        <v>322</v>
      </c>
      <c r="E4" s="127" t="s">
        <v>32</v>
      </c>
      <c r="F4" s="128"/>
      <c r="G4" s="129"/>
    </row>
    <row r="5" spans="1:7" ht="21.75" customHeight="1">
      <c r="A5" s="121"/>
      <c r="B5" s="121"/>
      <c r="C5" s="121"/>
      <c r="D5" s="182"/>
      <c r="E5" s="120" t="s">
        <v>323</v>
      </c>
      <c r="F5" s="143" t="s">
        <v>324</v>
      </c>
      <c r="G5" s="143" t="s">
        <v>325</v>
      </c>
    </row>
    <row r="6" spans="1:7" ht="40.5" customHeight="1">
      <c r="A6" s="122"/>
      <c r="B6" s="122"/>
      <c r="C6" s="122"/>
      <c r="D6" s="144"/>
      <c r="E6" s="122"/>
      <c r="F6" s="144"/>
      <c r="G6" s="144"/>
    </row>
    <row r="7" spans="1:7" ht="19.5" customHeight="1">
      <c r="A7" s="6">
        <v>1</v>
      </c>
      <c r="B7" s="6">
        <v>2</v>
      </c>
      <c r="C7" s="6">
        <v>3</v>
      </c>
      <c r="D7" s="6">
        <v>4</v>
      </c>
      <c r="E7" s="6">
        <v>8</v>
      </c>
      <c r="F7" s="6">
        <v>9</v>
      </c>
      <c r="G7" s="7">
        <v>10</v>
      </c>
    </row>
    <row r="8" spans="1:7" ht="17.25" customHeight="1">
      <c r="A8" s="8" t="s">
        <v>44</v>
      </c>
      <c r="B8" s="8"/>
      <c r="C8" s="8"/>
      <c r="D8" s="8"/>
      <c r="E8" s="9">
        <v>1647100</v>
      </c>
      <c r="F8" s="9"/>
      <c r="G8" s="9"/>
    </row>
    <row r="9" spans="1:7" ht="18.75" customHeight="1">
      <c r="A9" s="8"/>
      <c r="B9" s="8" t="s">
        <v>189</v>
      </c>
      <c r="C9" s="8" t="s">
        <v>188</v>
      </c>
      <c r="D9" s="10" t="s">
        <v>326</v>
      </c>
      <c r="E9" s="9">
        <v>1118000</v>
      </c>
      <c r="F9" s="9"/>
      <c r="G9" s="9"/>
    </row>
    <row r="10" spans="1:7" ht="18.75" customHeight="1">
      <c r="A10" s="8"/>
      <c r="B10" s="8" t="s">
        <v>189</v>
      </c>
      <c r="C10" s="8" t="s">
        <v>195</v>
      </c>
      <c r="D10" s="10" t="s">
        <v>326</v>
      </c>
      <c r="E10" s="9">
        <v>529100</v>
      </c>
      <c r="F10" s="9"/>
      <c r="G10" s="9"/>
    </row>
    <row r="11" spans="1:7" ht="18.75" customHeight="1">
      <c r="A11" s="146" t="s">
        <v>29</v>
      </c>
      <c r="B11" s="147" t="s">
        <v>188</v>
      </c>
      <c r="C11" s="147"/>
      <c r="D11" s="148"/>
      <c r="E11" s="9">
        <v>1647100</v>
      </c>
      <c r="F11" s="9"/>
      <c r="G11" s="9"/>
    </row>
  </sheetData>
  <mergeCells count="11">
    <mergeCell ref="A2:G2"/>
    <mergeCell ref="A3:D3"/>
    <mergeCell ref="E4:G4"/>
    <mergeCell ref="A11:D11"/>
    <mergeCell ref="A4:A6"/>
    <mergeCell ref="B4:B6"/>
    <mergeCell ref="C4:C6"/>
    <mergeCell ref="D4:D6"/>
    <mergeCell ref="E5:E6"/>
    <mergeCell ref="F5:F6"/>
    <mergeCell ref="G5:G6"/>
  </mergeCells>
  <phoneticPr fontId="23" type="noConversion"/>
  <printOptions horizontalCentered="1"/>
  <pageMargins left="0.3" right="0.3" top="0.46" bottom="0.46" header="0.4" footer="0.4"/>
  <pageSetup paperSize="9" scale="57"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17</vt:i4>
      </vt:variant>
      <vt:variant>
        <vt:lpstr>命名范围</vt:lpstr>
      </vt:variant>
      <vt:variant>
        <vt:i4>5</vt:i4>
      </vt:variant>
    </vt:vector>
  </HeadingPairs>
  <TitlesOfParts>
    <vt:vector size="22"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lpstr>'部门财政拨款收支预算总表02-1'!Print_Titles</vt:lpstr>
      <vt:lpstr>部门政府性基金预算支出预算表06!Print_Titles</vt:lpstr>
      <vt:lpstr>新增资产配置表10!Print_Titles</vt:lpstr>
      <vt:lpstr>一般公共预算“三公”经费支出预算表03!Print_Titles</vt:lpstr>
      <vt:lpstr>'一般公共预算支出预算表02-2'!Print_Titles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cp:lastModifiedBy>
  <dcterms:created xsi:type="dcterms:W3CDTF">2025-02-10T14:38:48Z</dcterms:created>
  <dcterms:modified xsi:type="dcterms:W3CDTF">2025-02-13T07:13:13Z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E273652FD3D642748E21DD327EDCB317</vt:lpwstr>
  </property>
  <property fmtid="{D5CDD505-2E9C-101B-9397-08002B2CF9AE}" pid="3" name="KSOProductBuildVer">
    <vt:lpwstr>2052-11.8.6.11825</vt:lpwstr>
  </property>
</Properties>
</file>