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4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<sst xmlns="http://schemas.openxmlformats.org/spreadsheetml/2006/main" count="1009" uniqueCount="350">
  <si>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</si>
  <si>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</si>
  <si>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</si>
  <si>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</si>
  <si>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</si>
  <si>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</si>
  <si>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</si>
  <si>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</si>
  <si>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</si>
  <si>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</si>
  <si>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</si>
  <si>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</si>
  <si>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</si>
  <si>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</si>
  <si>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</si>
  <si>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</si>
  <si>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</si>
  <si>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</si>
  <si>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</si>
  <si>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</si>
  <si>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</si>
  <si>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</si>
  <si>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</si>
  <si>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</si>
  <si>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</si>
  <si>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</si>
  <si>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</si>
  <si>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</si>
  <si>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</si>
  <si>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</si>
  <si>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</si>
  <si>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</si>
  <si>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</si>
  <si>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</si>
  <si>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</si>
  <si>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</si>
  <si>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</si>
  <si>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</si>
  <si>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</si>
  <si>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</si>
  <si>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</si>
  <si>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</si>
  <si>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</si>
  <si>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190001</t>
  </si>
  <si>
    <t>中国共产党景洪市委员会统一战线工作部</t>
  </si>
  <si>
    <t>190002</t>
  </si>
  <si>
    <t>景洪市统战综合服务中心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</si>
  <si>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</si>
  <si>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</si>
  <si>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</si>
  <si>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</si>
  <si>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</si>
  <si>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</si>
  <si>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</si>
  <si>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</si>
  <si>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</si>
  <si>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</si>
  <si>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</si>
  <si>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</si>
  <si>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201</t>
  </si>
  <si>
    <t>一般公共服务支出</t>
  </si>
  <si>
    <t>20134</t>
  </si>
  <si>
    <t>统战事务</t>
  </si>
  <si>
    <t>2013401</t>
  </si>
  <si>
    <t>行政运行</t>
  </si>
  <si>
    <t>2013404</t>
  </si>
  <si>
    <t>宗教事务</t>
  </si>
  <si>
    <t>2013450</t>
  </si>
  <si>
    <t>事业运行</t>
  </si>
  <si>
    <t>2013499</t>
  </si>
  <si>
    <t>其他统战事务支出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</si>
  <si>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</si>
  <si>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</si>
  <si>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</si>
  <si>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</si>
  <si>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</si>
  <si>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</si>
  <si>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</si>
  <si>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</si>
  <si>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</si>
  <si>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</si>
  <si>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</si>
  <si>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</si>
  <si>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</si>
  <si>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</si>
  <si>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</si>
  <si>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</si>
  <si>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</si>
  <si>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</si>
  <si>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</si>
  <si>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</si>
  <si>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</si>
  <si>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</si>
  <si>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</si>
  <si>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</si>
  <si>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</si>
  <si>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</si>
  <si>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</si>
  <si>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</si>
  <si>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</si>
  <si>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</si>
  <si>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</si>
  <si>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</si>
  <si>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</si>
  <si>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</si>
  <si>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</si>
  <si>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</si>
  <si>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</si>
  <si>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</si>
  <si>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</si>
  <si>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</si>
  <si>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</si>
  <si>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</si>
  <si>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</si>
  <si>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</si>
  <si>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</si>
  <si>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</si>
  <si>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</si>
  <si>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</si>
  <si>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</si>
  <si>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</si>
  <si>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</si>
  <si>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</si>
  <si>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</si>
  <si>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</si>
  <si>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</si>
  <si>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</si>
  <si>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</si>
  <si>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</si>
  <si>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</si>
  <si>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</si>
  <si>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</si>
  <si>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</si>
  <si>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</si>
  <si>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</si>
  <si>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</si>
  <si>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</si>
  <si>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</si>
  <si>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</si>
  <si>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</si>
  <si>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</si>
  <si>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</si>
  <si>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</si>
  <si>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</si>
  <si>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</si>
  <si>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532801210000000018848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</si>
  <si>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</si>
  <si>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</si>
  <si>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</si>
  <si>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</si>
  <si>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</si>
  <si>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</si>
  <si>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</si>
  <si>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532801210000000018850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</si>
  <si>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</si>
  <si>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</si>
  <si>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</si>
  <si>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</si>
  <si>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</si>
  <si>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</si>
  <si>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</si>
  <si>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</si>
  <si>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</si>
  <si>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532801210000000018851</t>
  </si>
  <si>
    <t>30113</t>
  </si>
  <si>
    <t>532801210000000018855</t>
  </si>
  <si>
    <t>行政人员公务交通补贴</t>
  </si>
  <si>
    <t>30239</t>
  </si>
  <si>
    <t>其他交通费用</t>
  </si>
  <si>
    <t>532801210000000018856</t>
  </si>
  <si>
    <t>工会经费</t>
  </si>
  <si>
    <t>30228</t>
  </si>
  <si>
    <t>532801210000000018857</t>
  </si>
  <si>
    <t>福利费</t>
  </si>
  <si>
    <t>30229</t>
  </si>
  <si>
    <t>532801210000000018858</t>
  </si>
  <si>
    <t>一般公用经费</t>
  </si>
  <si>
    <t>30201</t>
  </si>
  <si>
    <t>办公费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</si>
  <si>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</si>
  <si>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</si>
  <si>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</si>
  <si>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</si>
  <si>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</si>
  <si>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</si>
  <si>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</si>
  <si>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</si>
  <si>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31002</t>
  </si>
  <si>
    <t>办公设备购置</t>
  </si>
  <si>
    <t>532801221100000502171</t>
  </si>
  <si>
    <t>退休公用经费</t>
  </si>
  <si>
    <t>532801231100001453556</t>
  </si>
  <si>
    <t>绩效考核基础奖</t>
  </si>
  <si>
    <t>532801251100003880095</t>
  </si>
  <si>
    <t>30217</t>
  </si>
  <si>
    <t>532801241100002415850</t>
  </si>
  <si>
    <t>532801241100002415852</t>
  </si>
  <si>
    <t>532801241100002415857</t>
  </si>
  <si>
    <t>事业人员支出工资</t>
  </si>
  <si>
    <t>30107</t>
  </si>
  <si>
    <t>绩效工资</t>
  </si>
  <si>
    <t>532801241100002415858</t>
  </si>
  <si>
    <t>532801241100002415861</t>
  </si>
  <si>
    <t>532801241100002415863</t>
  </si>
  <si>
    <t>30299</t>
  </si>
  <si>
    <t>其他商品和服务支出</t>
  </si>
  <si>
    <t>532801251100003861084</t>
  </si>
  <si>
    <t>月奖励性绩效工资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</si>
  <si>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</si>
  <si>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</si>
  <si>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</si>
  <si>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</si>
  <si>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</si>
  <si>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</si>
  <si>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</si>
  <si>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□民族团结进步创建工作经费</t>
  </si>
  <si>
    <t>313 事业发展类</t>
  </si>
  <si>
    <t>532801210000000017691</t>
  </si>
  <si>
    <t>30216</t>
  </si>
  <si>
    <t>培训费</t>
  </si>
  <si>
    <t>○景洪市***宗教团体工作经费</t>
  </si>
  <si>
    <t>311 专项业务类</t>
  </si>
  <si>
    <t>532801241100002452445</t>
  </si>
  <si>
    <t>30202</t>
  </si>
  <si>
    <t>印刷费</t>
  </si>
  <si>
    <t>30215</t>
  </si>
  <si>
    <t>会议费</t>
  </si>
  <si>
    <t>30305</t>
  </si>
  <si>
    <t>生活补助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</si>
  <si>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</si>
  <si>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</si>
  <si>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</si>
  <si>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</si>
  <si>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</si>
  <si>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</si>
  <si>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</si>
  <si>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</si>
  <si>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</si>
  <si>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</si>
  <si>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</si>
  <si>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一是配强干事力量。抽调人员组建专班、设立办公室、配齐办公设备，全力做好全市创建新一轮全国民族团结进步示范市基础工作；二是做好示范引领创建工作。着力打造“一圈二盟三带四群”，重点打造21个“十二”进示范点，形成以点串线、以线连片、以片扩面的示范创建格局；三是积极组织各民族交融交往交流文体活动。积极组织人员参加西双版纳州州第八届少数民族传统体育运动会、开展实地考察学习、互观互检等活动。</t>
  </si>
  <si>
    <t>产出指标</t>
  </si>
  <si>
    <t>数量指标</t>
  </si>
  <si>
    <t>“三项”计划</t>
  </si>
  <si>
    <t>&gt;=</t>
  </si>
  <si>
    <t>次</t>
  </si>
  <si>
    <t>定量指标</t>
  </si>
  <si>
    <t>民族团结进步创建工作经费预算</t>
  </si>
  <si>
    <t>专题培训</t>
  </si>
  <si>
    <t>铸牢中华民族共同休意识专题培训</t>
  </si>
  <si>
    <t>中华民族符号视觉形象工程</t>
  </si>
  <si>
    <t>=</t>
  </si>
  <si>
    <t>全市范围内提升</t>
  </si>
  <si>
    <t>定性指标</t>
  </si>
  <si>
    <t>市委统战部2025年创建工作经费实施方案</t>
  </si>
  <si>
    <t>宣传片</t>
  </si>
  <si>
    <t>1.00</t>
  </si>
  <si>
    <t>部</t>
  </si>
  <si>
    <t>着重打造宣传片的制作</t>
  </si>
  <si>
    <t>打造民族群众互嵌式社区</t>
  </si>
  <si>
    <t>13</t>
  </si>
  <si>
    <t>个</t>
  </si>
  <si>
    <t>加强打造民族群众互嵌式社区的进度，完善示范单位的痕迹痕迹材料</t>
  </si>
  <si>
    <t>质量指标</t>
  </si>
  <si>
    <t>着重打造宣传册</t>
  </si>
  <si>
    <t>工作图集</t>
  </si>
  <si>
    <t>30</t>
  </si>
  <si>
    <t>册</t>
  </si>
  <si>
    <t>收集材料，汇编成册</t>
  </si>
  <si>
    <t>时效指标</t>
  </si>
  <si>
    <t>项目工作完成质量</t>
  </si>
  <si>
    <t>100</t>
  </si>
  <si>
    <t>%</t>
  </si>
  <si>
    <t>完成工作计划。</t>
  </si>
  <si>
    <t>工作进度</t>
  </si>
  <si>
    <t>民族团结进步创建工作开展情况。</t>
  </si>
  <si>
    <t>效益指标</t>
  </si>
  <si>
    <t>经济效益</t>
  </si>
  <si>
    <t>促进地方经济发展</t>
  </si>
  <si>
    <t>良好</t>
  </si>
  <si>
    <t>通过开展民族团结进步创建工作促进地方经济发展。</t>
  </si>
  <si>
    <t>社会效益</t>
  </si>
  <si>
    <t>社会综合效益</t>
  </si>
  <si>
    <t>营造民族团结好氛围、聚集民族团结正能量，促进各民族和睦相处、和衷共济、和谐发展。</t>
  </si>
  <si>
    <t>可持续影响</t>
  </si>
  <si>
    <t>社会环境长期和谐稳定。</t>
  </si>
  <si>
    <t>满意度指标</t>
  </si>
  <si>
    <t>服务对象满意度</t>
  </si>
  <si>
    <t>85</t>
  </si>
  <si>
    <t>服务对象满意度问卷调查。</t>
  </si>
  <si>
    <t>以党的十九大重要思想为指导，全面贯彻党的宗教工作基本方针，坚持我国宗教中国化方向，不断巩固发展民族团结、宗教和谐、社会稳定的良好局面。以民族团结进步示范宗教活动场所（和谐寺观教堂），推进宗教界全面深入持久开展民族团结进步创建工作，切实增强国旗国歌、宪法和法律法规、社会主义核心价值观、中华秀优传统文化、民族团结进步创建“五进”宗教活动场所效果，引导宗教与社会主义相适应，不断提高宗教工作法治化水平。</t>
  </si>
  <si>
    <t>宗教协会</t>
  </si>
  <si>
    <t>推进宗教界全面深入持久开展民族团结进步创建工作，切实增强国旗国歌、宪法和法律法规、社会主义核心价值观、中华秀优传统文化、民族团结进步创建“五进”宗教活动场所效果，引导宗教与社会主义相适应，不断提高宗教工作法治化水平。</t>
  </si>
  <si>
    <t>宗教人数</t>
  </si>
  <si>
    <t>21</t>
  </si>
  <si>
    <t>人</t>
  </si>
  <si>
    <t>示范宗教活动场所</t>
  </si>
  <si>
    <t>项目实施进度</t>
  </si>
  <si>
    <t>积极引导宗教与社会主义社会相适应</t>
  </si>
  <si>
    <t>服务社会，履行社会责任，引导宗教更好适应我国社会制度、社会道德、社会文化。不断提高宗教工作法治化水平。</t>
  </si>
  <si>
    <t>宗教领域和谐稳定</t>
  </si>
  <si>
    <t>维护宗教领域和谐稳定，促进宗教团体健康有序发展。</t>
  </si>
  <si>
    <t>预算06表</t>
  </si>
  <si>
    <t>政府性基金预算支出预算表</t>
  </si>
  <si>
    <t>本年政府性基金预算支出</t>
  </si>
  <si>
    <t>本单位无此公开事项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</si>
  <si>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</si>
  <si>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</si>
  <si>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</si>
  <si>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</si>
  <si>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</si>
  <si>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</si>
  <si>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</si>
  <si>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</si>
  <si>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</si>
  <si>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</si>
  <si>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保密柜</t>
  </si>
  <si>
    <t>A05010504 保密柜</t>
  </si>
  <si>
    <t>书架</t>
  </si>
  <si>
    <t>A05010602 金属质架类</t>
  </si>
  <si>
    <t>A4纸购买</t>
  </si>
  <si>
    <t>A05040101 复印纸</t>
  </si>
  <si>
    <t>批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</si>
  <si>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</si>
  <si>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</si>
  <si>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</si>
  <si>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</si>
  <si>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</si>
  <si>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</si>
  <si>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</si>
  <si>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</si>
  <si>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</si>
  <si>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</si>
  <si>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</si>
  <si>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</si>
  <si>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</si>
  <si>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</si>
  <si>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</si>
  <si>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</si>
  <si>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</si>
  <si>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</si>
  <si>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A05 家具和用品</t>
  </si>
  <si>
    <t>预算11表</t>
  </si>
  <si>
    <t>上级补助</t>
  </si>
  <si>
    <t>预算12表</t>
  </si>
  <si>
    <t>项目级次</t>
  </si>
  <si>
    <t>2025年</t>
  </si>
  <si>
    <t>2026年</t>
  </si>
  <si>
    <t>2027年</t>
  </si>
  <si>
    <t>本级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</si>
</sst>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#,##0;\-#,##0;;@"/>
    <numFmt numFmtId="178" formatCode="#,##0.00;\-#,##0.00;;@"/>
    <numFmt numFmtId="179" formatCode="yyyy\-mm\-dd\ hh:mm:ss"/>
    <numFmt numFmtId="180" formatCode="hh:mm:ss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2" fontId="23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14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79" fontId="5" fillId="0" borderId="7">
      <alignment horizontal="right"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176" fontId="5" fillId="0" borderId="7">
      <alignment horizontal="right" vertical="center"/>
    </xf>
    <xf numFmtId="0" fontId="29" fillId="0" borderId="0" applyNumberFormat="0" applyFill="0" applyBorder="0" applyAlignment="0" applyProtection="0">
      <alignment vertical="center"/>
    </xf>
    <xf numFmtId="0" fontId="23" fillId="7" borderId="1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11" borderId="18" applyNumberFormat="0" applyAlignment="0" applyProtection="0">
      <alignment vertical="center"/>
    </xf>
    <xf numFmtId="0" fontId="37" fillId="11" borderId="14" applyNumberFormat="0" applyAlignment="0" applyProtection="0">
      <alignment vertical="center"/>
    </xf>
    <xf numFmtId="0" fontId="38" fillId="12" borderId="19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10" fontId="5" fillId="0" borderId="7">
      <alignment horizontal="right"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178" fontId="5" fillId="0" borderId="7">
      <alignment horizontal="right" vertical="center"/>
    </xf>
    <xf numFmtId="49" fontId="5" fillId="0" borderId="7">
      <alignment horizontal="left" vertical="center" wrapText="1"/>
    </xf>
    <xf numFmtId="178" fontId="5" fillId="0" borderId="7">
      <alignment horizontal="right" vertical="center"/>
    </xf>
    <xf numFmtId="180" fontId="5" fillId="0" borderId="7">
      <alignment horizontal="right" vertical="center"/>
    </xf>
    <xf numFmtId="177" fontId="5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3" applyNumberFormat="1" applyFont="1" applyBorder="1" applyProtection="1">
      <alignment horizontal="left" vertical="center" wrapText="1"/>
      <protection locked="0"/>
    </xf>
    <xf numFmtId="178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1"/>
      <protection locked="0"/>
    </xf>
    <xf numFmtId="49" fontId="5" fillId="0" borderId="7" xfId="53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49" fontId="5" fillId="0" borderId="7" xfId="0" applyNumberFormat="1" applyFont="1" applyBorder="1" applyAlignment="1">
      <alignment horizontal="left" vertical="center" wrapText="1" inden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1" fillId="0" borderId="0" xfId="0" applyFont="1">
      <alignment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horizontal="right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  <protection locked="0"/>
    </xf>
    <xf numFmtId="0" fontId="7" fillId="0" borderId="10" xfId="0" applyFont="1" applyBorder="1" applyAlignment="1" applyProtection="1">
      <alignment horizontal="left" vertical="center" wrapText="1"/>
    </xf>
    <xf numFmtId="177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2"/>
      <protection locked="0"/>
    </xf>
    <xf numFmtId="177" fontId="5" fillId="0" borderId="7" xfId="56" applyNumberFormat="1" applyFont="1" applyBorder="1" applyProtection="1">
      <alignment horizontal="right" vertical="center"/>
      <protection locked="0"/>
    </xf>
    <xf numFmtId="0" fontId="2" fillId="0" borderId="1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8" xfId="0" applyNumberFormat="1" applyFont="1" applyBorder="1" applyAlignment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0" xfId="0" applyNumberFormat="1" applyFont="1" applyBorder="1" applyAlignment="1">
      <alignment horizontal="center" vertical="center" wrapText="1"/>
      <protection locked="0"/>
    </xf>
    <xf numFmtId="49" fontId="4" fillId="0" borderId="10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4" fillId="0" borderId="1" xfId="0" applyFont="1" applyBorder="1" applyAlignment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</xf>
    <xf numFmtId="3" fontId="15" fillId="0" borderId="7" xfId="0" applyNumberFormat="1" applyFont="1" applyBorder="1" applyAlignment="1" applyProtection="1">
      <alignment horizontal="center" vertical="center"/>
    </xf>
    <xf numFmtId="0" fontId="16" fillId="0" borderId="0" xfId="0" applyFont="1" applyAlignment="1" applyProtection="1"/>
    <xf numFmtId="0" fontId="14" fillId="0" borderId="1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10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6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3" applyNumberFormat="1" applyFont="1" applyBorder="1" applyProtection="1">
      <alignment horizontal="left" vertical="center" wrapText="1"/>
      <protection locked="0"/>
    </xf>
    <xf numFmtId="178" fontId="5" fillId="0" borderId="7" xfId="54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8" fontId="21" fillId="0" borderId="7" xfId="0" applyNumberFormat="1" applyFont="1" applyBorder="1" applyAlignment="1">
      <alignment horizontal="right" vertical="center"/>
      <protection locked="0"/>
    </xf>
    <xf numFmtId="3" fontId="14" fillId="0" borderId="7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4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4" fillId="0" borderId="12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0" fontId="14" fillId="0" borderId="0" xfId="0" applyFont="1" applyAlignment="1" applyProtection="1">
      <alignment horizontal="right" vertical="center"/>
    </xf>
    <xf numFmtId="178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workbookViewId="0">
      <selection activeCell="H6" sqref="H6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4:4">
      <c r="D1" s="101" t="s">
        <v>0</v>
      </c>
    </row>
    <row r="2" ht="36" customHeight="1" spans="1:4">
      <c r="A2" s="4" t="str">
        <f>"2025"&amp;"年部门财务收支预算总表"</f>
        <v>2025年部门财务收支预算总表</v>
      </c>
      <c r="B2" s="4"/>
      <c r="C2" s="4"/>
      <c r="D2" s="4"/>
    </row>
    <row r="3" ht="24" customHeight="1" spans="1:4">
      <c r="A3" s="173" t="str">
        <f>"单位名称："&amp;"中国共产党景洪市委员会统一战线工作部"</f>
        <v>单位名称：中国共产党景洪市委员会统一战线工作部</v>
      </c>
      <c r="B3" s="173"/>
      <c r="C3" s="160"/>
      <c r="D3" s="180" t="s">
        <v>1</v>
      </c>
    </row>
    <row r="4" ht="19.5" customHeight="1" spans="1:4">
      <c r="A4" s="124" t="s">
        <v>2</v>
      </c>
      <c r="B4" s="126"/>
      <c r="C4" s="124" t="s">
        <v>3</v>
      </c>
      <c r="D4" s="126"/>
    </row>
    <row r="5" ht="19.5" customHeight="1" spans="1:4">
      <c r="A5" s="123" t="s">
        <v>4</v>
      </c>
      <c r="B5" s="123" t="s">
        <v>5</v>
      </c>
      <c r="C5" s="123" t="s">
        <v>6</v>
      </c>
      <c r="D5" s="26" t="s">
        <v>5</v>
      </c>
    </row>
    <row r="6" ht="19.5" customHeight="1" spans="1:4">
      <c r="A6" s="132"/>
      <c r="B6" s="132"/>
      <c r="C6" s="132"/>
      <c r="D6" s="28"/>
    </row>
    <row r="7" ht="20.25" customHeight="1" spans="1:4">
      <c r="A7" s="167" t="s">
        <v>7</v>
      </c>
      <c r="B7" s="181">
        <v>4709301.95</v>
      </c>
      <c r="C7" s="167" t="str">
        <f>"一"&amp;"、"&amp;"一般公共服务支出"</f>
        <v>一、一般公共服务支出</v>
      </c>
      <c r="D7" s="181">
        <v>3620272.24</v>
      </c>
    </row>
    <row r="8" ht="20.25" customHeight="1" spans="1:4">
      <c r="A8" s="167" t="s">
        <v>8</v>
      </c>
      <c r="B8" s="181"/>
      <c r="C8" s="167" t="str">
        <f>"二"&amp;"、"&amp;"社会保障和就业支出"</f>
        <v>二、社会保障和就业支出</v>
      </c>
      <c r="D8" s="181">
        <v>398534.4</v>
      </c>
    </row>
    <row r="9" ht="20.25" customHeight="1" spans="1:4">
      <c r="A9" s="167" t="s">
        <v>9</v>
      </c>
      <c r="B9" s="181"/>
      <c r="C9" s="167" t="str">
        <f>"三"&amp;"、"&amp;"卫生健康支出"</f>
        <v>三、卫生健康支出</v>
      </c>
      <c r="D9" s="181">
        <v>366380.83</v>
      </c>
    </row>
    <row r="10" ht="21.75" customHeight="1" spans="1:4">
      <c r="A10" s="167" t="s">
        <v>10</v>
      </c>
      <c r="B10" s="181"/>
      <c r="C10" s="167" t="str">
        <f>"四"&amp;"、"&amp;"住房保障支出"</f>
        <v>四、住房保障支出</v>
      </c>
      <c r="D10" s="181">
        <v>324114.48</v>
      </c>
    </row>
    <row r="11" ht="21.75" customHeight="1" spans="1:4">
      <c r="A11" s="167" t="s">
        <v>11</v>
      </c>
      <c r="B11" s="181"/>
      <c r="C11" s="182"/>
      <c r="D11" s="181"/>
    </row>
    <row r="12" ht="21.75" customHeight="1" spans="1:4">
      <c r="A12" s="183" t="s">
        <v>12</v>
      </c>
      <c r="B12" s="181"/>
      <c r="C12" s="182"/>
      <c r="D12" s="181"/>
    </row>
    <row r="13" ht="20.25" customHeight="1" spans="1:4">
      <c r="A13" s="183" t="s">
        <v>13</v>
      </c>
      <c r="B13" s="181"/>
      <c r="C13" s="182"/>
      <c r="D13" s="181"/>
    </row>
    <row r="14" ht="20.25" customHeight="1" spans="1:4">
      <c r="A14" s="183" t="s">
        <v>14</v>
      </c>
      <c r="B14" s="181"/>
      <c r="C14" s="182"/>
      <c r="D14" s="181"/>
    </row>
    <row r="15" ht="20.25" customHeight="1" spans="1:4">
      <c r="A15" s="184" t="s">
        <v>15</v>
      </c>
      <c r="B15" s="181"/>
      <c r="C15" s="182"/>
      <c r="D15" s="181"/>
    </row>
    <row r="16" ht="20.25" customHeight="1" spans="1:4">
      <c r="A16" s="184" t="s">
        <v>16</v>
      </c>
      <c r="B16" s="181"/>
      <c r="C16" s="182"/>
      <c r="D16" s="181"/>
    </row>
    <row r="17" ht="20.25" customHeight="1" spans="1:4">
      <c r="A17" s="185" t="s">
        <v>17</v>
      </c>
      <c r="B17" s="169">
        <v>4709301.95</v>
      </c>
      <c r="C17" s="165" t="s">
        <v>18</v>
      </c>
      <c r="D17" s="169">
        <v>4709301.95</v>
      </c>
    </row>
    <row r="18" ht="20.25" customHeight="1" spans="1:4">
      <c r="A18" s="186" t="s">
        <v>19</v>
      </c>
      <c r="B18" s="181"/>
      <c r="C18" s="167" t="s">
        <v>20</v>
      </c>
      <c r="D18" s="181"/>
    </row>
    <row r="19" ht="20.25" customHeight="1" spans="1:4">
      <c r="A19" s="186" t="s">
        <v>21</v>
      </c>
      <c r="B19" s="181"/>
      <c r="C19" s="167" t="s">
        <v>21</v>
      </c>
      <c r="D19" s="181"/>
    </row>
    <row r="20" ht="20.25" customHeight="1" spans="1:4">
      <c r="A20" s="186" t="s">
        <v>22</v>
      </c>
      <c r="B20" s="181"/>
      <c r="C20" s="167" t="s">
        <v>23</v>
      </c>
      <c r="D20" s="181"/>
    </row>
    <row r="21" ht="20.25" customHeight="1" spans="1:4">
      <c r="A21" s="187" t="s">
        <v>24</v>
      </c>
      <c r="B21" s="169">
        <v>4709301.95</v>
      </c>
      <c r="C21" s="165" t="s">
        <v>25</v>
      </c>
      <c r="D21" s="169">
        <v>4709301.95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selection activeCell="A3" sqref="A3:D3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0:19">
      <c r="J1" s="114"/>
      <c r="O1" s="69"/>
      <c r="P1" s="69"/>
      <c r="Q1" s="69"/>
      <c r="R1" s="69"/>
      <c r="S1" s="3" t="s">
        <v>26</v>
      </c>
    </row>
    <row r="2" ht="57.75" customHeight="1" spans="1:19">
      <c r="A2" s="137" t="str">
        <f>"2025"&amp;"年部门收入预算表"</f>
        <v>2025年部门收入预算表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ht="24" customHeight="1" spans="1:19">
      <c r="A3" s="173" t="str">
        <f>"单位名称："&amp;"中国共产党景洪市委员会统一战线工作部"</f>
        <v>单位名称：中国共产党景洪市委员会统一战线工作部</v>
      </c>
      <c r="B3" s="173"/>
      <c r="C3" s="173"/>
      <c r="D3" s="173"/>
      <c r="E3" s="174"/>
      <c r="F3" s="174"/>
      <c r="G3" s="174"/>
      <c r="H3" s="174"/>
      <c r="I3" s="174"/>
      <c r="J3" s="176"/>
      <c r="K3" s="174"/>
      <c r="L3" s="174"/>
      <c r="M3" s="174"/>
      <c r="N3" s="174"/>
      <c r="O3" s="177"/>
      <c r="P3" s="177"/>
      <c r="Q3" s="177"/>
      <c r="R3" s="177"/>
      <c r="S3" s="179" t="s">
        <v>1</v>
      </c>
    </row>
    <row r="4" ht="18.75" customHeight="1" spans="1:19">
      <c r="A4" s="8" t="s">
        <v>27</v>
      </c>
      <c r="B4" s="75" t="s">
        <v>28</v>
      </c>
      <c r="C4" s="75" t="s">
        <v>29</v>
      </c>
      <c r="D4" s="175" t="s">
        <v>30</v>
      </c>
      <c r="E4" s="175"/>
      <c r="F4" s="175"/>
      <c r="G4" s="175"/>
      <c r="H4" s="175"/>
      <c r="I4" s="175"/>
      <c r="J4" s="175"/>
      <c r="K4" s="175"/>
      <c r="L4" s="175"/>
      <c r="M4" s="175"/>
      <c r="N4" s="145"/>
      <c r="O4" s="175" t="s">
        <v>19</v>
      </c>
      <c r="P4" s="175"/>
      <c r="Q4" s="175"/>
      <c r="R4" s="175"/>
      <c r="S4" s="145"/>
    </row>
    <row r="5" ht="19.5" customHeight="1" spans="1:19">
      <c r="A5" s="13"/>
      <c r="B5" s="77"/>
      <c r="C5" s="77"/>
      <c r="D5" s="77" t="s">
        <v>31</v>
      </c>
      <c r="E5" s="77" t="s">
        <v>32</v>
      </c>
      <c r="F5" s="77" t="s">
        <v>33</v>
      </c>
      <c r="G5" s="77" t="s">
        <v>34</v>
      </c>
      <c r="H5" s="77" t="s">
        <v>35</v>
      </c>
      <c r="I5" s="178" t="s">
        <v>36</v>
      </c>
      <c r="J5" s="178"/>
      <c r="K5" s="178"/>
      <c r="L5" s="178"/>
      <c r="M5" s="178"/>
      <c r="N5" s="90"/>
      <c r="O5" s="77" t="s">
        <v>31</v>
      </c>
      <c r="P5" s="77" t="s">
        <v>32</v>
      </c>
      <c r="Q5" s="77" t="s">
        <v>33</v>
      </c>
      <c r="R5" s="77" t="s">
        <v>34</v>
      </c>
      <c r="S5" s="77" t="s">
        <v>37</v>
      </c>
    </row>
    <row r="6" ht="33.75" customHeight="1" spans="1:19">
      <c r="A6" s="15"/>
      <c r="B6" s="79"/>
      <c r="C6" s="79"/>
      <c r="D6" s="79"/>
      <c r="E6" s="79"/>
      <c r="F6" s="79"/>
      <c r="G6" s="79"/>
      <c r="H6" s="79"/>
      <c r="I6" s="78" t="s">
        <v>31</v>
      </c>
      <c r="J6" s="78" t="s">
        <v>38</v>
      </c>
      <c r="K6" s="78" t="s">
        <v>39</v>
      </c>
      <c r="L6" s="78" t="s">
        <v>40</v>
      </c>
      <c r="M6" s="78" t="s">
        <v>41</v>
      </c>
      <c r="N6" s="78" t="s">
        <v>42</v>
      </c>
      <c r="O6" s="79"/>
      <c r="P6" s="79"/>
      <c r="Q6" s="79"/>
      <c r="R6" s="79"/>
      <c r="S6" s="79"/>
    </row>
    <row r="7" ht="16.5" customHeight="1" spans="1:19">
      <c r="A7" s="52">
        <v>1</v>
      </c>
      <c r="B7" s="52">
        <v>2</v>
      </c>
      <c r="C7" s="52">
        <v>3</v>
      </c>
      <c r="D7" s="52">
        <v>4</v>
      </c>
      <c r="E7" s="52">
        <v>5</v>
      </c>
      <c r="F7" s="52">
        <v>6</v>
      </c>
      <c r="G7" s="52">
        <v>7</v>
      </c>
      <c r="H7" s="52">
        <v>8</v>
      </c>
      <c r="I7" s="52">
        <v>9</v>
      </c>
      <c r="J7" s="52">
        <v>10</v>
      </c>
      <c r="K7" s="52">
        <v>11</v>
      </c>
      <c r="L7" s="52">
        <v>12</v>
      </c>
      <c r="M7" s="52">
        <v>13</v>
      </c>
      <c r="N7" s="52">
        <v>14</v>
      </c>
      <c r="O7" s="52">
        <v>15</v>
      </c>
      <c r="P7" s="52">
        <v>16</v>
      </c>
      <c r="Q7" s="52">
        <v>17</v>
      </c>
      <c r="R7" s="52">
        <v>18</v>
      </c>
      <c r="S7" s="52">
        <v>19</v>
      </c>
    </row>
    <row r="8" ht="18" customHeight="1" spans="1:19">
      <c r="A8" s="19" t="s">
        <v>43</v>
      </c>
      <c r="B8" s="19" t="s">
        <v>44</v>
      </c>
      <c r="C8" s="20">
        <v>4079694.14</v>
      </c>
      <c r="D8" s="20">
        <v>4079694.14</v>
      </c>
      <c r="E8" s="20">
        <v>4079694.14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19" t="s">
        <v>45</v>
      </c>
      <c r="B9" s="19" t="s">
        <v>46</v>
      </c>
      <c r="C9" s="20">
        <v>629607.81</v>
      </c>
      <c r="D9" s="20">
        <v>629607.81</v>
      </c>
      <c r="E9" s="20">
        <v>629607.81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  <row r="10" ht="18" customHeight="1" spans="1:19">
      <c r="A10" s="22" t="s">
        <v>29</v>
      </c>
      <c r="B10" s="22"/>
      <c r="C10" s="20">
        <v>4709301.95</v>
      </c>
      <c r="D10" s="20">
        <v>4709301.95</v>
      </c>
      <c r="E10" s="20">
        <v>4709301.95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</row>
  </sheetData>
  <mergeCells count="19">
    <mergeCell ref="A2:S2"/>
    <mergeCell ref="A3:D3"/>
    <mergeCell ref="D4:N4"/>
    <mergeCell ref="O4:S4"/>
    <mergeCell ref="I5:N5"/>
    <mergeCell ref="A10:B10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6"/>
  <sheetViews>
    <sheetView showZeros="0" workbookViewId="0">
      <selection activeCell="A3" sqref="A3:L3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4:15">
      <c r="D1" s="114"/>
      <c r="H1" s="114"/>
      <c r="J1" s="114"/>
      <c r="O1" s="172" t="s">
        <v>47</v>
      </c>
    </row>
    <row r="2" ht="42" customHeight="1" spans="1:15">
      <c r="A2" s="4" t="str">
        <f>"2025"&amp;"年部门支出预算表"</f>
        <v>2025年部门支出预算表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1" t="str">
        <f>"单位名称："&amp;"中国共产党景洪市委员会统一战线工作部"</f>
        <v>单位名称：中国共产党景洪市委员会统一战线工作部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6"/>
      <c r="N3" s="6"/>
      <c r="O3" s="97" t="s">
        <v>1</v>
      </c>
    </row>
    <row r="4" ht="19.5" customHeight="1" spans="1:15">
      <c r="A4" s="8" t="s">
        <v>48</v>
      </c>
      <c r="B4" s="8" t="s">
        <v>49</v>
      </c>
      <c r="C4" s="8" t="s">
        <v>29</v>
      </c>
      <c r="D4" s="10" t="s">
        <v>32</v>
      </c>
      <c r="E4" s="11" t="s">
        <v>50</v>
      </c>
      <c r="F4" s="12" t="s">
        <v>51</v>
      </c>
      <c r="G4" s="8" t="s">
        <v>33</v>
      </c>
      <c r="H4" s="8" t="s">
        <v>34</v>
      </c>
      <c r="I4" s="8" t="s">
        <v>52</v>
      </c>
      <c r="J4" s="10" t="s">
        <v>53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31</v>
      </c>
      <c r="E5" s="89" t="s">
        <v>50</v>
      </c>
      <c r="F5" s="89" t="s">
        <v>51</v>
      </c>
      <c r="G5" s="15"/>
      <c r="H5" s="15"/>
      <c r="I5" s="15"/>
      <c r="J5" s="17" t="s">
        <v>31</v>
      </c>
      <c r="K5" s="39" t="s">
        <v>54</v>
      </c>
      <c r="L5" s="39" t="s">
        <v>55</v>
      </c>
      <c r="M5" s="39" t="s">
        <v>56</v>
      </c>
      <c r="N5" s="39" t="s">
        <v>57</v>
      </c>
      <c r="O5" s="39" t="s">
        <v>58</v>
      </c>
    </row>
    <row r="6" ht="19.5" customHeight="1" spans="1:15">
      <c r="A6" s="170">
        <v>1</v>
      </c>
      <c r="B6" s="170">
        <v>2</v>
      </c>
      <c r="C6" s="171">
        <v>3</v>
      </c>
      <c r="D6" s="171">
        <v>4</v>
      </c>
      <c r="E6" s="171">
        <v>5</v>
      </c>
      <c r="F6" s="171">
        <v>6</v>
      </c>
      <c r="G6" s="171">
        <v>7</v>
      </c>
      <c r="H6" s="171">
        <v>8</v>
      </c>
      <c r="I6" s="171">
        <v>9</v>
      </c>
      <c r="J6" s="171">
        <v>10</v>
      </c>
      <c r="K6" s="171">
        <v>11</v>
      </c>
      <c r="L6" s="171">
        <v>12</v>
      </c>
      <c r="M6" s="171">
        <v>13</v>
      </c>
      <c r="N6" s="171">
        <v>14</v>
      </c>
      <c r="O6" s="171">
        <v>15</v>
      </c>
    </row>
    <row r="7" ht="21.75" customHeight="1" spans="1:15">
      <c r="A7" s="19" t="s">
        <v>59</v>
      </c>
      <c r="B7" s="19" t="s">
        <v>60</v>
      </c>
      <c r="C7" s="20">
        <v>3620272.24</v>
      </c>
      <c r="D7" s="20">
        <v>3620272.24</v>
      </c>
      <c r="E7" s="20">
        <v>3047472.24</v>
      </c>
      <c r="F7" s="20">
        <v>572800</v>
      </c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21" t="s">
        <v>61</v>
      </c>
      <c r="B8" s="21" t="s">
        <v>62</v>
      </c>
      <c r="C8" s="20">
        <v>3620272.24</v>
      </c>
      <c r="D8" s="20">
        <v>3620272.24</v>
      </c>
      <c r="E8" s="20">
        <v>3047472.24</v>
      </c>
      <c r="F8" s="20">
        <v>572800</v>
      </c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94" t="s">
        <v>63</v>
      </c>
      <c r="B9" s="94" t="s">
        <v>64</v>
      </c>
      <c r="C9" s="20">
        <v>2583191.28</v>
      </c>
      <c r="D9" s="20">
        <v>2583191.28</v>
      </c>
      <c r="E9" s="20">
        <v>2583191.28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94" t="s">
        <v>65</v>
      </c>
      <c r="B10" s="94" t="s">
        <v>66</v>
      </c>
      <c r="C10" s="20">
        <v>172800</v>
      </c>
      <c r="D10" s="20">
        <v>172800</v>
      </c>
      <c r="E10" s="20"/>
      <c r="F10" s="20">
        <v>172800</v>
      </c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94" t="s">
        <v>67</v>
      </c>
      <c r="B11" s="94" t="s">
        <v>68</v>
      </c>
      <c r="C11" s="20">
        <v>464280.96</v>
      </c>
      <c r="D11" s="20">
        <v>464280.96</v>
      </c>
      <c r="E11" s="20">
        <v>464280.96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94" t="s">
        <v>69</v>
      </c>
      <c r="B12" s="94" t="s">
        <v>70</v>
      </c>
      <c r="C12" s="20">
        <v>400000</v>
      </c>
      <c r="D12" s="20">
        <v>400000</v>
      </c>
      <c r="E12" s="20"/>
      <c r="F12" s="20">
        <v>400000</v>
      </c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9" t="s">
        <v>71</v>
      </c>
      <c r="B13" s="19" t="s">
        <v>72</v>
      </c>
      <c r="C13" s="20">
        <v>398534.4</v>
      </c>
      <c r="D13" s="20">
        <v>398534.4</v>
      </c>
      <c r="E13" s="20">
        <v>398534.4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21" t="s">
        <v>73</v>
      </c>
      <c r="B14" s="21" t="s">
        <v>74</v>
      </c>
      <c r="C14" s="20">
        <v>398534.4</v>
      </c>
      <c r="D14" s="20">
        <v>398534.4</v>
      </c>
      <c r="E14" s="20">
        <v>398534.4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94" t="s">
        <v>75</v>
      </c>
      <c r="B15" s="94" t="s">
        <v>76</v>
      </c>
      <c r="C15" s="20">
        <v>7800</v>
      </c>
      <c r="D15" s="20">
        <v>7800</v>
      </c>
      <c r="E15" s="20">
        <v>7800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94" t="s">
        <v>77</v>
      </c>
      <c r="B16" s="94" t="s">
        <v>78</v>
      </c>
      <c r="C16" s="20">
        <v>390734.4</v>
      </c>
      <c r="D16" s="20">
        <v>390734.4</v>
      </c>
      <c r="E16" s="20">
        <v>390734.4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19" t="s">
        <v>79</v>
      </c>
      <c r="B17" s="19" t="s">
        <v>80</v>
      </c>
      <c r="C17" s="20">
        <v>366380.83</v>
      </c>
      <c r="D17" s="20">
        <v>366380.83</v>
      </c>
      <c r="E17" s="20">
        <v>366380.83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21" t="s">
        <v>81</v>
      </c>
      <c r="B18" s="21" t="s">
        <v>82</v>
      </c>
      <c r="C18" s="20">
        <v>366380.83</v>
      </c>
      <c r="D18" s="20">
        <v>366380.83</v>
      </c>
      <c r="E18" s="20">
        <v>366380.83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94" t="s">
        <v>83</v>
      </c>
      <c r="B19" s="94" t="s">
        <v>84</v>
      </c>
      <c r="C19" s="20">
        <v>172166.4</v>
      </c>
      <c r="D19" s="20">
        <v>172166.4</v>
      </c>
      <c r="E19" s="20">
        <v>172166.4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94" t="s">
        <v>85</v>
      </c>
      <c r="B20" s="94" t="s">
        <v>86</v>
      </c>
      <c r="C20" s="20">
        <v>31509.45</v>
      </c>
      <c r="D20" s="20">
        <v>31509.45</v>
      </c>
      <c r="E20" s="20">
        <v>31509.45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94" t="s">
        <v>87</v>
      </c>
      <c r="B21" s="94" t="s">
        <v>88</v>
      </c>
      <c r="C21" s="20">
        <v>148265.8</v>
      </c>
      <c r="D21" s="20">
        <v>148265.8</v>
      </c>
      <c r="E21" s="20">
        <v>148265.8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94" t="s">
        <v>89</v>
      </c>
      <c r="B22" s="94" t="s">
        <v>90</v>
      </c>
      <c r="C22" s="20">
        <v>14439.18</v>
      </c>
      <c r="D22" s="20">
        <v>14439.18</v>
      </c>
      <c r="E22" s="20">
        <v>14439.18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  <row r="23" ht="21.75" customHeight="1" spans="1:15">
      <c r="A23" s="19" t="s">
        <v>91</v>
      </c>
      <c r="B23" s="19" t="s">
        <v>92</v>
      </c>
      <c r="C23" s="20">
        <v>324114.48</v>
      </c>
      <c r="D23" s="20">
        <v>324114.48</v>
      </c>
      <c r="E23" s="20">
        <v>324114.48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</row>
    <row r="24" ht="21.75" customHeight="1" spans="1:15">
      <c r="A24" s="21" t="s">
        <v>93</v>
      </c>
      <c r="B24" s="21" t="s">
        <v>94</v>
      </c>
      <c r="C24" s="20">
        <v>324114.48</v>
      </c>
      <c r="D24" s="20">
        <v>324114.48</v>
      </c>
      <c r="E24" s="20">
        <v>324114.48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</row>
    <row r="25" ht="21.75" customHeight="1" spans="1:15">
      <c r="A25" s="94" t="s">
        <v>95</v>
      </c>
      <c r="B25" s="94" t="s">
        <v>96</v>
      </c>
      <c r="C25" s="20">
        <v>324114.48</v>
      </c>
      <c r="D25" s="20">
        <v>324114.48</v>
      </c>
      <c r="E25" s="20">
        <v>324114.48</v>
      </c>
      <c r="F25" s="20"/>
      <c r="G25" s="20"/>
      <c r="H25" s="20"/>
      <c r="I25" s="20"/>
      <c r="J25" s="20"/>
      <c r="K25" s="20"/>
      <c r="L25" s="20"/>
      <c r="M25" s="20"/>
      <c r="N25" s="20"/>
      <c r="O25" s="20"/>
    </row>
    <row r="26" ht="21.75" customHeight="1" spans="1:15">
      <c r="A26" s="22" t="s">
        <v>97</v>
      </c>
      <c r="B26" s="22" t="s">
        <v>97</v>
      </c>
      <c r="C26" s="20">
        <v>4709301.95</v>
      </c>
      <c r="D26" s="20">
        <v>4709301.95</v>
      </c>
      <c r="E26" s="20">
        <v>4136501.95</v>
      </c>
      <c r="F26" s="20">
        <v>572800</v>
      </c>
      <c r="G26" s="20"/>
      <c r="H26" s="20"/>
      <c r="I26" s="20"/>
      <c r="J26" s="20"/>
      <c r="K26" s="20"/>
      <c r="L26" s="20"/>
      <c r="M26" s="20"/>
      <c r="N26" s="20"/>
      <c r="O26" s="20"/>
    </row>
  </sheetData>
  <mergeCells count="11">
    <mergeCell ref="A2:O2"/>
    <mergeCell ref="A3:L3"/>
    <mergeCell ref="D4:F4"/>
    <mergeCell ref="J4:O4"/>
    <mergeCell ref="A26:B26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3" sqref="A3:B3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1" t="s">
        <v>98</v>
      </c>
    </row>
    <row r="2" ht="36" customHeight="1" spans="1:4">
      <c r="A2" s="4" t="str">
        <f>"2025"&amp;"年部门财政拨款收支预算总表"</f>
        <v>2025年部门财政拨款收支预算总表</v>
      </c>
      <c r="B2" s="4"/>
      <c r="C2" s="4"/>
      <c r="D2" s="4"/>
    </row>
    <row r="3" ht="24" customHeight="1" spans="1:4">
      <c r="A3" s="5" t="str">
        <f>"单位名称："&amp;"中国共产党景洪市委员会统一战线工作部"</f>
        <v>单位名称：中国共产党景洪市委员会统一战线工作部</v>
      </c>
      <c r="B3" s="5"/>
      <c r="C3" s="160"/>
      <c r="D3" s="97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6" t="s">
        <v>4</v>
      </c>
      <c r="B5" s="103" t="s">
        <v>5</v>
      </c>
      <c r="C5" s="26" t="s">
        <v>99</v>
      </c>
      <c r="D5" s="103" t="s">
        <v>5</v>
      </c>
    </row>
    <row r="6" ht="17.25" customHeight="1" spans="1:4">
      <c r="A6" s="28"/>
      <c r="B6" s="106"/>
      <c r="C6" s="28"/>
      <c r="D6" s="106"/>
    </row>
    <row r="7" ht="17.25" customHeight="1" spans="1:4">
      <c r="A7" s="161" t="s">
        <v>100</v>
      </c>
      <c r="B7" s="20">
        <v>4709301.95</v>
      </c>
      <c r="C7" s="162" t="s">
        <v>101</v>
      </c>
      <c r="D7" s="163">
        <v>4709301.95</v>
      </c>
    </row>
    <row r="8" ht="17.25" customHeight="1" spans="1:4">
      <c r="A8" s="164" t="s">
        <v>102</v>
      </c>
      <c r="B8" s="20">
        <v>4709301.95</v>
      </c>
      <c r="C8" s="162" t="str">
        <f>"（"&amp;"一"&amp;"）"&amp;"一般公共服务支出"</f>
        <v>（一）一般公共服务支出</v>
      </c>
      <c r="D8" s="163">
        <v>3620272.24</v>
      </c>
    </row>
    <row r="9" ht="17.25" customHeight="1" spans="1:4">
      <c r="A9" s="164" t="s">
        <v>103</v>
      </c>
      <c r="B9" s="20"/>
      <c r="C9" s="162" t="str">
        <f>"（"&amp;"二"&amp;"）"&amp;"社会保障和就业支出"</f>
        <v>（二）社会保障和就业支出</v>
      </c>
      <c r="D9" s="163">
        <v>398534.4</v>
      </c>
    </row>
    <row r="10" ht="17.25" customHeight="1" spans="1:4">
      <c r="A10" s="164" t="s">
        <v>104</v>
      </c>
      <c r="B10" s="20"/>
      <c r="C10" s="162" t="str">
        <f>"（"&amp;"三"&amp;"）"&amp;"卫生健康支出"</f>
        <v>（三）卫生健康支出</v>
      </c>
      <c r="D10" s="163">
        <v>366380.83</v>
      </c>
    </row>
    <row r="11" ht="17.25" customHeight="1" spans="1:4">
      <c r="A11" s="164" t="s">
        <v>105</v>
      </c>
      <c r="B11" s="20"/>
      <c r="C11" s="162" t="str">
        <f>"（"&amp;"四"&amp;"）"&amp;"住房保障支出"</f>
        <v>（四）住房保障支出</v>
      </c>
      <c r="D11" s="163">
        <v>324114.48</v>
      </c>
    </row>
    <row r="12" ht="17.25" customHeight="1" spans="1:4">
      <c r="A12" s="164" t="s">
        <v>102</v>
      </c>
      <c r="B12" s="20"/>
      <c r="C12" s="162"/>
      <c r="D12" s="163"/>
    </row>
    <row r="13" ht="17.25" customHeight="1" spans="1:4">
      <c r="A13" s="164" t="s">
        <v>103</v>
      </c>
      <c r="B13" s="20"/>
      <c r="C13" s="162"/>
      <c r="D13" s="163"/>
    </row>
    <row r="14" ht="17.25" customHeight="1" spans="1:4">
      <c r="A14" s="164" t="s">
        <v>104</v>
      </c>
      <c r="B14" s="20"/>
      <c r="C14" s="162"/>
      <c r="D14" s="163"/>
    </row>
    <row r="15" customHeight="1" spans="1:4">
      <c r="A15" s="165"/>
      <c r="B15" s="166"/>
      <c r="C15" s="167" t="s">
        <v>106</v>
      </c>
      <c r="D15" s="166"/>
    </row>
    <row r="16" ht="17.25" customHeight="1" spans="1:4">
      <c r="A16" s="168" t="s">
        <v>107</v>
      </c>
      <c r="B16" s="169">
        <v>4709301.95</v>
      </c>
      <c r="C16" s="165" t="s">
        <v>25</v>
      </c>
      <c r="D16" s="169">
        <v>4709301.95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6"/>
  <sheetViews>
    <sheetView showZeros="0" tabSelected="1" workbookViewId="0">
      <selection activeCell="A3" sqref="A3:E3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4"/>
      <c r="F1" s="152"/>
      <c r="G1" s="31" t="s">
        <v>108</v>
      </c>
    </row>
    <row r="2" ht="39" customHeight="1" spans="1:7">
      <c r="A2" s="4" t="str">
        <f>"2025"&amp;"年一般公共预算支出预算表（按功能科目分类）"</f>
        <v>2025年一般公共预算支出预算表（按功能科目分类）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"单位名称："&amp;"中国共产党景洪市委员会统一战线工作部"</f>
        <v>单位名称：中国共产党景洪市委员会统一战线工作部</v>
      </c>
      <c r="B3" s="5"/>
      <c r="C3" s="5"/>
      <c r="D3" s="5"/>
      <c r="E3" s="5"/>
      <c r="F3" s="97"/>
      <c r="G3" s="97" t="s">
        <v>1</v>
      </c>
    </row>
    <row r="4" ht="20.25" customHeight="1" spans="1:7">
      <c r="A4" s="153" t="s">
        <v>109</v>
      </c>
      <c r="B4" s="154"/>
      <c r="C4" s="103" t="s">
        <v>29</v>
      </c>
      <c r="D4" s="139" t="s">
        <v>50</v>
      </c>
      <c r="E4" s="142"/>
      <c r="F4" s="143"/>
      <c r="G4" s="155" t="s">
        <v>51</v>
      </c>
    </row>
    <row r="5" ht="20.25" customHeight="1" spans="1:7">
      <c r="A5" s="156" t="s">
        <v>48</v>
      </c>
      <c r="B5" s="156" t="s">
        <v>49</v>
      </c>
      <c r="C5" s="106"/>
      <c r="D5" s="17" t="s">
        <v>31</v>
      </c>
      <c r="E5" s="17" t="s">
        <v>110</v>
      </c>
      <c r="F5" s="17" t="s">
        <v>111</v>
      </c>
      <c r="G5" s="90"/>
    </row>
    <row r="6" ht="19.5" customHeight="1" spans="1:7">
      <c r="A6" s="156" t="s">
        <v>112</v>
      </c>
      <c r="B6" s="156" t="s">
        <v>113</v>
      </c>
      <c r="C6" s="156" t="s">
        <v>114</v>
      </c>
      <c r="D6" s="17">
        <v>4</v>
      </c>
      <c r="E6" s="157" t="s">
        <v>115</v>
      </c>
      <c r="F6" s="157" t="s">
        <v>116</v>
      </c>
      <c r="G6" s="156" t="s">
        <v>117</v>
      </c>
    </row>
    <row r="7" ht="18" customHeight="1" spans="1:7">
      <c r="A7" s="19" t="s">
        <v>59</v>
      </c>
      <c r="B7" s="19" t="s">
        <v>60</v>
      </c>
      <c r="C7" s="20">
        <v>3620272.24</v>
      </c>
      <c r="D7" s="20">
        <v>3047472.24</v>
      </c>
      <c r="E7" s="20">
        <v>2694354</v>
      </c>
      <c r="F7" s="20">
        <v>353118.24</v>
      </c>
      <c r="G7" s="20">
        <v>572800</v>
      </c>
    </row>
    <row r="8" ht="18" customHeight="1" spans="1:7">
      <c r="A8" s="21" t="s">
        <v>61</v>
      </c>
      <c r="B8" s="21" t="s">
        <v>62</v>
      </c>
      <c r="C8" s="20">
        <v>3620272.24</v>
      </c>
      <c r="D8" s="20">
        <v>3047472.24</v>
      </c>
      <c r="E8" s="20">
        <v>2694354</v>
      </c>
      <c r="F8" s="20">
        <v>353118.24</v>
      </c>
      <c r="G8" s="20">
        <v>572800</v>
      </c>
    </row>
    <row r="9" ht="18" customHeight="1" spans="1:7">
      <c r="A9" s="94" t="s">
        <v>63</v>
      </c>
      <c r="B9" s="94" t="s">
        <v>64</v>
      </c>
      <c r="C9" s="20">
        <v>2583191.28</v>
      </c>
      <c r="D9" s="20">
        <v>2583191.28</v>
      </c>
      <c r="E9" s="20">
        <v>2252280</v>
      </c>
      <c r="F9" s="20">
        <v>330911.28</v>
      </c>
      <c r="G9" s="20"/>
    </row>
    <row r="10" ht="18" customHeight="1" spans="1:7">
      <c r="A10" s="94" t="s">
        <v>65</v>
      </c>
      <c r="B10" s="94" t="s">
        <v>66</v>
      </c>
      <c r="C10" s="20">
        <v>172800</v>
      </c>
      <c r="D10" s="20"/>
      <c r="E10" s="20"/>
      <c r="F10" s="20"/>
      <c r="G10" s="20">
        <v>172800</v>
      </c>
    </row>
    <row r="11" ht="18" customHeight="1" spans="1:7">
      <c r="A11" s="94" t="s">
        <v>67</v>
      </c>
      <c r="B11" s="94" t="s">
        <v>68</v>
      </c>
      <c r="C11" s="20">
        <v>464280.96</v>
      </c>
      <c r="D11" s="20">
        <v>464280.96</v>
      </c>
      <c r="E11" s="20">
        <v>442074</v>
      </c>
      <c r="F11" s="20">
        <v>22206.96</v>
      </c>
      <c r="G11" s="20"/>
    </row>
    <row r="12" ht="18" customHeight="1" spans="1:7">
      <c r="A12" s="94" t="s">
        <v>69</v>
      </c>
      <c r="B12" s="94" t="s">
        <v>70</v>
      </c>
      <c r="C12" s="20">
        <v>400000</v>
      </c>
      <c r="D12" s="20"/>
      <c r="E12" s="20"/>
      <c r="F12" s="20"/>
      <c r="G12" s="20">
        <v>400000</v>
      </c>
    </row>
    <row r="13" ht="18" customHeight="1" spans="1:7">
      <c r="A13" s="19" t="s">
        <v>71</v>
      </c>
      <c r="B13" s="19" t="s">
        <v>72</v>
      </c>
      <c r="C13" s="20">
        <v>398534.4</v>
      </c>
      <c r="D13" s="20">
        <v>398534.4</v>
      </c>
      <c r="E13" s="20">
        <v>390734.4</v>
      </c>
      <c r="F13" s="20">
        <v>7800</v>
      </c>
      <c r="G13" s="20"/>
    </row>
    <row r="14" ht="18" customHeight="1" spans="1:7">
      <c r="A14" s="21" t="s">
        <v>73</v>
      </c>
      <c r="B14" s="21" t="s">
        <v>74</v>
      </c>
      <c r="C14" s="20">
        <v>398534.4</v>
      </c>
      <c r="D14" s="20">
        <v>398534.4</v>
      </c>
      <c r="E14" s="20">
        <v>390734.4</v>
      </c>
      <c r="F14" s="20">
        <v>7800</v>
      </c>
      <c r="G14" s="20"/>
    </row>
    <row r="15" ht="18" customHeight="1" spans="1:7">
      <c r="A15" s="94" t="s">
        <v>75</v>
      </c>
      <c r="B15" s="94" t="s">
        <v>76</v>
      </c>
      <c r="C15" s="20">
        <v>7800</v>
      </c>
      <c r="D15" s="20">
        <v>7800</v>
      </c>
      <c r="E15" s="20"/>
      <c r="F15" s="20">
        <v>7800</v>
      </c>
      <c r="G15" s="20"/>
    </row>
    <row r="16" ht="18" customHeight="1" spans="1:7">
      <c r="A16" s="94" t="s">
        <v>77</v>
      </c>
      <c r="B16" s="94" t="s">
        <v>78</v>
      </c>
      <c r="C16" s="20">
        <v>390734.4</v>
      </c>
      <c r="D16" s="20">
        <v>390734.4</v>
      </c>
      <c r="E16" s="20">
        <v>390734.4</v>
      </c>
      <c r="F16" s="20"/>
      <c r="G16" s="20"/>
    </row>
    <row r="17" ht="18" customHeight="1" spans="1:7">
      <c r="A17" s="19" t="s">
        <v>79</v>
      </c>
      <c r="B17" s="19" t="s">
        <v>80</v>
      </c>
      <c r="C17" s="20">
        <v>366380.83</v>
      </c>
      <c r="D17" s="20">
        <v>366380.83</v>
      </c>
      <c r="E17" s="20">
        <v>366380.83</v>
      </c>
      <c r="F17" s="20"/>
      <c r="G17" s="20"/>
    </row>
    <row r="18" ht="18" customHeight="1" spans="1:7">
      <c r="A18" s="21" t="s">
        <v>81</v>
      </c>
      <c r="B18" s="21" t="s">
        <v>82</v>
      </c>
      <c r="C18" s="20">
        <v>366380.83</v>
      </c>
      <c r="D18" s="20">
        <v>366380.83</v>
      </c>
      <c r="E18" s="20">
        <v>366380.83</v>
      </c>
      <c r="F18" s="20"/>
      <c r="G18" s="20"/>
    </row>
    <row r="19" ht="18" customHeight="1" spans="1:7">
      <c r="A19" s="94" t="s">
        <v>83</v>
      </c>
      <c r="B19" s="94" t="s">
        <v>84</v>
      </c>
      <c r="C19" s="20">
        <v>172166.4</v>
      </c>
      <c r="D19" s="20">
        <v>172166.4</v>
      </c>
      <c r="E19" s="20">
        <v>172166.4</v>
      </c>
      <c r="F19" s="20"/>
      <c r="G19" s="20"/>
    </row>
    <row r="20" ht="18" customHeight="1" spans="1:7">
      <c r="A20" s="94" t="s">
        <v>85</v>
      </c>
      <c r="B20" s="94" t="s">
        <v>86</v>
      </c>
      <c r="C20" s="20">
        <v>31509.45</v>
      </c>
      <c r="D20" s="20">
        <v>31509.45</v>
      </c>
      <c r="E20" s="20">
        <v>31509.45</v>
      </c>
      <c r="F20" s="20"/>
      <c r="G20" s="20"/>
    </row>
    <row r="21" ht="18" customHeight="1" spans="1:7">
      <c r="A21" s="94" t="s">
        <v>87</v>
      </c>
      <c r="B21" s="94" t="s">
        <v>88</v>
      </c>
      <c r="C21" s="20">
        <v>148265.8</v>
      </c>
      <c r="D21" s="20">
        <v>148265.8</v>
      </c>
      <c r="E21" s="20">
        <v>148265.8</v>
      </c>
      <c r="F21" s="20"/>
      <c r="G21" s="20"/>
    </row>
    <row r="22" ht="18" customHeight="1" spans="1:7">
      <c r="A22" s="94" t="s">
        <v>89</v>
      </c>
      <c r="B22" s="94" t="s">
        <v>90</v>
      </c>
      <c r="C22" s="20">
        <v>14439.18</v>
      </c>
      <c r="D22" s="20">
        <v>14439.18</v>
      </c>
      <c r="E22" s="20">
        <v>14439.18</v>
      </c>
      <c r="F22" s="20"/>
      <c r="G22" s="20"/>
    </row>
    <row r="23" ht="18" customHeight="1" spans="1:7">
      <c r="A23" s="19" t="s">
        <v>91</v>
      </c>
      <c r="B23" s="19" t="s">
        <v>92</v>
      </c>
      <c r="C23" s="20">
        <v>324114.48</v>
      </c>
      <c r="D23" s="20">
        <v>324114.48</v>
      </c>
      <c r="E23" s="20">
        <v>324114.48</v>
      </c>
      <c r="F23" s="20"/>
      <c r="G23" s="20"/>
    </row>
    <row r="24" ht="18" customHeight="1" spans="1:7">
      <c r="A24" s="21" t="s">
        <v>93</v>
      </c>
      <c r="B24" s="21" t="s">
        <v>94</v>
      </c>
      <c r="C24" s="20">
        <v>324114.48</v>
      </c>
      <c r="D24" s="20">
        <v>324114.48</v>
      </c>
      <c r="E24" s="20">
        <v>324114.48</v>
      </c>
      <c r="F24" s="20"/>
      <c r="G24" s="20"/>
    </row>
    <row r="25" ht="18" customHeight="1" spans="1:7">
      <c r="A25" s="94" t="s">
        <v>95</v>
      </c>
      <c r="B25" s="94" t="s">
        <v>96</v>
      </c>
      <c r="C25" s="20">
        <v>324114.48</v>
      </c>
      <c r="D25" s="20">
        <v>324114.48</v>
      </c>
      <c r="E25" s="20">
        <v>324114.48</v>
      </c>
      <c r="F25" s="20"/>
      <c r="G25" s="20"/>
    </row>
    <row r="26" ht="18" customHeight="1" spans="1:7">
      <c r="A26" s="158" t="s">
        <v>97</v>
      </c>
      <c r="B26" s="159" t="s">
        <v>97</v>
      </c>
      <c r="C26" s="20">
        <v>4709301.95</v>
      </c>
      <c r="D26" s="20">
        <v>4136501.95</v>
      </c>
      <c r="E26" s="20">
        <v>3775583.71</v>
      </c>
      <c r="F26" s="20">
        <v>360918.24</v>
      </c>
      <c r="G26" s="20">
        <v>572800</v>
      </c>
    </row>
  </sheetData>
  <mergeCells count="7">
    <mergeCell ref="A2:G2"/>
    <mergeCell ref="A3:E3"/>
    <mergeCell ref="A4:B4"/>
    <mergeCell ref="D4:F4"/>
    <mergeCell ref="A26:B26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D22" sqref="D22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47"/>
      <c r="B1" s="147"/>
      <c r="C1" s="68"/>
      <c r="D1" s="148"/>
      <c r="F1" s="149" t="s">
        <v>118</v>
      </c>
    </row>
    <row r="2" ht="32.25" customHeight="1" spans="1:6">
      <c r="A2" s="102" t="str">
        <f>"2025"&amp;"年一般公共预算“三公”经费支出预算表"</f>
        <v>2025年一般公共预算“三公”经费支出预算表</v>
      </c>
      <c r="B2" s="150"/>
      <c r="C2" s="150"/>
      <c r="D2" s="150"/>
      <c r="E2" s="150"/>
      <c r="F2" s="150"/>
    </row>
    <row r="3" ht="18.75" customHeight="1" spans="1:6">
      <c r="A3" s="151" t="str">
        <f>"单位名称："&amp;"中国共产党景洪市委员会统一战线工作部"</f>
        <v>单位名称：中国共产党景洪市委员会统一战线工作部</v>
      </c>
      <c r="B3" s="150"/>
      <c r="C3" s="150"/>
      <c r="D3" s="150"/>
      <c r="E3" s="150"/>
      <c r="F3" s="35" t="s">
        <v>119</v>
      </c>
    </row>
    <row r="4" ht="19.5" customHeight="1" spans="1:6">
      <c r="A4" s="9" t="s">
        <v>120</v>
      </c>
      <c r="B4" s="26" t="s">
        <v>121</v>
      </c>
      <c r="C4" s="10" t="s">
        <v>122</v>
      </c>
      <c r="D4" s="11"/>
      <c r="E4" s="12"/>
      <c r="F4" s="26" t="s">
        <v>123</v>
      </c>
    </row>
    <row r="5" ht="19.5" customHeight="1" spans="1:6">
      <c r="A5" s="16"/>
      <c r="B5" s="28"/>
      <c r="C5" s="17" t="s">
        <v>31</v>
      </c>
      <c r="D5" s="17" t="s">
        <v>124</v>
      </c>
      <c r="E5" s="17" t="s">
        <v>125</v>
      </c>
      <c r="F5" s="28"/>
    </row>
    <row r="6" ht="18.75" customHeight="1" spans="1:6">
      <c r="A6" s="39">
        <v>1</v>
      </c>
      <c r="B6" s="39">
        <v>2</v>
      </c>
      <c r="C6" s="36">
        <v>3</v>
      </c>
      <c r="D6" s="39">
        <v>4</v>
      </c>
      <c r="E6" s="39">
        <v>5</v>
      </c>
      <c r="F6" s="39">
        <v>6</v>
      </c>
    </row>
    <row r="7" ht="24" customHeight="1" spans="1:6">
      <c r="A7" s="20">
        <v>25870</v>
      </c>
      <c r="B7" s="20">
        <v>5820</v>
      </c>
      <c r="C7" s="20"/>
      <c r="D7" s="20"/>
      <c r="E7" s="20"/>
      <c r="F7" s="20">
        <v>20050</v>
      </c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47"/>
  <sheetViews>
    <sheetView showZeros="0" topLeftCell="A4" workbookViewId="0">
      <selection activeCell="A3" sqref="A3:G3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ht="18.75" customHeight="1" spans="2:24">
      <c r="B1" s="135"/>
      <c r="D1" s="136"/>
      <c r="E1" s="136"/>
      <c r="F1" s="136"/>
      <c r="G1" s="136"/>
      <c r="H1" s="69"/>
      <c r="I1" s="69"/>
      <c r="J1" s="2"/>
      <c r="K1" s="69"/>
      <c r="L1" s="69"/>
      <c r="M1" s="69"/>
      <c r="N1" s="69"/>
      <c r="O1" s="2"/>
      <c r="P1" s="2"/>
      <c r="Q1" s="2"/>
      <c r="R1" s="69"/>
      <c r="V1" s="135"/>
      <c r="X1" s="3" t="s">
        <v>126</v>
      </c>
    </row>
    <row r="2" ht="39.75" customHeight="1" spans="1:24">
      <c r="A2" s="137" t="str">
        <f>"2025"&amp;"年部门基本支出预算表"</f>
        <v>2025年部门基本支出预算表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</row>
    <row r="3" ht="18.75" customHeight="1" spans="1:24">
      <c r="A3" s="5" t="str">
        <f>"单位名称："&amp;"中国共产党景洪市委员会统一战线工作部"</f>
        <v>单位名称：中国共产党景洪市委员会统一战线工作部</v>
      </c>
      <c r="B3" s="5"/>
      <c r="C3" s="5"/>
      <c r="D3" s="5"/>
      <c r="E3" s="5"/>
      <c r="F3" s="5"/>
      <c r="G3" s="5"/>
      <c r="H3" s="138"/>
      <c r="I3" s="138"/>
      <c r="J3" s="6"/>
      <c r="K3" s="138"/>
      <c r="L3" s="138"/>
      <c r="M3" s="138"/>
      <c r="N3" s="138"/>
      <c r="O3" s="6"/>
      <c r="P3" s="6"/>
      <c r="Q3" s="6"/>
      <c r="R3" s="138"/>
      <c r="S3" s="34"/>
      <c r="T3" s="34"/>
      <c r="U3" s="34"/>
      <c r="V3" s="146"/>
      <c r="W3" s="34"/>
      <c r="X3" s="7" t="s">
        <v>119</v>
      </c>
    </row>
    <row r="4" ht="18" customHeight="1" spans="1:24">
      <c r="A4" s="8" t="s">
        <v>127</v>
      </c>
      <c r="B4" s="8" t="s">
        <v>128</v>
      </c>
      <c r="C4" s="8" t="s">
        <v>129</v>
      </c>
      <c r="D4" s="8" t="s">
        <v>130</v>
      </c>
      <c r="E4" s="8" t="s">
        <v>131</v>
      </c>
      <c r="F4" s="8" t="s">
        <v>132</v>
      </c>
      <c r="G4" s="8" t="s">
        <v>133</v>
      </c>
      <c r="H4" s="139" t="s">
        <v>134</v>
      </c>
      <c r="I4" s="142" t="s">
        <v>134</v>
      </c>
      <c r="J4" s="142"/>
      <c r="K4" s="142"/>
      <c r="L4" s="142"/>
      <c r="M4" s="142"/>
      <c r="N4" s="142"/>
      <c r="O4" s="142"/>
      <c r="P4" s="142"/>
      <c r="Q4" s="142"/>
      <c r="R4" s="142" t="s">
        <v>35</v>
      </c>
      <c r="S4" s="142" t="s">
        <v>53</v>
      </c>
      <c r="T4" s="142"/>
      <c r="U4" s="142"/>
      <c r="V4" s="142"/>
      <c r="W4" s="142"/>
      <c r="X4" s="143"/>
    </row>
    <row r="5" ht="18" customHeight="1" spans="1:24">
      <c r="A5" s="13"/>
      <c r="B5" s="13"/>
      <c r="C5" s="13"/>
      <c r="D5" s="13"/>
      <c r="E5" s="13"/>
      <c r="F5" s="13"/>
      <c r="G5" s="13"/>
      <c r="H5" s="103" t="s">
        <v>135</v>
      </c>
      <c r="I5" s="139" t="s">
        <v>32</v>
      </c>
      <c r="J5" s="142"/>
      <c r="K5" s="142"/>
      <c r="L5" s="142"/>
      <c r="M5" s="142"/>
      <c r="N5" s="143"/>
      <c r="O5" s="10" t="s">
        <v>136</v>
      </c>
      <c r="P5" s="11"/>
      <c r="Q5" s="12"/>
      <c r="R5" s="8" t="s">
        <v>35</v>
      </c>
      <c r="S5" s="139" t="s">
        <v>53</v>
      </c>
      <c r="T5" s="142" t="s">
        <v>38</v>
      </c>
      <c r="U5" s="142" t="s">
        <v>53</v>
      </c>
      <c r="V5" s="142" t="s">
        <v>40</v>
      </c>
      <c r="W5" s="142" t="s">
        <v>41</v>
      </c>
      <c r="X5" s="143" t="s">
        <v>42</v>
      </c>
    </row>
    <row r="6" ht="18.75" customHeight="1" spans="1:24">
      <c r="A6" s="13"/>
      <c r="B6" s="13"/>
      <c r="C6" s="13"/>
      <c r="D6" s="13"/>
      <c r="E6" s="13"/>
      <c r="F6" s="13"/>
      <c r="G6" s="13"/>
      <c r="H6" s="140"/>
      <c r="I6" s="144" t="s">
        <v>137</v>
      </c>
      <c r="J6" s="145" t="s">
        <v>138</v>
      </c>
      <c r="K6" s="8" t="s">
        <v>139</v>
      </c>
      <c r="L6" s="8" t="s">
        <v>140</v>
      </c>
      <c r="M6" s="8" t="s">
        <v>141</v>
      </c>
      <c r="N6" s="8" t="s">
        <v>142</v>
      </c>
      <c r="O6" s="8" t="s">
        <v>32</v>
      </c>
      <c r="P6" s="8" t="s">
        <v>33</v>
      </c>
      <c r="Q6" s="8" t="s">
        <v>34</v>
      </c>
      <c r="R6" s="13"/>
      <c r="S6" s="8" t="s">
        <v>31</v>
      </c>
      <c r="T6" s="8" t="s">
        <v>38</v>
      </c>
      <c r="U6" s="8" t="s">
        <v>143</v>
      </c>
      <c r="V6" s="8" t="s">
        <v>40</v>
      </c>
      <c r="W6" s="8" t="s">
        <v>41</v>
      </c>
      <c r="X6" s="8" t="s">
        <v>42</v>
      </c>
    </row>
    <row r="7" ht="37.5" customHeight="1" spans="1:24">
      <c r="A7" s="15"/>
      <c r="B7" s="15"/>
      <c r="C7" s="15"/>
      <c r="D7" s="15"/>
      <c r="E7" s="15"/>
      <c r="F7" s="15"/>
      <c r="G7" s="15"/>
      <c r="H7" s="106"/>
      <c r="I7" s="89" t="s">
        <v>31</v>
      </c>
      <c r="J7" s="89" t="s">
        <v>144</v>
      </c>
      <c r="K7" s="15" t="s">
        <v>138</v>
      </c>
      <c r="L7" s="15" t="s">
        <v>140</v>
      </c>
      <c r="M7" s="15" t="s">
        <v>141</v>
      </c>
      <c r="N7" s="15" t="s">
        <v>142</v>
      </c>
      <c r="O7" s="15" t="s">
        <v>140</v>
      </c>
      <c r="P7" s="15" t="s">
        <v>141</v>
      </c>
      <c r="Q7" s="15" t="s">
        <v>142</v>
      </c>
      <c r="R7" s="15" t="s">
        <v>35</v>
      </c>
      <c r="S7" s="15" t="s">
        <v>31</v>
      </c>
      <c r="T7" s="15" t="s">
        <v>38</v>
      </c>
      <c r="U7" s="15" t="s">
        <v>143</v>
      </c>
      <c r="V7" s="15" t="s">
        <v>40</v>
      </c>
      <c r="W7" s="15" t="s">
        <v>41</v>
      </c>
      <c r="X7" s="15" t="s">
        <v>42</v>
      </c>
    </row>
    <row r="8" ht="19.5" customHeight="1" spans="1:24">
      <c r="A8" s="141">
        <v>1</v>
      </c>
      <c r="B8" s="141">
        <v>2</v>
      </c>
      <c r="C8" s="141">
        <v>3</v>
      </c>
      <c r="D8" s="141">
        <v>4</v>
      </c>
      <c r="E8" s="141">
        <v>5</v>
      </c>
      <c r="F8" s="141">
        <v>6</v>
      </c>
      <c r="G8" s="141">
        <v>7</v>
      </c>
      <c r="H8" s="141">
        <v>8</v>
      </c>
      <c r="I8" s="141">
        <v>9</v>
      </c>
      <c r="J8" s="141">
        <v>10</v>
      </c>
      <c r="K8" s="141">
        <v>11</v>
      </c>
      <c r="L8" s="141">
        <v>12</v>
      </c>
      <c r="M8" s="141">
        <v>13</v>
      </c>
      <c r="N8" s="141">
        <v>14</v>
      </c>
      <c r="O8" s="141">
        <v>15</v>
      </c>
      <c r="P8" s="141">
        <v>16</v>
      </c>
      <c r="Q8" s="141">
        <v>17</v>
      </c>
      <c r="R8" s="141">
        <v>18</v>
      </c>
      <c r="S8" s="141">
        <v>19</v>
      </c>
      <c r="T8" s="141">
        <v>20</v>
      </c>
      <c r="U8" s="141">
        <v>21</v>
      </c>
      <c r="V8" s="141">
        <v>22</v>
      </c>
      <c r="W8" s="141">
        <v>23</v>
      </c>
      <c r="X8" s="141">
        <v>24</v>
      </c>
    </row>
    <row r="9" ht="21" customHeight="1" spans="1:24">
      <c r="A9" s="19" t="s">
        <v>44</v>
      </c>
      <c r="B9" s="19"/>
      <c r="C9" s="19"/>
      <c r="D9" s="19"/>
      <c r="E9" s="19"/>
      <c r="F9" s="19"/>
      <c r="G9" s="19"/>
      <c r="H9" s="20">
        <v>4136501.95</v>
      </c>
      <c r="I9" s="20">
        <v>4136501.95</v>
      </c>
      <c r="J9" s="20"/>
      <c r="K9" s="20"/>
      <c r="L9" s="20"/>
      <c r="M9" s="20">
        <v>4136501.95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ht="21" customHeight="1" spans="1:24">
      <c r="A10" s="21" t="s">
        <v>44</v>
      </c>
      <c r="B10" s="19" t="s">
        <v>145</v>
      </c>
      <c r="C10" s="19" t="s">
        <v>146</v>
      </c>
      <c r="D10" s="19" t="s">
        <v>63</v>
      </c>
      <c r="E10" s="19" t="s">
        <v>64</v>
      </c>
      <c r="F10" s="19" t="s">
        <v>147</v>
      </c>
      <c r="G10" s="19" t="s">
        <v>148</v>
      </c>
      <c r="H10" s="20">
        <v>783792</v>
      </c>
      <c r="I10" s="20">
        <v>783792</v>
      </c>
      <c r="J10" s="20"/>
      <c r="K10" s="20"/>
      <c r="L10" s="20"/>
      <c r="M10" s="20">
        <v>783792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ht="21" customHeight="1" spans="1:24">
      <c r="A11" s="21" t="s">
        <v>44</v>
      </c>
      <c r="B11" s="19" t="s">
        <v>145</v>
      </c>
      <c r="C11" s="19" t="s">
        <v>146</v>
      </c>
      <c r="D11" s="19" t="s">
        <v>63</v>
      </c>
      <c r="E11" s="19" t="s">
        <v>64</v>
      </c>
      <c r="F11" s="19" t="s">
        <v>149</v>
      </c>
      <c r="G11" s="19" t="s">
        <v>150</v>
      </c>
      <c r="H11" s="20">
        <v>999972</v>
      </c>
      <c r="I11" s="20">
        <v>999972</v>
      </c>
      <c r="J11" s="20"/>
      <c r="K11" s="20"/>
      <c r="L11" s="20"/>
      <c r="M11" s="20">
        <v>999972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ht="21" customHeight="1" spans="1:24">
      <c r="A12" s="21" t="s">
        <v>44</v>
      </c>
      <c r="B12" s="19" t="s">
        <v>145</v>
      </c>
      <c r="C12" s="19" t="s">
        <v>146</v>
      </c>
      <c r="D12" s="19" t="s">
        <v>63</v>
      </c>
      <c r="E12" s="19" t="s">
        <v>64</v>
      </c>
      <c r="F12" s="19" t="s">
        <v>151</v>
      </c>
      <c r="G12" s="19" t="s">
        <v>152</v>
      </c>
      <c r="H12" s="20">
        <v>65316</v>
      </c>
      <c r="I12" s="20">
        <v>65316</v>
      </c>
      <c r="J12" s="20"/>
      <c r="K12" s="20"/>
      <c r="L12" s="20"/>
      <c r="M12" s="20">
        <v>65316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ht="21" customHeight="1" spans="1:24">
      <c r="A13" s="21" t="s">
        <v>44</v>
      </c>
      <c r="B13" s="19" t="s">
        <v>153</v>
      </c>
      <c r="C13" s="19" t="s">
        <v>154</v>
      </c>
      <c r="D13" s="19" t="s">
        <v>77</v>
      </c>
      <c r="E13" s="19" t="s">
        <v>78</v>
      </c>
      <c r="F13" s="19" t="s">
        <v>155</v>
      </c>
      <c r="G13" s="19" t="s">
        <v>156</v>
      </c>
      <c r="H13" s="20">
        <v>326860.8</v>
      </c>
      <c r="I13" s="20">
        <v>326860.8</v>
      </c>
      <c r="J13" s="20"/>
      <c r="K13" s="20"/>
      <c r="L13" s="20"/>
      <c r="M13" s="20">
        <v>326860.8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ht="21" customHeight="1" spans="1:24">
      <c r="A14" s="21" t="s">
        <v>44</v>
      </c>
      <c r="B14" s="19" t="s">
        <v>153</v>
      </c>
      <c r="C14" s="19" t="s">
        <v>154</v>
      </c>
      <c r="D14" s="19" t="s">
        <v>83</v>
      </c>
      <c r="E14" s="19" t="s">
        <v>84</v>
      </c>
      <c r="F14" s="19" t="s">
        <v>157</v>
      </c>
      <c r="G14" s="19" t="s">
        <v>158</v>
      </c>
      <c r="H14" s="20">
        <v>172166.4</v>
      </c>
      <c r="I14" s="20">
        <v>172166.4</v>
      </c>
      <c r="J14" s="20"/>
      <c r="K14" s="20"/>
      <c r="L14" s="20"/>
      <c r="M14" s="20">
        <v>172166.4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ht="21" customHeight="1" spans="1:24">
      <c r="A15" s="21" t="s">
        <v>44</v>
      </c>
      <c r="B15" s="19" t="s">
        <v>153</v>
      </c>
      <c r="C15" s="19" t="s">
        <v>154</v>
      </c>
      <c r="D15" s="19" t="s">
        <v>87</v>
      </c>
      <c r="E15" s="19" t="s">
        <v>88</v>
      </c>
      <c r="F15" s="19" t="s">
        <v>159</v>
      </c>
      <c r="G15" s="19" t="s">
        <v>160</v>
      </c>
      <c r="H15" s="20">
        <v>133261.3</v>
      </c>
      <c r="I15" s="20">
        <v>133261.3</v>
      </c>
      <c r="J15" s="20"/>
      <c r="K15" s="20"/>
      <c r="L15" s="20"/>
      <c r="M15" s="20">
        <v>133261.3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ht="21" customHeight="1" spans="1:24">
      <c r="A16" s="21" t="s">
        <v>44</v>
      </c>
      <c r="B16" s="19" t="s">
        <v>153</v>
      </c>
      <c r="C16" s="19" t="s">
        <v>154</v>
      </c>
      <c r="D16" s="19" t="s">
        <v>89</v>
      </c>
      <c r="E16" s="19" t="s">
        <v>90</v>
      </c>
      <c r="F16" s="19" t="s">
        <v>161</v>
      </c>
      <c r="G16" s="19" t="s">
        <v>162</v>
      </c>
      <c r="H16" s="20">
        <v>8463</v>
      </c>
      <c r="I16" s="20">
        <v>8463</v>
      </c>
      <c r="J16" s="20"/>
      <c r="K16" s="20"/>
      <c r="L16" s="20"/>
      <c r="M16" s="20">
        <v>8463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21" t="s">
        <v>44</v>
      </c>
      <c r="B17" s="19" t="s">
        <v>153</v>
      </c>
      <c r="C17" s="19" t="s">
        <v>154</v>
      </c>
      <c r="D17" s="19" t="s">
        <v>89</v>
      </c>
      <c r="E17" s="19" t="s">
        <v>90</v>
      </c>
      <c r="F17" s="19" t="s">
        <v>161</v>
      </c>
      <c r="G17" s="19" t="s">
        <v>162</v>
      </c>
      <c r="H17" s="20">
        <v>4085.76</v>
      </c>
      <c r="I17" s="20">
        <v>4085.76</v>
      </c>
      <c r="J17" s="20"/>
      <c r="K17" s="20"/>
      <c r="L17" s="20"/>
      <c r="M17" s="20">
        <v>4085.76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ht="21" customHeight="1" spans="1:24">
      <c r="A18" s="21" t="s">
        <v>44</v>
      </c>
      <c r="B18" s="19" t="s">
        <v>163</v>
      </c>
      <c r="C18" s="19" t="s">
        <v>96</v>
      </c>
      <c r="D18" s="19" t="s">
        <v>95</v>
      </c>
      <c r="E18" s="19" t="s">
        <v>96</v>
      </c>
      <c r="F18" s="19" t="s">
        <v>164</v>
      </c>
      <c r="G18" s="19" t="s">
        <v>96</v>
      </c>
      <c r="H18" s="20">
        <v>271065.6</v>
      </c>
      <c r="I18" s="20">
        <v>271065.6</v>
      </c>
      <c r="J18" s="20"/>
      <c r="K18" s="20"/>
      <c r="L18" s="20"/>
      <c r="M18" s="20">
        <v>271065.6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ht="21" customHeight="1" spans="1:24">
      <c r="A19" s="21" t="s">
        <v>44</v>
      </c>
      <c r="B19" s="19" t="s">
        <v>165</v>
      </c>
      <c r="C19" s="19" t="s">
        <v>166</v>
      </c>
      <c r="D19" s="19" t="s">
        <v>63</v>
      </c>
      <c r="E19" s="19" t="s">
        <v>64</v>
      </c>
      <c r="F19" s="19" t="s">
        <v>167</v>
      </c>
      <c r="G19" s="19" t="s">
        <v>168</v>
      </c>
      <c r="H19" s="20">
        <v>162000</v>
      </c>
      <c r="I19" s="20">
        <v>162000</v>
      </c>
      <c r="J19" s="20"/>
      <c r="K19" s="20"/>
      <c r="L19" s="20"/>
      <c r="M19" s="20">
        <v>162000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ht="21" customHeight="1" spans="1:24">
      <c r="A20" s="21" t="s">
        <v>44</v>
      </c>
      <c r="B20" s="19" t="s">
        <v>169</v>
      </c>
      <c r="C20" s="19" t="s">
        <v>170</v>
      </c>
      <c r="D20" s="19" t="s">
        <v>63</v>
      </c>
      <c r="E20" s="19" t="s">
        <v>64</v>
      </c>
      <c r="F20" s="19" t="s">
        <v>171</v>
      </c>
      <c r="G20" s="19" t="s">
        <v>170</v>
      </c>
      <c r="H20" s="20">
        <v>46979.28</v>
      </c>
      <c r="I20" s="20">
        <v>46979.28</v>
      </c>
      <c r="J20" s="20"/>
      <c r="K20" s="20"/>
      <c r="L20" s="20"/>
      <c r="M20" s="20">
        <v>46979.28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ht="21" customHeight="1" spans="1:24">
      <c r="A21" s="21" t="s">
        <v>44</v>
      </c>
      <c r="B21" s="19" t="s">
        <v>172</v>
      </c>
      <c r="C21" s="19" t="s">
        <v>173</v>
      </c>
      <c r="D21" s="19" t="s">
        <v>63</v>
      </c>
      <c r="E21" s="19" t="s">
        <v>64</v>
      </c>
      <c r="F21" s="19" t="s">
        <v>174</v>
      </c>
      <c r="G21" s="19" t="s">
        <v>173</v>
      </c>
      <c r="H21" s="20">
        <v>432</v>
      </c>
      <c r="I21" s="20">
        <v>432</v>
      </c>
      <c r="J21" s="20"/>
      <c r="K21" s="20"/>
      <c r="L21" s="20"/>
      <c r="M21" s="20">
        <v>432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ht="21" customHeight="1" spans="1:24">
      <c r="A22" s="21" t="s">
        <v>44</v>
      </c>
      <c r="B22" s="19" t="s">
        <v>175</v>
      </c>
      <c r="C22" s="19" t="s">
        <v>176</v>
      </c>
      <c r="D22" s="19" t="s">
        <v>63</v>
      </c>
      <c r="E22" s="19" t="s">
        <v>64</v>
      </c>
      <c r="F22" s="19" t="s">
        <v>177</v>
      </c>
      <c r="G22" s="19" t="s">
        <v>178</v>
      </c>
      <c r="H22" s="20">
        <v>35100</v>
      </c>
      <c r="I22" s="20">
        <v>35100</v>
      </c>
      <c r="J22" s="20"/>
      <c r="K22" s="20"/>
      <c r="L22" s="20"/>
      <c r="M22" s="20">
        <v>35100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21" customHeight="1" spans="1:24">
      <c r="A23" s="21" t="s">
        <v>44</v>
      </c>
      <c r="B23" s="19" t="s">
        <v>175</v>
      </c>
      <c r="C23" s="19" t="s">
        <v>176</v>
      </c>
      <c r="D23" s="19" t="s">
        <v>63</v>
      </c>
      <c r="E23" s="19" t="s">
        <v>64</v>
      </c>
      <c r="F23" s="19" t="s">
        <v>179</v>
      </c>
      <c r="G23" s="19" t="s">
        <v>180</v>
      </c>
      <c r="H23" s="20">
        <v>500</v>
      </c>
      <c r="I23" s="20">
        <v>500</v>
      </c>
      <c r="J23" s="20"/>
      <c r="K23" s="20"/>
      <c r="L23" s="20"/>
      <c r="M23" s="20">
        <v>500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21" customHeight="1" spans="1:24">
      <c r="A24" s="21" t="s">
        <v>44</v>
      </c>
      <c r="B24" s="19" t="s">
        <v>175</v>
      </c>
      <c r="C24" s="19" t="s">
        <v>176</v>
      </c>
      <c r="D24" s="19" t="s">
        <v>63</v>
      </c>
      <c r="E24" s="19" t="s">
        <v>64</v>
      </c>
      <c r="F24" s="19" t="s">
        <v>181</v>
      </c>
      <c r="G24" s="19" t="s">
        <v>182</v>
      </c>
      <c r="H24" s="20">
        <v>9600</v>
      </c>
      <c r="I24" s="20">
        <v>9600</v>
      </c>
      <c r="J24" s="20"/>
      <c r="K24" s="20"/>
      <c r="L24" s="20"/>
      <c r="M24" s="20">
        <v>9600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21" customHeight="1" spans="1:24">
      <c r="A25" s="21" t="s">
        <v>44</v>
      </c>
      <c r="B25" s="19" t="s">
        <v>175</v>
      </c>
      <c r="C25" s="19" t="s">
        <v>176</v>
      </c>
      <c r="D25" s="19" t="s">
        <v>63</v>
      </c>
      <c r="E25" s="19" t="s">
        <v>64</v>
      </c>
      <c r="F25" s="19" t="s">
        <v>183</v>
      </c>
      <c r="G25" s="19" t="s">
        <v>184</v>
      </c>
      <c r="H25" s="20">
        <v>36000</v>
      </c>
      <c r="I25" s="20">
        <v>36000</v>
      </c>
      <c r="J25" s="20"/>
      <c r="K25" s="20"/>
      <c r="L25" s="20"/>
      <c r="M25" s="20">
        <v>36000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21" customHeight="1" spans="1:24">
      <c r="A26" s="21" t="s">
        <v>44</v>
      </c>
      <c r="B26" s="19" t="s">
        <v>175</v>
      </c>
      <c r="C26" s="19" t="s">
        <v>176</v>
      </c>
      <c r="D26" s="19" t="s">
        <v>63</v>
      </c>
      <c r="E26" s="19" t="s">
        <v>64</v>
      </c>
      <c r="F26" s="19" t="s">
        <v>185</v>
      </c>
      <c r="G26" s="19" t="s">
        <v>186</v>
      </c>
      <c r="H26" s="20">
        <v>19000</v>
      </c>
      <c r="I26" s="20">
        <v>19000</v>
      </c>
      <c r="J26" s="20"/>
      <c r="K26" s="20"/>
      <c r="L26" s="20"/>
      <c r="M26" s="20">
        <v>19000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ht="21" customHeight="1" spans="1:24">
      <c r="A27" s="21" t="s">
        <v>44</v>
      </c>
      <c r="B27" s="19" t="s">
        <v>175</v>
      </c>
      <c r="C27" s="19" t="s">
        <v>176</v>
      </c>
      <c r="D27" s="19" t="s">
        <v>63</v>
      </c>
      <c r="E27" s="19" t="s">
        <v>64</v>
      </c>
      <c r="F27" s="19" t="s">
        <v>187</v>
      </c>
      <c r="G27" s="19" t="s">
        <v>188</v>
      </c>
      <c r="H27" s="20">
        <v>9300</v>
      </c>
      <c r="I27" s="20">
        <v>9300</v>
      </c>
      <c r="J27" s="20"/>
      <c r="K27" s="20"/>
      <c r="L27" s="20"/>
      <c r="M27" s="20">
        <v>9300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ht="21" customHeight="1" spans="1:24">
      <c r="A28" s="21" t="s">
        <v>44</v>
      </c>
      <c r="B28" s="19" t="s">
        <v>189</v>
      </c>
      <c r="C28" s="19" t="s">
        <v>190</v>
      </c>
      <c r="D28" s="19" t="s">
        <v>75</v>
      </c>
      <c r="E28" s="19" t="s">
        <v>76</v>
      </c>
      <c r="F28" s="19" t="s">
        <v>177</v>
      </c>
      <c r="G28" s="19" t="s">
        <v>178</v>
      </c>
      <c r="H28" s="20">
        <v>7800</v>
      </c>
      <c r="I28" s="20">
        <v>7800</v>
      </c>
      <c r="J28" s="20"/>
      <c r="K28" s="20"/>
      <c r="L28" s="20"/>
      <c r="M28" s="20">
        <v>7800</v>
      </c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ht="21" customHeight="1" spans="1:24">
      <c r="A29" s="21" t="s">
        <v>44</v>
      </c>
      <c r="B29" s="19" t="s">
        <v>191</v>
      </c>
      <c r="C29" s="19" t="s">
        <v>192</v>
      </c>
      <c r="D29" s="19" t="s">
        <v>63</v>
      </c>
      <c r="E29" s="19" t="s">
        <v>64</v>
      </c>
      <c r="F29" s="19" t="s">
        <v>151</v>
      </c>
      <c r="G29" s="19" t="s">
        <v>152</v>
      </c>
      <c r="H29" s="20">
        <v>403200</v>
      </c>
      <c r="I29" s="20">
        <v>403200</v>
      </c>
      <c r="J29" s="20"/>
      <c r="K29" s="20"/>
      <c r="L29" s="20"/>
      <c r="M29" s="20">
        <v>403200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ht="21" customHeight="1" spans="1:24">
      <c r="A30" s="21" t="s">
        <v>44</v>
      </c>
      <c r="B30" s="19" t="s">
        <v>193</v>
      </c>
      <c r="C30" s="19" t="s">
        <v>123</v>
      </c>
      <c r="D30" s="19" t="s">
        <v>63</v>
      </c>
      <c r="E30" s="19" t="s">
        <v>64</v>
      </c>
      <c r="F30" s="19" t="s">
        <v>194</v>
      </c>
      <c r="G30" s="19" t="s">
        <v>123</v>
      </c>
      <c r="H30" s="20">
        <v>12000</v>
      </c>
      <c r="I30" s="20">
        <v>12000</v>
      </c>
      <c r="J30" s="20"/>
      <c r="K30" s="20"/>
      <c r="L30" s="20"/>
      <c r="M30" s="20">
        <v>12000</v>
      </c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ht="21" customHeight="1" spans="1:24">
      <c r="A31" s="21" t="s">
        <v>46</v>
      </c>
      <c r="B31" s="19" t="s">
        <v>195</v>
      </c>
      <c r="C31" s="19" t="s">
        <v>154</v>
      </c>
      <c r="D31" s="19" t="s">
        <v>77</v>
      </c>
      <c r="E31" s="19" t="s">
        <v>78</v>
      </c>
      <c r="F31" s="19" t="s">
        <v>155</v>
      </c>
      <c r="G31" s="19" t="s">
        <v>156</v>
      </c>
      <c r="H31" s="20">
        <v>63873.6</v>
      </c>
      <c r="I31" s="20">
        <v>63873.6</v>
      </c>
      <c r="J31" s="20"/>
      <c r="K31" s="20"/>
      <c r="L31" s="20"/>
      <c r="M31" s="20">
        <v>63873.6</v>
      </c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ht="21" customHeight="1" spans="1:24">
      <c r="A32" s="21" t="s">
        <v>46</v>
      </c>
      <c r="B32" s="19" t="s">
        <v>195</v>
      </c>
      <c r="C32" s="19" t="s">
        <v>154</v>
      </c>
      <c r="D32" s="19" t="s">
        <v>85</v>
      </c>
      <c r="E32" s="19" t="s">
        <v>86</v>
      </c>
      <c r="F32" s="19" t="s">
        <v>157</v>
      </c>
      <c r="G32" s="19" t="s">
        <v>158</v>
      </c>
      <c r="H32" s="20">
        <v>31509.45</v>
      </c>
      <c r="I32" s="20">
        <v>31509.45</v>
      </c>
      <c r="J32" s="20"/>
      <c r="K32" s="20"/>
      <c r="L32" s="20"/>
      <c r="M32" s="20">
        <v>31509.45</v>
      </c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ht="21" customHeight="1" spans="1:24">
      <c r="A33" s="21" t="s">
        <v>46</v>
      </c>
      <c r="B33" s="19" t="s">
        <v>195</v>
      </c>
      <c r="C33" s="19" t="s">
        <v>154</v>
      </c>
      <c r="D33" s="19" t="s">
        <v>87</v>
      </c>
      <c r="E33" s="19" t="s">
        <v>88</v>
      </c>
      <c r="F33" s="19" t="s">
        <v>159</v>
      </c>
      <c r="G33" s="19" t="s">
        <v>160</v>
      </c>
      <c r="H33" s="20">
        <v>15004.5</v>
      </c>
      <c r="I33" s="20">
        <v>15004.5</v>
      </c>
      <c r="J33" s="20"/>
      <c r="K33" s="20"/>
      <c r="L33" s="20"/>
      <c r="M33" s="20">
        <v>15004.5</v>
      </c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ht="21" customHeight="1" spans="1:24">
      <c r="A34" s="21" t="s">
        <v>46</v>
      </c>
      <c r="B34" s="19" t="s">
        <v>195</v>
      </c>
      <c r="C34" s="19" t="s">
        <v>154</v>
      </c>
      <c r="D34" s="19" t="s">
        <v>89</v>
      </c>
      <c r="E34" s="19" t="s">
        <v>90</v>
      </c>
      <c r="F34" s="19" t="s">
        <v>161</v>
      </c>
      <c r="G34" s="19" t="s">
        <v>162</v>
      </c>
      <c r="H34" s="20">
        <v>798.42</v>
      </c>
      <c r="I34" s="20">
        <v>798.42</v>
      </c>
      <c r="J34" s="20"/>
      <c r="K34" s="20"/>
      <c r="L34" s="20"/>
      <c r="M34" s="20">
        <v>798.42</v>
      </c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ht="21" customHeight="1" spans="1:24">
      <c r="A35" s="21" t="s">
        <v>46</v>
      </c>
      <c r="B35" s="19" t="s">
        <v>195</v>
      </c>
      <c r="C35" s="19" t="s">
        <v>154</v>
      </c>
      <c r="D35" s="19" t="s">
        <v>89</v>
      </c>
      <c r="E35" s="19" t="s">
        <v>90</v>
      </c>
      <c r="F35" s="19" t="s">
        <v>161</v>
      </c>
      <c r="G35" s="19" t="s">
        <v>162</v>
      </c>
      <c r="H35" s="20">
        <v>1092</v>
      </c>
      <c r="I35" s="20">
        <v>1092</v>
      </c>
      <c r="J35" s="20"/>
      <c r="K35" s="20"/>
      <c r="L35" s="20"/>
      <c r="M35" s="20">
        <v>1092</v>
      </c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ht="21" customHeight="1" spans="1:24">
      <c r="A36" s="21" t="s">
        <v>46</v>
      </c>
      <c r="B36" s="19" t="s">
        <v>196</v>
      </c>
      <c r="C36" s="19" t="s">
        <v>170</v>
      </c>
      <c r="D36" s="19" t="s">
        <v>67</v>
      </c>
      <c r="E36" s="19" t="s">
        <v>68</v>
      </c>
      <c r="F36" s="19" t="s">
        <v>171</v>
      </c>
      <c r="G36" s="19" t="s">
        <v>170</v>
      </c>
      <c r="H36" s="20">
        <v>8610.96</v>
      </c>
      <c r="I36" s="20">
        <v>8610.96</v>
      </c>
      <c r="J36" s="20"/>
      <c r="K36" s="20"/>
      <c r="L36" s="20"/>
      <c r="M36" s="20">
        <v>8610.96</v>
      </c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ht="21" customHeight="1" spans="1:24">
      <c r="A37" s="21" t="s">
        <v>46</v>
      </c>
      <c r="B37" s="19" t="s">
        <v>197</v>
      </c>
      <c r="C37" s="19" t="s">
        <v>198</v>
      </c>
      <c r="D37" s="19" t="s">
        <v>67</v>
      </c>
      <c r="E37" s="19" t="s">
        <v>68</v>
      </c>
      <c r="F37" s="19" t="s">
        <v>147</v>
      </c>
      <c r="G37" s="19" t="s">
        <v>148</v>
      </c>
      <c r="H37" s="20">
        <v>138312</v>
      </c>
      <c r="I37" s="20">
        <v>138312</v>
      </c>
      <c r="J37" s="20"/>
      <c r="K37" s="20"/>
      <c r="L37" s="20"/>
      <c r="M37" s="20">
        <v>138312</v>
      </c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ht="21" customHeight="1" spans="1:24">
      <c r="A38" s="21" t="s">
        <v>46</v>
      </c>
      <c r="B38" s="19" t="s">
        <v>197</v>
      </c>
      <c r="C38" s="19" t="s">
        <v>198</v>
      </c>
      <c r="D38" s="19" t="s">
        <v>67</v>
      </c>
      <c r="E38" s="19" t="s">
        <v>68</v>
      </c>
      <c r="F38" s="19" t="s">
        <v>149</v>
      </c>
      <c r="G38" s="19" t="s">
        <v>150</v>
      </c>
      <c r="H38" s="20">
        <v>18780</v>
      </c>
      <c r="I38" s="20">
        <v>18780</v>
      </c>
      <c r="J38" s="20"/>
      <c r="K38" s="20"/>
      <c r="L38" s="20"/>
      <c r="M38" s="20">
        <v>18780</v>
      </c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ht="21" customHeight="1" spans="1:24">
      <c r="A39" s="21" t="s">
        <v>46</v>
      </c>
      <c r="B39" s="19" t="s">
        <v>197</v>
      </c>
      <c r="C39" s="19" t="s">
        <v>198</v>
      </c>
      <c r="D39" s="19" t="s">
        <v>67</v>
      </c>
      <c r="E39" s="19" t="s">
        <v>68</v>
      </c>
      <c r="F39" s="19" t="s">
        <v>199</v>
      </c>
      <c r="G39" s="19" t="s">
        <v>200</v>
      </c>
      <c r="H39" s="20">
        <v>11526</v>
      </c>
      <c r="I39" s="20">
        <v>11526</v>
      </c>
      <c r="J39" s="20"/>
      <c r="K39" s="20"/>
      <c r="L39" s="20"/>
      <c r="M39" s="20">
        <v>11526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ht="21" customHeight="1" spans="1:24">
      <c r="A40" s="21" t="s">
        <v>46</v>
      </c>
      <c r="B40" s="19" t="s">
        <v>197</v>
      </c>
      <c r="C40" s="19" t="s">
        <v>198</v>
      </c>
      <c r="D40" s="19" t="s">
        <v>67</v>
      </c>
      <c r="E40" s="19" t="s">
        <v>68</v>
      </c>
      <c r="F40" s="19" t="s">
        <v>199</v>
      </c>
      <c r="G40" s="19" t="s">
        <v>200</v>
      </c>
      <c r="H40" s="20">
        <v>50040</v>
      </c>
      <c r="I40" s="20">
        <v>50040</v>
      </c>
      <c r="J40" s="20"/>
      <c r="K40" s="20"/>
      <c r="L40" s="20"/>
      <c r="M40" s="20">
        <v>50040</v>
      </c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ht="21" customHeight="1" spans="1:24">
      <c r="A41" s="21" t="s">
        <v>46</v>
      </c>
      <c r="B41" s="19" t="s">
        <v>197</v>
      </c>
      <c r="C41" s="19" t="s">
        <v>198</v>
      </c>
      <c r="D41" s="19" t="s">
        <v>67</v>
      </c>
      <c r="E41" s="19" t="s">
        <v>68</v>
      </c>
      <c r="F41" s="19" t="s">
        <v>199</v>
      </c>
      <c r="G41" s="19" t="s">
        <v>200</v>
      </c>
      <c r="H41" s="20">
        <v>153432</v>
      </c>
      <c r="I41" s="20">
        <v>153432</v>
      </c>
      <c r="J41" s="20"/>
      <c r="K41" s="20"/>
      <c r="L41" s="20"/>
      <c r="M41" s="20">
        <v>153432</v>
      </c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ht="21" customHeight="1" spans="1:24">
      <c r="A42" s="21" t="s">
        <v>46</v>
      </c>
      <c r="B42" s="19" t="s">
        <v>201</v>
      </c>
      <c r="C42" s="19" t="s">
        <v>96</v>
      </c>
      <c r="D42" s="19" t="s">
        <v>95</v>
      </c>
      <c r="E42" s="19" t="s">
        <v>96</v>
      </c>
      <c r="F42" s="19" t="s">
        <v>164</v>
      </c>
      <c r="G42" s="19" t="s">
        <v>96</v>
      </c>
      <c r="H42" s="20">
        <v>53048.88</v>
      </c>
      <c r="I42" s="20">
        <v>53048.88</v>
      </c>
      <c r="J42" s="20"/>
      <c r="K42" s="20"/>
      <c r="L42" s="20"/>
      <c r="M42" s="20">
        <v>53048.88</v>
      </c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ht="21" customHeight="1" spans="1:24">
      <c r="A43" s="21" t="s">
        <v>46</v>
      </c>
      <c r="B43" s="19" t="s">
        <v>202</v>
      </c>
      <c r="C43" s="19" t="s">
        <v>173</v>
      </c>
      <c r="D43" s="19" t="s">
        <v>67</v>
      </c>
      <c r="E43" s="19" t="s">
        <v>68</v>
      </c>
      <c r="F43" s="19" t="s">
        <v>174</v>
      </c>
      <c r="G43" s="19" t="s">
        <v>173</v>
      </c>
      <c r="H43" s="20">
        <v>96</v>
      </c>
      <c r="I43" s="20">
        <v>96</v>
      </c>
      <c r="J43" s="20"/>
      <c r="K43" s="20"/>
      <c r="L43" s="20"/>
      <c r="M43" s="20">
        <v>96</v>
      </c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ht="21" customHeight="1" spans="1:24">
      <c r="A44" s="21" t="s">
        <v>46</v>
      </c>
      <c r="B44" s="19" t="s">
        <v>203</v>
      </c>
      <c r="C44" s="19" t="s">
        <v>176</v>
      </c>
      <c r="D44" s="19" t="s">
        <v>67</v>
      </c>
      <c r="E44" s="19" t="s">
        <v>68</v>
      </c>
      <c r="F44" s="19" t="s">
        <v>183</v>
      </c>
      <c r="G44" s="19" t="s">
        <v>184</v>
      </c>
      <c r="H44" s="20">
        <v>3500</v>
      </c>
      <c r="I44" s="20">
        <v>3500</v>
      </c>
      <c r="J44" s="20"/>
      <c r="K44" s="20"/>
      <c r="L44" s="20"/>
      <c r="M44" s="20">
        <v>3500</v>
      </c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ht="21" customHeight="1" spans="1:24">
      <c r="A45" s="21" t="s">
        <v>46</v>
      </c>
      <c r="B45" s="19" t="s">
        <v>203</v>
      </c>
      <c r="C45" s="19" t="s">
        <v>176</v>
      </c>
      <c r="D45" s="19" t="s">
        <v>67</v>
      </c>
      <c r="E45" s="19" t="s">
        <v>68</v>
      </c>
      <c r="F45" s="19" t="s">
        <v>204</v>
      </c>
      <c r="G45" s="19" t="s">
        <v>205</v>
      </c>
      <c r="H45" s="20">
        <v>10000</v>
      </c>
      <c r="I45" s="20">
        <v>10000</v>
      </c>
      <c r="J45" s="20"/>
      <c r="K45" s="20"/>
      <c r="L45" s="20"/>
      <c r="M45" s="20">
        <v>10000</v>
      </c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ht="21" customHeight="1" spans="1:24">
      <c r="A46" s="21" t="s">
        <v>46</v>
      </c>
      <c r="B46" s="19" t="s">
        <v>206</v>
      </c>
      <c r="C46" s="19" t="s">
        <v>207</v>
      </c>
      <c r="D46" s="19" t="s">
        <v>67</v>
      </c>
      <c r="E46" s="19" t="s">
        <v>68</v>
      </c>
      <c r="F46" s="19" t="s">
        <v>199</v>
      </c>
      <c r="G46" s="19" t="s">
        <v>200</v>
      </c>
      <c r="H46" s="20">
        <v>69984</v>
      </c>
      <c r="I46" s="20">
        <v>69984</v>
      </c>
      <c r="J46" s="20"/>
      <c r="K46" s="20"/>
      <c r="L46" s="20"/>
      <c r="M46" s="20">
        <v>69984</v>
      </c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ht="21" customHeight="1" spans="1:24">
      <c r="A47" s="23" t="s">
        <v>97</v>
      </c>
      <c r="B47" s="24"/>
      <c r="C47" s="24"/>
      <c r="D47" s="24"/>
      <c r="E47" s="24"/>
      <c r="F47" s="24"/>
      <c r="G47" s="25"/>
      <c r="H47" s="20">
        <v>4136501.95</v>
      </c>
      <c r="I47" s="20">
        <v>4136501.95</v>
      </c>
      <c r="J47" s="20"/>
      <c r="K47" s="20"/>
      <c r="L47" s="20"/>
      <c r="M47" s="20">
        <v>4136501.95</v>
      </c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47:G47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20"/>
  <sheetViews>
    <sheetView showZeros="0" workbookViewId="0">
      <selection activeCell="A3" sqref="A3:H3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2:23">
      <c r="B1" s="114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4"/>
      <c r="W1" s="31" t="s">
        <v>208</v>
      </c>
    </row>
    <row r="2" ht="41.25" customHeight="1" spans="1:23">
      <c r="A2" s="4" t="str">
        <f>"2025"&amp;"年部门项目支出预算表"</f>
        <v>2025年部门项目支出预算表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"单位名称："&amp;"中国共产党景洪市委员会统一战线工作部"</f>
        <v>单位名称：中国共产党景洪市委员会统一战线工作部</v>
      </c>
      <c r="B3" s="5"/>
      <c r="C3" s="5"/>
      <c r="D3" s="5"/>
      <c r="E3" s="5"/>
      <c r="F3" s="5"/>
      <c r="G3" s="5"/>
      <c r="H3" s="5"/>
      <c r="I3" s="122"/>
      <c r="J3" s="122"/>
      <c r="K3" s="122"/>
      <c r="L3" s="122"/>
      <c r="M3" s="122"/>
      <c r="N3" s="122"/>
      <c r="O3" s="122"/>
      <c r="P3" s="122"/>
      <c r="Q3" s="122"/>
      <c r="R3" s="49"/>
      <c r="S3" s="49"/>
      <c r="T3" s="49"/>
      <c r="U3" s="134"/>
      <c r="V3" s="49"/>
      <c r="W3" s="97" t="s">
        <v>119</v>
      </c>
    </row>
    <row r="4" ht="21.75" customHeight="1" spans="1:23">
      <c r="A4" s="115" t="s">
        <v>209</v>
      </c>
      <c r="B4" s="116" t="s">
        <v>128</v>
      </c>
      <c r="C4" s="115" t="s">
        <v>129</v>
      </c>
      <c r="D4" s="115" t="s">
        <v>210</v>
      </c>
      <c r="E4" s="116" t="s">
        <v>130</v>
      </c>
      <c r="F4" s="116" t="s">
        <v>131</v>
      </c>
      <c r="G4" s="116" t="s">
        <v>211</v>
      </c>
      <c r="H4" s="116" t="s">
        <v>212</v>
      </c>
      <c r="I4" s="123" t="s">
        <v>29</v>
      </c>
      <c r="J4" s="124" t="s">
        <v>213</v>
      </c>
      <c r="K4" s="125"/>
      <c r="L4" s="125"/>
      <c r="M4" s="126"/>
      <c r="N4" s="124" t="s">
        <v>136</v>
      </c>
      <c r="O4" s="125"/>
      <c r="P4" s="126"/>
      <c r="Q4" s="116" t="s">
        <v>35</v>
      </c>
      <c r="R4" s="124" t="s">
        <v>53</v>
      </c>
      <c r="S4" s="125"/>
      <c r="T4" s="125"/>
      <c r="U4" s="125"/>
      <c r="V4" s="125"/>
      <c r="W4" s="126"/>
    </row>
    <row r="5" ht="21.75" customHeight="1" spans="1:23">
      <c r="A5" s="117"/>
      <c r="B5" s="118"/>
      <c r="C5" s="117"/>
      <c r="D5" s="117"/>
      <c r="E5" s="118"/>
      <c r="F5" s="118"/>
      <c r="G5" s="118"/>
      <c r="H5" s="118"/>
      <c r="I5" s="127"/>
      <c r="J5" s="128" t="s">
        <v>32</v>
      </c>
      <c r="K5" s="129"/>
      <c r="L5" s="116" t="s">
        <v>33</v>
      </c>
      <c r="M5" s="116" t="s">
        <v>34</v>
      </c>
      <c r="N5" s="116" t="s">
        <v>32</v>
      </c>
      <c r="O5" s="116" t="s">
        <v>33</v>
      </c>
      <c r="P5" s="116" t="s">
        <v>34</v>
      </c>
      <c r="Q5" s="118"/>
      <c r="R5" s="116" t="s">
        <v>31</v>
      </c>
      <c r="S5" s="115" t="s">
        <v>38</v>
      </c>
      <c r="T5" s="115" t="s">
        <v>143</v>
      </c>
      <c r="U5" s="115" t="s">
        <v>40</v>
      </c>
      <c r="V5" s="115" t="s">
        <v>41</v>
      </c>
      <c r="W5" s="115" t="s">
        <v>42</v>
      </c>
    </row>
    <row r="6" ht="21" customHeight="1" spans="1:23">
      <c r="A6" s="117"/>
      <c r="B6" s="118"/>
      <c r="C6" s="117"/>
      <c r="D6" s="117"/>
      <c r="E6" s="118"/>
      <c r="F6" s="118"/>
      <c r="G6" s="118"/>
      <c r="H6" s="118"/>
      <c r="I6" s="127"/>
      <c r="J6" s="130" t="s">
        <v>31</v>
      </c>
      <c r="K6" s="131"/>
      <c r="L6" s="118"/>
      <c r="M6" s="118"/>
      <c r="N6" s="118"/>
      <c r="O6" s="118"/>
      <c r="P6" s="118"/>
      <c r="Q6" s="118"/>
      <c r="R6" s="118"/>
      <c r="S6" s="117"/>
      <c r="T6" s="117"/>
      <c r="U6" s="117"/>
      <c r="V6" s="117"/>
      <c r="W6" s="117"/>
    </row>
    <row r="7" ht="39.75" customHeight="1" spans="1:23">
      <c r="A7" s="119"/>
      <c r="B7" s="120"/>
      <c r="C7" s="119"/>
      <c r="D7" s="119"/>
      <c r="E7" s="120"/>
      <c r="F7" s="120"/>
      <c r="G7" s="120"/>
      <c r="H7" s="120"/>
      <c r="I7" s="132"/>
      <c r="J7" s="133" t="s">
        <v>31</v>
      </c>
      <c r="K7" s="133" t="s">
        <v>214</v>
      </c>
      <c r="L7" s="120"/>
      <c r="M7" s="120"/>
      <c r="N7" s="120"/>
      <c r="O7" s="120"/>
      <c r="P7" s="120"/>
      <c r="Q7" s="120"/>
      <c r="R7" s="120"/>
      <c r="S7" s="119"/>
      <c r="T7" s="119"/>
      <c r="U7" s="119"/>
      <c r="V7" s="119"/>
      <c r="W7" s="119"/>
    </row>
    <row r="8" ht="19.5" customHeight="1" spans="1:23">
      <c r="A8" s="121">
        <v>1</v>
      </c>
      <c r="B8" s="121">
        <v>2</v>
      </c>
      <c r="C8" s="121">
        <v>3</v>
      </c>
      <c r="D8" s="121">
        <v>4</v>
      </c>
      <c r="E8" s="121">
        <v>5</v>
      </c>
      <c r="F8" s="121">
        <v>6</v>
      </c>
      <c r="G8" s="121">
        <v>7</v>
      </c>
      <c r="H8" s="121">
        <v>8</v>
      </c>
      <c r="I8" s="121">
        <v>9</v>
      </c>
      <c r="J8" s="121">
        <v>10</v>
      </c>
      <c r="K8" s="121">
        <v>11</v>
      </c>
      <c r="L8" s="121">
        <v>12</v>
      </c>
      <c r="M8" s="121">
        <v>13</v>
      </c>
      <c r="N8" s="121">
        <v>14</v>
      </c>
      <c r="O8" s="121">
        <v>15</v>
      </c>
      <c r="P8" s="121">
        <v>16</v>
      </c>
      <c r="Q8" s="121">
        <v>17</v>
      </c>
      <c r="R8" s="121">
        <v>18</v>
      </c>
      <c r="S8" s="121">
        <v>19</v>
      </c>
      <c r="T8" s="121">
        <v>20</v>
      </c>
      <c r="U8" s="121">
        <v>21</v>
      </c>
      <c r="V8" s="121">
        <v>22</v>
      </c>
      <c r="W8" s="121">
        <v>23</v>
      </c>
    </row>
    <row r="9" ht="21.75" customHeight="1" spans="1:23">
      <c r="A9" s="19"/>
      <c r="B9" s="19"/>
      <c r="C9" s="19" t="s">
        <v>215</v>
      </c>
      <c r="D9" s="19"/>
      <c r="E9" s="19"/>
      <c r="F9" s="19"/>
      <c r="G9" s="19"/>
      <c r="H9" s="19"/>
      <c r="I9" s="20">
        <v>400000</v>
      </c>
      <c r="J9" s="20">
        <v>400000</v>
      </c>
      <c r="K9" s="20">
        <v>400000</v>
      </c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 t="s">
        <v>216</v>
      </c>
      <c r="B10" s="19" t="s">
        <v>217</v>
      </c>
      <c r="C10" s="19" t="s">
        <v>215</v>
      </c>
      <c r="D10" s="19" t="s">
        <v>44</v>
      </c>
      <c r="E10" s="19" t="s">
        <v>69</v>
      </c>
      <c r="F10" s="19" t="s">
        <v>70</v>
      </c>
      <c r="G10" s="19" t="s">
        <v>185</v>
      </c>
      <c r="H10" s="19" t="s">
        <v>186</v>
      </c>
      <c r="I10" s="20">
        <v>69000</v>
      </c>
      <c r="J10" s="20">
        <v>69000</v>
      </c>
      <c r="K10" s="20">
        <v>69000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21.75" customHeight="1" spans="1:23">
      <c r="A11" s="19" t="s">
        <v>216</v>
      </c>
      <c r="B11" s="19" t="s">
        <v>217</v>
      </c>
      <c r="C11" s="19" t="s">
        <v>215</v>
      </c>
      <c r="D11" s="19" t="s">
        <v>44</v>
      </c>
      <c r="E11" s="19" t="s">
        <v>69</v>
      </c>
      <c r="F11" s="19" t="s">
        <v>70</v>
      </c>
      <c r="G11" s="19" t="s">
        <v>218</v>
      </c>
      <c r="H11" s="19" t="s">
        <v>219</v>
      </c>
      <c r="I11" s="20">
        <v>31000</v>
      </c>
      <c r="J11" s="20">
        <v>31000</v>
      </c>
      <c r="K11" s="20">
        <v>31000</v>
      </c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ht="21.75" customHeight="1" spans="1:23">
      <c r="A12" s="19" t="s">
        <v>216</v>
      </c>
      <c r="B12" s="19" t="s">
        <v>217</v>
      </c>
      <c r="C12" s="19" t="s">
        <v>215</v>
      </c>
      <c r="D12" s="19" t="s">
        <v>44</v>
      </c>
      <c r="E12" s="19" t="s">
        <v>69</v>
      </c>
      <c r="F12" s="19" t="s">
        <v>70</v>
      </c>
      <c r="G12" s="19" t="s">
        <v>204</v>
      </c>
      <c r="H12" s="19" t="s">
        <v>205</v>
      </c>
      <c r="I12" s="20">
        <v>300000</v>
      </c>
      <c r="J12" s="20">
        <v>300000</v>
      </c>
      <c r="K12" s="20">
        <v>300000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ht="21.75" customHeight="1" spans="1:23">
      <c r="A13" s="19"/>
      <c r="B13" s="19"/>
      <c r="C13" s="19" t="s">
        <v>220</v>
      </c>
      <c r="D13" s="19"/>
      <c r="E13" s="19"/>
      <c r="F13" s="19"/>
      <c r="G13" s="19"/>
      <c r="H13" s="19"/>
      <c r="I13" s="20">
        <v>172800</v>
      </c>
      <c r="J13" s="20">
        <v>172800</v>
      </c>
      <c r="K13" s="20">
        <v>172800</v>
      </c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ht="21.75" customHeight="1" spans="1:23">
      <c r="A14" s="19" t="s">
        <v>221</v>
      </c>
      <c r="B14" s="19" t="s">
        <v>222</v>
      </c>
      <c r="C14" s="19" t="s">
        <v>220</v>
      </c>
      <c r="D14" s="19" t="s">
        <v>44</v>
      </c>
      <c r="E14" s="19" t="s">
        <v>65</v>
      </c>
      <c r="F14" s="19" t="s">
        <v>66</v>
      </c>
      <c r="G14" s="19" t="s">
        <v>177</v>
      </c>
      <c r="H14" s="19" t="s">
        <v>178</v>
      </c>
      <c r="I14" s="20">
        <v>10000</v>
      </c>
      <c r="J14" s="20">
        <v>10000</v>
      </c>
      <c r="K14" s="20">
        <v>10000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</row>
    <row r="15" ht="21.75" customHeight="1" spans="1:23">
      <c r="A15" s="19" t="s">
        <v>221</v>
      </c>
      <c r="B15" s="19" t="s">
        <v>222</v>
      </c>
      <c r="C15" s="19" t="s">
        <v>220</v>
      </c>
      <c r="D15" s="19" t="s">
        <v>44</v>
      </c>
      <c r="E15" s="19" t="s">
        <v>65</v>
      </c>
      <c r="F15" s="19" t="s">
        <v>66</v>
      </c>
      <c r="G15" s="19" t="s">
        <v>223</v>
      </c>
      <c r="H15" s="19" t="s">
        <v>224</v>
      </c>
      <c r="I15" s="20">
        <v>8800</v>
      </c>
      <c r="J15" s="20">
        <v>8800</v>
      </c>
      <c r="K15" s="20">
        <v>8800</v>
      </c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ht="21.75" customHeight="1" spans="1:23">
      <c r="A16" s="19" t="s">
        <v>221</v>
      </c>
      <c r="B16" s="19" t="s">
        <v>222</v>
      </c>
      <c r="C16" s="19" t="s">
        <v>220</v>
      </c>
      <c r="D16" s="19" t="s">
        <v>44</v>
      </c>
      <c r="E16" s="19" t="s">
        <v>65</v>
      </c>
      <c r="F16" s="19" t="s">
        <v>66</v>
      </c>
      <c r="G16" s="19" t="s">
        <v>225</v>
      </c>
      <c r="H16" s="19" t="s">
        <v>226</v>
      </c>
      <c r="I16" s="20">
        <v>1000</v>
      </c>
      <c r="J16" s="20">
        <v>1000</v>
      </c>
      <c r="K16" s="20">
        <v>1000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ht="21.75" customHeight="1" spans="1:23">
      <c r="A17" s="19" t="s">
        <v>221</v>
      </c>
      <c r="B17" s="19" t="s">
        <v>222</v>
      </c>
      <c r="C17" s="19" t="s">
        <v>220</v>
      </c>
      <c r="D17" s="19" t="s">
        <v>44</v>
      </c>
      <c r="E17" s="19" t="s">
        <v>65</v>
      </c>
      <c r="F17" s="19" t="s">
        <v>66</v>
      </c>
      <c r="G17" s="19" t="s">
        <v>218</v>
      </c>
      <c r="H17" s="19" t="s">
        <v>219</v>
      </c>
      <c r="I17" s="20">
        <v>16000</v>
      </c>
      <c r="J17" s="20">
        <v>16000</v>
      </c>
      <c r="K17" s="20">
        <v>16000</v>
      </c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ht="21.75" customHeight="1" spans="1:23">
      <c r="A18" s="19" t="s">
        <v>221</v>
      </c>
      <c r="B18" s="19" t="s">
        <v>222</v>
      </c>
      <c r="C18" s="19" t="s">
        <v>220</v>
      </c>
      <c r="D18" s="19" t="s">
        <v>44</v>
      </c>
      <c r="E18" s="19" t="s">
        <v>65</v>
      </c>
      <c r="F18" s="19" t="s">
        <v>66</v>
      </c>
      <c r="G18" s="19" t="s">
        <v>204</v>
      </c>
      <c r="H18" s="19" t="s">
        <v>205</v>
      </c>
      <c r="I18" s="20">
        <v>9800</v>
      </c>
      <c r="J18" s="20">
        <v>9800</v>
      </c>
      <c r="K18" s="20">
        <v>9800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ht="21.75" customHeight="1" spans="1:23">
      <c r="A19" s="19" t="s">
        <v>221</v>
      </c>
      <c r="B19" s="19" t="s">
        <v>222</v>
      </c>
      <c r="C19" s="19" t="s">
        <v>220</v>
      </c>
      <c r="D19" s="19" t="s">
        <v>44</v>
      </c>
      <c r="E19" s="19" t="s">
        <v>65</v>
      </c>
      <c r="F19" s="19" t="s">
        <v>66</v>
      </c>
      <c r="G19" s="19" t="s">
        <v>227</v>
      </c>
      <c r="H19" s="19" t="s">
        <v>228</v>
      </c>
      <c r="I19" s="20">
        <v>127200</v>
      </c>
      <c r="J19" s="20">
        <v>127200</v>
      </c>
      <c r="K19" s="20">
        <v>127200</v>
      </c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ht="18.75" customHeight="1" spans="1:23">
      <c r="A20" s="23" t="s">
        <v>97</v>
      </c>
      <c r="B20" s="24"/>
      <c r="C20" s="24"/>
      <c r="D20" s="24"/>
      <c r="E20" s="24"/>
      <c r="F20" s="24"/>
      <c r="G20" s="24"/>
      <c r="H20" s="25"/>
      <c r="I20" s="20">
        <v>572800</v>
      </c>
      <c r="J20" s="20">
        <v>572800</v>
      </c>
      <c r="K20" s="20">
        <v>572800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</sheetData>
  <mergeCells count="28">
    <mergeCell ref="A2:W2"/>
    <mergeCell ref="A3:H3"/>
    <mergeCell ref="J4:M4"/>
    <mergeCell ref="N4:P4"/>
    <mergeCell ref="R4:W4"/>
    <mergeCell ref="A20:H20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29"/>
  <sheetViews>
    <sheetView showZeros="0" topLeftCell="A5" workbookViewId="0">
      <selection activeCell="A3" sqref="A3:H3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0:10">
      <c r="J1" s="113" t="s">
        <v>229</v>
      </c>
    </row>
    <row r="2" ht="33" customHeight="1" spans="1:10">
      <c r="A2" s="4" t="str">
        <f>"2025"&amp;"年部门项目支出绩效目标表"</f>
        <v>2025年部门项目支出绩效目标表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"单位名称："&amp;"中国共产党景洪市委员会统一战线工作部"</f>
        <v>单位名称：中国共产党景洪市委员会统一战线工作部</v>
      </c>
      <c r="B3" s="112"/>
      <c r="C3" s="34"/>
      <c r="D3" s="34"/>
      <c r="E3" s="34"/>
      <c r="F3" s="34"/>
      <c r="G3" s="34"/>
      <c r="H3" s="34"/>
      <c r="I3" s="34"/>
      <c r="J3" s="34"/>
    </row>
    <row r="4" ht="44.25" customHeight="1" spans="1:10">
      <c r="A4" s="39" t="s">
        <v>230</v>
      </c>
      <c r="B4" s="39" t="s">
        <v>231</v>
      </c>
      <c r="C4" s="39" t="s">
        <v>232</v>
      </c>
      <c r="D4" s="39" t="s">
        <v>233</v>
      </c>
      <c r="E4" s="39" t="s">
        <v>234</v>
      </c>
      <c r="F4" s="18" t="s">
        <v>235</v>
      </c>
      <c r="G4" s="39" t="s">
        <v>236</v>
      </c>
      <c r="H4" s="18" t="s">
        <v>237</v>
      </c>
      <c r="I4" s="18" t="s">
        <v>238</v>
      </c>
      <c r="J4" s="39" t="s">
        <v>239</v>
      </c>
    </row>
    <row r="5" ht="19.5" customHeight="1" spans="1:10">
      <c r="A5" s="39">
        <v>1</v>
      </c>
      <c r="B5" s="39">
        <v>2</v>
      </c>
      <c r="C5" s="39">
        <v>3</v>
      </c>
      <c r="D5" s="39">
        <v>4</v>
      </c>
      <c r="E5" s="39">
        <v>5</v>
      </c>
      <c r="F5" s="18">
        <v>6</v>
      </c>
      <c r="G5" s="39">
        <v>7</v>
      </c>
      <c r="H5" s="18">
        <v>8</v>
      </c>
      <c r="I5" s="18">
        <v>9</v>
      </c>
      <c r="J5" s="39">
        <v>10</v>
      </c>
    </row>
    <row r="6" ht="40.5" customHeight="1" spans="1:10">
      <c r="A6" s="19" t="s">
        <v>44</v>
      </c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21" t="s">
        <v>44</v>
      </c>
      <c r="B7" s="19"/>
      <c r="C7" s="19"/>
      <c r="D7" s="19"/>
      <c r="E7" s="19"/>
      <c r="F7" s="22"/>
      <c r="G7" s="19"/>
      <c r="H7" s="22"/>
      <c r="I7" s="22"/>
      <c r="J7" s="19"/>
    </row>
    <row r="8" ht="40.5" customHeight="1" spans="1:10">
      <c r="A8" s="94" t="s">
        <v>215</v>
      </c>
      <c r="B8" s="19" t="s">
        <v>240</v>
      </c>
      <c r="C8" s="19" t="s">
        <v>241</v>
      </c>
      <c r="D8" s="19" t="s">
        <v>242</v>
      </c>
      <c r="E8" s="19" t="s">
        <v>243</v>
      </c>
      <c r="F8" s="22" t="s">
        <v>244</v>
      </c>
      <c r="G8" s="19" t="s">
        <v>116</v>
      </c>
      <c r="H8" s="22" t="s">
        <v>245</v>
      </c>
      <c r="I8" s="22" t="s">
        <v>246</v>
      </c>
      <c r="J8" s="19" t="s">
        <v>247</v>
      </c>
    </row>
    <row r="9" ht="40.5" customHeight="1" spans="1:10">
      <c r="A9" s="94" t="s">
        <v>215</v>
      </c>
      <c r="B9" s="19" t="s">
        <v>240</v>
      </c>
      <c r="C9" s="19" t="s">
        <v>241</v>
      </c>
      <c r="D9" s="19" t="s">
        <v>242</v>
      </c>
      <c r="E9" s="19" t="s">
        <v>248</v>
      </c>
      <c r="F9" s="22" t="s">
        <v>244</v>
      </c>
      <c r="G9" s="19" t="s">
        <v>113</v>
      </c>
      <c r="H9" s="22" t="s">
        <v>245</v>
      </c>
      <c r="I9" s="22" t="s">
        <v>246</v>
      </c>
      <c r="J9" s="19" t="s">
        <v>249</v>
      </c>
    </row>
    <row r="10" ht="40.5" customHeight="1" spans="1:10">
      <c r="A10" s="94" t="s">
        <v>215</v>
      </c>
      <c r="B10" s="19" t="s">
        <v>240</v>
      </c>
      <c r="C10" s="19" t="s">
        <v>241</v>
      </c>
      <c r="D10" s="19" t="s">
        <v>242</v>
      </c>
      <c r="E10" s="19" t="s">
        <v>250</v>
      </c>
      <c r="F10" s="22" t="s">
        <v>251</v>
      </c>
      <c r="G10" s="19" t="s">
        <v>252</v>
      </c>
      <c r="H10" s="22"/>
      <c r="I10" s="22" t="s">
        <v>253</v>
      </c>
      <c r="J10" s="19" t="s">
        <v>254</v>
      </c>
    </row>
    <row r="11" ht="40.5" customHeight="1" spans="1:10">
      <c r="A11" s="94" t="s">
        <v>215</v>
      </c>
      <c r="B11" s="19" t="s">
        <v>240</v>
      </c>
      <c r="C11" s="19" t="s">
        <v>241</v>
      </c>
      <c r="D11" s="19" t="s">
        <v>242</v>
      </c>
      <c r="E11" s="19" t="s">
        <v>255</v>
      </c>
      <c r="F11" s="22" t="s">
        <v>244</v>
      </c>
      <c r="G11" s="19" t="s">
        <v>256</v>
      </c>
      <c r="H11" s="22" t="s">
        <v>257</v>
      </c>
      <c r="I11" s="22" t="s">
        <v>246</v>
      </c>
      <c r="J11" s="19" t="s">
        <v>258</v>
      </c>
    </row>
    <row r="12" ht="40.5" customHeight="1" spans="1:10">
      <c r="A12" s="94" t="s">
        <v>215</v>
      </c>
      <c r="B12" s="19" t="s">
        <v>240</v>
      </c>
      <c r="C12" s="19" t="s">
        <v>241</v>
      </c>
      <c r="D12" s="19" t="s">
        <v>242</v>
      </c>
      <c r="E12" s="19" t="s">
        <v>259</v>
      </c>
      <c r="F12" s="22" t="s">
        <v>244</v>
      </c>
      <c r="G12" s="19" t="s">
        <v>260</v>
      </c>
      <c r="H12" s="22" t="s">
        <v>261</v>
      </c>
      <c r="I12" s="22" t="s">
        <v>246</v>
      </c>
      <c r="J12" s="19" t="s">
        <v>262</v>
      </c>
    </row>
    <row r="13" ht="40.5" customHeight="1" spans="1:10">
      <c r="A13" s="94" t="s">
        <v>215</v>
      </c>
      <c r="B13" s="19" t="s">
        <v>240</v>
      </c>
      <c r="C13" s="19" t="s">
        <v>241</v>
      </c>
      <c r="D13" s="19" t="s">
        <v>263</v>
      </c>
      <c r="E13" s="19" t="s">
        <v>248</v>
      </c>
      <c r="F13" s="22" t="s">
        <v>244</v>
      </c>
      <c r="G13" s="19" t="s">
        <v>113</v>
      </c>
      <c r="H13" s="22" t="s">
        <v>245</v>
      </c>
      <c r="I13" s="22" t="s">
        <v>246</v>
      </c>
      <c r="J13" s="19" t="s">
        <v>264</v>
      </c>
    </row>
    <row r="14" ht="40.5" customHeight="1" spans="1:10">
      <c r="A14" s="94" t="s">
        <v>215</v>
      </c>
      <c r="B14" s="19" t="s">
        <v>240</v>
      </c>
      <c r="C14" s="19" t="s">
        <v>241</v>
      </c>
      <c r="D14" s="19" t="s">
        <v>263</v>
      </c>
      <c r="E14" s="19" t="s">
        <v>265</v>
      </c>
      <c r="F14" s="22" t="s">
        <v>244</v>
      </c>
      <c r="G14" s="19" t="s">
        <v>266</v>
      </c>
      <c r="H14" s="22" t="s">
        <v>267</v>
      </c>
      <c r="I14" s="22" t="s">
        <v>246</v>
      </c>
      <c r="J14" s="19" t="s">
        <v>268</v>
      </c>
    </row>
    <row r="15" ht="40.5" customHeight="1" spans="1:10">
      <c r="A15" s="94" t="s">
        <v>215</v>
      </c>
      <c r="B15" s="19" t="s">
        <v>240</v>
      </c>
      <c r="C15" s="19" t="s">
        <v>241</v>
      </c>
      <c r="D15" s="19" t="s">
        <v>263</v>
      </c>
      <c r="E15" s="19" t="s">
        <v>255</v>
      </c>
      <c r="F15" s="22" t="s">
        <v>244</v>
      </c>
      <c r="G15" s="19" t="s">
        <v>256</v>
      </c>
      <c r="H15" s="22" t="s">
        <v>257</v>
      </c>
      <c r="I15" s="22" t="s">
        <v>246</v>
      </c>
      <c r="J15" s="19" t="s">
        <v>258</v>
      </c>
    </row>
    <row r="16" ht="40.5" customHeight="1" spans="1:10">
      <c r="A16" s="94" t="s">
        <v>215</v>
      </c>
      <c r="B16" s="19" t="s">
        <v>240</v>
      </c>
      <c r="C16" s="19" t="s">
        <v>241</v>
      </c>
      <c r="D16" s="19" t="s">
        <v>263</v>
      </c>
      <c r="E16" s="19" t="s">
        <v>259</v>
      </c>
      <c r="F16" s="22" t="s">
        <v>244</v>
      </c>
      <c r="G16" s="19" t="s">
        <v>260</v>
      </c>
      <c r="H16" s="22" t="s">
        <v>261</v>
      </c>
      <c r="I16" s="22" t="s">
        <v>246</v>
      </c>
      <c r="J16" s="19" t="s">
        <v>262</v>
      </c>
    </row>
    <row r="17" ht="40.5" customHeight="1" spans="1:10">
      <c r="A17" s="94" t="s">
        <v>215</v>
      </c>
      <c r="B17" s="19" t="s">
        <v>240</v>
      </c>
      <c r="C17" s="19" t="s">
        <v>241</v>
      </c>
      <c r="D17" s="19" t="s">
        <v>269</v>
      </c>
      <c r="E17" s="19" t="s">
        <v>270</v>
      </c>
      <c r="F17" s="22" t="s">
        <v>251</v>
      </c>
      <c r="G17" s="19" t="s">
        <v>271</v>
      </c>
      <c r="H17" s="22" t="s">
        <v>272</v>
      </c>
      <c r="I17" s="22" t="s">
        <v>246</v>
      </c>
      <c r="J17" s="19" t="s">
        <v>273</v>
      </c>
    </row>
    <row r="18" ht="40.5" customHeight="1" spans="1:10">
      <c r="A18" s="94" t="s">
        <v>215</v>
      </c>
      <c r="B18" s="19" t="s">
        <v>240</v>
      </c>
      <c r="C18" s="19" t="s">
        <v>241</v>
      </c>
      <c r="D18" s="19" t="s">
        <v>269</v>
      </c>
      <c r="E18" s="19" t="s">
        <v>274</v>
      </c>
      <c r="F18" s="22" t="s">
        <v>251</v>
      </c>
      <c r="G18" s="19" t="s">
        <v>271</v>
      </c>
      <c r="H18" s="22" t="s">
        <v>272</v>
      </c>
      <c r="I18" s="22" t="s">
        <v>246</v>
      </c>
      <c r="J18" s="19" t="s">
        <v>275</v>
      </c>
    </row>
    <row r="19" ht="40.5" customHeight="1" spans="1:10">
      <c r="A19" s="94" t="s">
        <v>215</v>
      </c>
      <c r="B19" s="19" t="s">
        <v>240</v>
      </c>
      <c r="C19" s="19" t="s">
        <v>276</v>
      </c>
      <c r="D19" s="19" t="s">
        <v>277</v>
      </c>
      <c r="E19" s="19" t="s">
        <v>278</v>
      </c>
      <c r="F19" s="22" t="s">
        <v>244</v>
      </c>
      <c r="G19" s="19" t="s">
        <v>279</v>
      </c>
      <c r="H19" s="22"/>
      <c r="I19" s="22" t="s">
        <v>253</v>
      </c>
      <c r="J19" s="19" t="s">
        <v>280</v>
      </c>
    </row>
    <row r="20" ht="40.5" customHeight="1" spans="1:10">
      <c r="A20" s="94" t="s">
        <v>215</v>
      </c>
      <c r="B20" s="19" t="s">
        <v>240</v>
      </c>
      <c r="C20" s="19" t="s">
        <v>276</v>
      </c>
      <c r="D20" s="19" t="s">
        <v>281</v>
      </c>
      <c r="E20" s="19" t="s">
        <v>282</v>
      </c>
      <c r="F20" s="22" t="s">
        <v>244</v>
      </c>
      <c r="G20" s="19" t="s">
        <v>279</v>
      </c>
      <c r="H20" s="22"/>
      <c r="I20" s="22" t="s">
        <v>253</v>
      </c>
      <c r="J20" s="19" t="s">
        <v>283</v>
      </c>
    </row>
    <row r="21" ht="40.5" customHeight="1" spans="1:10">
      <c r="A21" s="94" t="s">
        <v>215</v>
      </c>
      <c r="B21" s="19" t="s">
        <v>240</v>
      </c>
      <c r="C21" s="19" t="s">
        <v>276</v>
      </c>
      <c r="D21" s="19" t="s">
        <v>284</v>
      </c>
      <c r="E21" s="19" t="s">
        <v>284</v>
      </c>
      <c r="F21" s="22" t="s">
        <v>244</v>
      </c>
      <c r="G21" s="19" t="s">
        <v>279</v>
      </c>
      <c r="H21" s="22"/>
      <c r="I21" s="22" t="s">
        <v>253</v>
      </c>
      <c r="J21" s="19" t="s">
        <v>285</v>
      </c>
    </row>
    <row r="22" ht="40.5" customHeight="1" spans="1:10">
      <c r="A22" s="94" t="s">
        <v>215</v>
      </c>
      <c r="B22" s="19" t="s">
        <v>240</v>
      </c>
      <c r="C22" s="19" t="s">
        <v>286</v>
      </c>
      <c r="D22" s="19" t="s">
        <v>287</v>
      </c>
      <c r="E22" s="19" t="s">
        <v>287</v>
      </c>
      <c r="F22" s="22" t="s">
        <v>244</v>
      </c>
      <c r="G22" s="19" t="s">
        <v>288</v>
      </c>
      <c r="H22" s="22" t="s">
        <v>272</v>
      </c>
      <c r="I22" s="22" t="s">
        <v>246</v>
      </c>
      <c r="J22" s="19" t="s">
        <v>289</v>
      </c>
    </row>
    <row r="23" ht="40.5" customHeight="1" spans="1:10">
      <c r="A23" s="94" t="s">
        <v>220</v>
      </c>
      <c r="B23" s="19" t="s">
        <v>290</v>
      </c>
      <c r="C23" s="19" t="s">
        <v>241</v>
      </c>
      <c r="D23" s="19" t="s">
        <v>242</v>
      </c>
      <c r="E23" s="19" t="s">
        <v>291</v>
      </c>
      <c r="F23" s="22" t="s">
        <v>251</v>
      </c>
      <c r="G23" s="19" t="s">
        <v>114</v>
      </c>
      <c r="H23" s="22" t="s">
        <v>261</v>
      </c>
      <c r="I23" s="22" t="s">
        <v>246</v>
      </c>
      <c r="J23" s="19" t="s">
        <v>292</v>
      </c>
    </row>
    <row r="24" ht="40.5" customHeight="1" spans="1:10">
      <c r="A24" s="94" t="s">
        <v>220</v>
      </c>
      <c r="B24" s="19" t="s">
        <v>290</v>
      </c>
      <c r="C24" s="19" t="s">
        <v>241</v>
      </c>
      <c r="D24" s="19" t="s">
        <v>242</v>
      </c>
      <c r="E24" s="19" t="s">
        <v>293</v>
      </c>
      <c r="F24" s="22" t="s">
        <v>251</v>
      </c>
      <c r="G24" s="19" t="s">
        <v>294</v>
      </c>
      <c r="H24" s="22" t="s">
        <v>295</v>
      </c>
      <c r="I24" s="22" t="s">
        <v>246</v>
      </c>
      <c r="J24" s="19" t="s">
        <v>292</v>
      </c>
    </row>
    <row r="25" ht="40.5" customHeight="1" spans="1:10">
      <c r="A25" s="94" t="s">
        <v>220</v>
      </c>
      <c r="B25" s="19" t="s">
        <v>290</v>
      </c>
      <c r="C25" s="19" t="s">
        <v>241</v>
      </c>
      <c r="D25" s="19" t="s">
        <v>263</v>
      </c>
      <c r="E25" s="19" t="s">
        <v>296</v>
      </c>
      <c r="F25" s="22" t="s">
        <v>251</v>
      </c>
      <c r="G25" s="19" t="s">
        <v>114</v>
      </c>
      <c r="H25" s="22" t="s">
        <v>261</v>
      </c>
      <c r="I25" s="22" t="s">
        <v>246</v>
      </c>
      <c r="J25" s="19" t="s">
        <v>292</v>
      </c>
    </row>
    <row r="26" ht="40.5" customHeight="1" spans="1:10">
      <c r="A26" s="94" t="s">
        <v>220</v>
      </c>
      <c r="B26" s="19" t="s">
        <v>290</v>
      </c>
      <c r="C26" s="19" t="s">
        <v>241</v>
      </c>
      <c r="D26" s="19" t="s">
        <v>269</v>
      </c>
      <c r="E26" s="19" t="s">
        <v>297</v>
      </c>
      <c r="F26" s="22" t="s">
        <v>251</v>
      </c>
      <c r="G26" s="19" t="s">
        <v>271</v>
      </c>
      <c r="H26" s="22" t="s">
        <v>272</v>
      </c>
      <c r="I26" s="22" t="s">
        <v>246</v>
      </c>
      <c r="J26" s="19" t="s">
        <v>292</v>
      </c>
    </row>
    <row r="27" ht="40.5" customHeight="1" spans="1:10">
      <c r="A27" s="94" t="s">
        <v>220</v>
      </c>
      <c r="B27" s="19" t="s">
        <v>290</v>
      </c>
      <c r="C27" s="19" t="s">
        <v>276</v>
      </c>
      <c r="D27" s="19" t="s">
        <v>281</v>
      </c>
      <c r="E27" s="19" t="s">
        <v>298</v>
      </c>
      <c r="F27" s="22" t="s">
        <v>251</v>
      </c>
      <c r="G27" s="19" t="s">
        <v>279</v>
      </c>
      <c r="H27" s="22"/>
      <c r="I27" s="22" t="s">
        <v>253</v>
      </c>
      <c r="J27" s="19" t="s">
        <v>299</v>
      </c>
    </row>
    <row r="28" ht="40.5" customHeight="1" spans="1:10">
      <c r="A28" s="94" t="s">
        <v>220</v>
      </c>
      <c r="B28" s="19" t="s">
        <v>290</v>
      </c>
      <c r="C28" s="19" t="s">
        <v>276</v>
      </c>
      <c r="D28" s="19" t="s">
        <v>284</v>
      </c>
      <c r="E28" s="19" t="s">
        <v>300</v>
      </c>
      <c r="F28" s="22" t="s">
        <v>251</v>
      </c>
      <c r="G28" s="19" t="s">
        <v>279</v>
      </c>
      <c r="H28" s="22"/>
      <c r="I28" s="22" t="s">
        <v>253</v>
      </c>
      <c r="J28" s="19" t="s">
        <v>301</v>
      </c>
    </row>
    <row r="29" ht="40.5" customHeight="1" spans="1:10">
      <c r="A29" s="94" t="s">
        <v>220</v>
      </c>
      <c r="B29" s="19" t="s">
        <v>290</v>
      </c>
      <c r="C29" s="19" t="s">
        <v>286</v>
      </c>
      <c r="D29" s="19" t="s">
        <v>287</v>
      </c>
      <c r="E29" s="19" t="s">
        <v>287</v>
      </c>
      <c r="F29" s="22" t="s">
        <v>244</v>
      </c>
      <c r="G29" s="19" t="s">
        <v>288</v>
      </c>
      <c r="H29" s="22" t="s">
        <v>272</v>
      </c>
      <c r="I29" s="22" t="s">
        <v>246</v>
      </c>
      <c r="J29" s="19" t="s">
        <v>289</v>
      </c>
    </row>
  </sheetData>
  <mergeCells count="6">
    <mergeCell ref="A2:J2"/>
    <mergeCell ref="A3:H3"/>
    <mergeCell ref="A8:A22"/>
    <mergeCell ref="A23:A29"/>
    <mergeCell ref="B8:B22"/>
    <mergeCell ref="B23:B29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workbookViewId="0">
      <selection activeCell="A10" sqref="A10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98">
        <v>1</v>
      </c>
      <c r="B1" s="99">
        <v>0</v>
      </c>
      <c r="C1" s="98">
        <v>1</v>
      </c>
      <c r="D1" s="100"/>
      <c r="E1" s="100"/>
      <c r="F1" s="101" t="s">
        <v>302</v>
      </c>
    </row>
    <row r="2" ht="36.75" customHeight="1" spans="1:6">
      <c r="A2" s="102" t="str">
        <f>"2025"&amp;"年部门政府性基金预算支出预算表"</f>
        <v>2025年部门政府性基金预算支出预算表</v>
      </c>
      <c r="B2" s="102" t="s">
        <v>303</v>
      </c>
      <c r="C2" s="102"/>
      <c r="D2" s="102"/>
      <c r="E2" s="102"/>
      <c r="F2" s="102"/>
    </row>
    <row r="3" ht="13.5" customHeight="1" spans="1:6">
      <c r="A3" s="5" t="str">
        <f>"单位名称："&amp;"中国共产党景洪市委员会统一战线工作部"</f>
        <v>单位名称：中国共产党景洪市委员会统一战线工作部</v>
      </c>
      <c r="B3" s="5" t="str">
        <f>"单位名称："&amp;"全部"</f>
        <v>单位名称：全部</v>
      </c>
      <c r="C3" s="5"/>
      <c r="D3" s="97"/>
      <c r="E3" s="97"/>
      <c r="F3" s="97" t="s">
        <v>1</v>
      </c>
    </row>
    <row r="4" ht="19.5" customHeight="1" spans="1:6">
      <c r="A4" s="103" t="s">
        <v>127</v>
      </c>
      <c r="B4" s="104" t="s">
        <v>48</v>
      </c>
      <c r="C4" s="105" t="s">
        <v>49</v>
      </c>
      <c r="D4" s="11" t="s">
        <v>304</v>
      </c>
      <c r="E4" s="11"/>
      <c r="F4" s="12"/>
    </row>
    <row r="5" ht="18.75" customHeight="1" spans="1:6">
      <c r="A5" s="106"/>
      <c r="B5" s="107"/>
      <c r="C5" s="91"/>
      <c r="D5" s="90" t="s">
        <v>29</v>
      </c>
      <c r="E5" s="90" t="s">
        <v>50</v>
      </c>
      <c r="F5" s="90" t="s">
        <v>51</v>
      </c>
    </row>
    <row r="6" ht="18.75" customHeight="1" spans="1:6">
      <c r="A6" s="106">
        <v>1</v>
      </c>
      <c r="B6" s="108" t="s">
        <v>113</v>
      </c>
      <c r="C6" s="91">
        <v>3</v>
      </c>
      <c r="D6" s="90">
        <v>4</v>
      </c>
      <c r="E6" s="90">
        <v>5</v>
      </c>
      <c r="F6" s="90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09" t="s">
        <v>97</v>
      </c>
      <c r="B9" s="110" t="s">
        <v>97</v>
      </c>
      <c r="C9" s="111" t="s">
        <v>97</v>
      </c>
      <c r="D9" s="20"/>
      <c r="E9" s="20"/>
      <c r="F9" s="20"/>
    </row>
    <row r="10" customHeight="1" spans="1:1">
      <c r="A10" t="s">
        <v>305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3"/>
  <sheetViews>
    <sheetView showZeros="0" workbookViewId="0">
      <selection activeCell="A3" sqref="A3:F3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3"/>
      <c r="P1" s="83"/>
      <c r="Q1" s="31" t="s">
        <v>306</v>
      </c>
    </row>
    <row r="2" ht="35.25" customHeight="1" spans="1:17">
      <c r="A2" s="32" t="str">
        <f>"2025"&amp;"年部门政府采购预算表"</f>
        <v>2025年部门政府采购预算表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ht="18.75" customHeight="1" spans="1:17">
      <c r="A3" s="33" t="str">
        <f>"单位名称："&amp;"中国共产党景洪市委员会统一战线工作部"</f>
        <v>单位名称：中国共产党景洪市委员会统一战线工作部</v>
      </c>
      <c r="B3" s="33"/>
      <c r="C3" s="33"/>
      <c r="D3" s="33"/>
      <c r="E3" s="33"/>
      <c r="F3" s="33"/>
      <c r="G3" s="6"/>
      <c r="H3" s="6"/>
      <c r="I3" s="6"/>
      <c r="J3" s="6"/>
      <c r="K3" s="34"/>
      <c r="L3" s="34"/>
      <c r="M3" s="34"/>
      <c r="N3" s="34"/>
      <c r="O3" s="7"/>
      <c r="P3" s="7"/>
      <c r="Q3" s="97" t="s">
        <v>119</v>
      </c>
    </row>
    <row r="4" ht="15.75" customHeight="1" spans="1:17">
      <c r="A4" s="9" t="s">
        <v>307</v>
      </c>
      <c r="B4" s="74" t="s">
        <v>308</v>
      </c>
      <c r="C4" s="74" t="s">
        <v>309</v>
      </c>
      <c r="D4" s="74" t="s">
        <v>310</v>
      </c>
      <c r="E4" s="74" t="s">
        <v>311</v>
      </c>
      <c r="F4" s="74" t="s">
        <v>312</v>
      </c>
      <c r="G4" s="37" t="s">
        <v>134</v>
      </c>
      <c r="H4" s="37"/>
      <c r="I4" s="37"/>
      <c r="J4" s="37"/>
      <c r="K4" s="37"/>
      <c r="L4" s="37"/>
      <c r="M4" s="37"/>
      <c r="N4" s="37"/>
      <c r="O4" s="37"/>
      <c r="P4" s="37"/>
      <c r="Q4" s="38"/>
    </row>
    <row r="5" ht="17.25" customHeight="1" spans="1:17">
      <c r="A5" s="14"/>
      <c r="B5" s="76"/>
      <c r="C5" s="76"/>
      <c r="D5" s="76"/>
      <c r="E5" s="76"/>
      <c r="F5" s="76"/>
      <c r="G5" s="76" t="s">
        <v>29</v>
      </c>
      <c r="H5" s="76" t="s">
        <v>32</v>
      </c>
      <c r="I5" s="76" t="s">
        <v>313</v>
      </c>
      <c r="J5" s="76" t="s">
        <v>314</v>
      </c>
      <c r="K5" s="77" t="s">
        <v>315</v>
      </c>
      <c r="L5" s="88" t="s">
        <v>53</v>
      </c>
      <c r="M5" s="88"/>
      <c r="N5" s="88"/>
      <c r="O5" s="88"/>
      <c r="P5" s="88"/>
      <c r="Q5" s="78"/>
    </row>
    <row r="6" ht="54" customHeight="1" spans="1:17">
      <c r="A6" s="16"/>
      <c r="B6" s="78"/>
      <c r="C6" s="78"/>
      <c r="D6" s="78"/>
      <c r="E6" s="78"/>
      <c r="F6" s="78"/>
      <c r="G6" s="78"/>
      <c r="H6" s="78" t="s">
        <v>31</v>
      </c>
      <c r="I6" s="78"/>
      <c r="J6" s="78"/>
      <c r="K6" s="79"/>
      <c r="L6" s="78" t="s">
        <v>31</v>
      </c>
      <c r="M6" s="78" t="s">
        <v>38</v>
      </c>
      <c r="N6" s="78" t="s">
        <v>143</v>
      </c>
      <c r="O6" s="89" t="s">
        <v>40</v>
      </c>
      <c r="P6" s="79" t="s">
        <v>41</v>
      </c>
      <c r="Q6" s="78" t="s">
        <v>42</v>
      </c>
    </row>
    <row r="7" ht="19.5" customHeight="1" spans="1:17">
      <c r="A7" s="28">
        <v>1</v>
      </c>
      <c r="B7" s="90">
        <v>2</v>
      </c>
      <c r="C7" s="90">
        <v>3</v>
      </c>
      <c r="D7" s="90">
        <v>4</v>
      </c>
      <c r="E7" s="90">
        <v>5</v>
      </c>
      <c r="F7" s="90">
        <v>6</v>
      </c>
      <c r="G7" s="91">
        <v>7</v>
      </c>
      <c r="H7" s="91">
        <v>8</v>
      </c>
      <c r="I7" s="91">
        <v>9</v>
      </c>
      <c r="J7" s="91">
        <v>10</v>
      </c>
      <c r="K7" s="91">
        <v>11</v>
      </c>
      <c r="L7" s="91">
        <v>12</v>
      </c>
      <c r="M7" s="91">
        <v>13</v>
      </c>
      <c r="N7" s="91">
        <v>14</v>
      </c>
      <c r="O7" s="91">
        <v>15</v>
      </c>
      <c r="P7" s="91">
        <v>16</v>
      </c>
      <c r="Q7" s="91">
        <v>17</v>
      </c>
    </row>
    <row r="8" ht="21" customHeight="1" spans="1:17">
      <c r="A8" s="19" t="s">
        <v>44</v>
      </c>
      <c r="B8" s="92"/>
      <c r="C8" s="92"/>
      <c r="D8" s="92"/>
      <c r="E8" s="93">
        <v>11</v>
      </c>
      <c r="F8" s="20">
        <v>16320</v>
      </c>
      <c r="G8" s="20">
        <v>16320</v>
      </c>
      <c r="H8" s="20">
        <v>16320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21" t="s">
        <v>44</v>
      </c>
      <c r="B9" s="19"/>
      <c r="C9" s="19"/>
      <c r="D9" s="22"/>
      <c r="E9" s="93">
        <v>11</v>
      </c>
      <c r="F9" s="20">
        <v>16320</v>
      </c>
      <c r="G9" s="20">
        <v>16320</v>
      </c>
      <c r="H9" s="20">
        <v>16320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4" t="s">
        <v>176</v>
      </c>
      <c r="B10" s="19" t="s">
        <v>316</v>
      </c>
      <c r="C10" s="19" t="s">
        <v>317</v>
      </c>
      <c r="D10" s="22" t="s">
        <v>261</v>
      </c>
      <c r="E10" s="95">
        <v>1</v>
      </c>
      <c r="F10" s="20">
        <v>1200</v>
      </c>
      <c r="G10" s="20">
        <v>1200</v>
      </c>
      <c r="H10" s="20">
        <v>1200</v>
      </c>
      <c r="I10" s="20"/>
      <c r="J10" s="20"/>
      <c r="K10" s="20"/>
      <c r="L10" s="20"/>
      <c r="M10" s="20"/>
      <c r="N10" s="20"/>
      <c r="O10" s="20"/>
      <c r="P10" s="20"/>
      <c r="Q10" s="20"/>
    </row>
    <row r="11" ht="21" customHeight="1" spans="1:17">
      <c r="A11" s="94" t="s">
        <v>176</v>
      </c>
      <c r="B11" s="19" t="s">
        <v>318</v>
      </c>
      <c r="C11" s="19" t="s">
        <v>319</v>
      </c>
      <c r="D11" s="22" t="s">
        <v>261</v>
      </c>
      <c r="E11" s="95">
        <v>9</v>
      </c>
      <c r="F11" s="20">
        <v>8100</v>
      </c>
      <c r="G11" s="20">
        <v>8100</v>
      </c>
      <c r="H11" s="20">
        <v>8100</v>
      </c>
      <c r="I11" s="20"/>
      <c r="J11" s="20"/>
      <c r="K11" s="20"/>
      <c r="L11" s="20"/>
      <c r="M11" s="20"/>
      <c r="N11" s="20"/>
      <c r="O11" s="20"/>
      <c r="P11" s="20"/>
      <c r="Q11" s="20"/>
    </row>
    <row r="12" ht="21" customHeight="1" spans="1:17">
      <c r="A12" s="94" t="s">
        <v>176</v>
      </c>
      <c r="B12" s="19" t="s">
        <v>320</v>
      </c>
      <c r="C12" s="19" t="s">
        <v>321</v>
      </c>
      <c r="D12" s="22" t="s">
        <v>322</v>
      </c>
      <c r="E12" s="95">
        <v>1</v>
      </c>
      <c r="F12" s="20">
        <v>7020</v>
      </c>
      <c r="G12" s="20">
        <v>7020</v>
      </c>
      <c r="H12" s="20">
        <v>7020</v>
      </c>
      <c r="I12" s="20"/>
      <c r="J12" s="20"/>
      <c r="K12" s="20"/>
      <c r="L12" s="20"/>
      <c r="M12" s="20"/>
      <c r="N12" s="20"/>
      <c r="O12" s="20"/>
      <c r="P12" s="20"/>
      <c r="Q12" s="20"/>
    </row>
    <row r="13" ht="21" customHeight="1" spans="1:17">
      <c r="A13" s="81" t="s">
        <v>97</v>
      </c>
      <c r="B13" s="82"/>
      <c r="C13" s="82"/>
      <c r="D13" s="82"/>
      <c r="E13" s="96"/>
      <c r="F13" s="20">
        <v>16320</v>
      </c>
      <c r="G13" s="20">
        <v>16320</v>
      </c>
      <c r="H13" s="20">
        <v>16320</v>
      </c>
      <c r="I13" s="20"/>
      <c r="J13" s="20"/>
      <c r="K13" s="20"/>
      <c r="L13" s="20"/>
      <c r="M13" s="20"/>
      <c r="N13" s="20"/>
      <c r="O13" s="20"/>
      <c r="P13" s="20"/>
      <c r="Q13" s="20"/>
    </row>
  </sheetData>
  <mergeCells count="16">
    <mergeCell ref="A2:Q2"/>
    <mergeCell ref="A3:F3"/>
    <mergeCell ref="G4:Q4"/>
    <mergeCell ref="L5:Q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workbookViewId="0">
      <selection activeCell="A11" sqref="A1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68"/>
      <c r="B1" s="68"/>
      <c r="C1" s="69"/>
      <c r="D1" s="68"/>
      <c r="E1" s="68"/>
      <c r="F1" s="68"/>
      <c r="G1" s="68"/>
      <c r="H1" s="70"/>
      <c r="I1" s="68"/>
      <c r="J1" s="68"/>
      <c r="K1" s="68"/>
      <c r="L1" s="83"/>
      <c r="M1" s="84"/>
      <c r="N1" s="85" t="s">
        <v>323</v>
      </c>
    </row>
    <row r="2" ht="34.5" customHeight="1" spans="1:14">
      <c r="A2" s="32" t="str">
        <f>"2025"&amp;"年部门政府购买服务预算表"</f>
        <v>2025年部门政府购买服务预算表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ht="18.75" customHeight="1" spans="1:14">
      <c r="A3" s="71" t="str">
        <f>"单位名称："&amp;"中国共产党景洪市委员会统一战线工作部"</f>
        <v>单位名称：中国共产党景洪市委员会统一战线工作部</v>
      </c>
      <c r="B3" s="71"/>
      <c r="C3" s="71"/>
      <c r="D3" s="72"/>
      <c r="E3" s="72"/>
      <c r="F3" s="72"/>
      <c r="G3" s="72"/>
      <c r="H3" s="73"/>
      <c r="I3" s="72"/>
      <c r="J3" s="72"/>
      <c r="K3" s="72"/>
      <c r="L3" s="7"/>
      <c r="M3" s="86"/>
      <c r="N3" s="87" t="s">
        <v>119</v>
      </c>
    </row>
    <row r="4" ht="18.75" customHeight="1" spans="1:14">
      <c r="A4" s="9" t="s">
        <v>307</v>
      </c>
      <c r="B4" s="74" t="s">
        <v>324</v>
      </c>
      <c r="C4" s="75" t="s">
        <v>325</v>
      </c>
      <c r="D4" s="37" t="s">
        <v>134</v>
      </c>
      <c r="E4" s="37"/>
      <c r="F4" s="37"/>
      <c r="G4" s="37"/>
      <c r="H4" s="37"/>
      <c r="I4" s="37"/>
      <c r="J4" s="37"/>
      <c r="K4" s="37"/>
      <c r="L4" s="37"/>
      <c r="M4" s="37"/>
      <c r="N4" s="38"/>
    </row>
    <row r="5" ht="17.25" customHeight="1" spans="1:14">
      <c r="A5" s="14"/>
      <c r="B5" s="76"/>
      <c r="C5" s="77"/>
      <c r="D5" s="76" t="s">
        <v>29</v>
      </c>
      <c r="E5" s="76" t="s">
        <v>32</v>
      </c>
      <c r="F5" s="76" t="s">
        <v>313</v>
      </c>
      <c r="G5" s="76" t="s">
        <v>314</v>
      </c>
      <c r="H5" s="77" t="s">
        <v>315</v>
      </c>
      <c r="I5" s="88" t="s">
        <v>53</v>
      </c>
      <c r="J5" s="88"/>
      <c r="K5" s="88"/>
      <c r="L5" s="88"/>
      <c r="M5" s="88"/>
      <c r="N5" s="78"/>
    </row>
    <row r="6" ht="54" customHeight="1" spans="1:14">
      <c r="A6" s="16"/>
      <c r="B6" s="78"/>
      <c r="C6" s="79"/>
      <c r="D6" s="78"/>
      <c r="E6" s="78"/>
      <c r="F6" s="78"/>
      <c r="G6" s="78"/>
      <c r="H6" s="79"/>
      <c r="I6" s="78" t="s">
        <v>31</v>
      </c>
      <c r="J6" s="78" t="s">
        <v>38</v>
      </c>
      <c r="K6" s="78" t="s">
        <v>143</v>
      </c>
      <c r="L6" s="89" t="s">
        <v>40</v>
      </c>
      <c r="M6" s="79" t="s">
        <v>41</v>
      </c>
      <c r="N6" s="78" t="s">
        <v>42</v>
      </c>
    </row>
    <row r="7" ht="19.5" customHeight="1" spans="1:14">
      <c r="A7" s="80">
        <v>1</v>
      </c>
      <c r="B7" s="80">
        <v>2</v>
      </c>
      <c r="C7" s="80">
        <v>3</v>
      </c>
      <c r="D7" s="80">
        <v>4</v>
      </c>
      <c r="E7" s="80">
        <v>5</v>
      </c>
      <c r="F7" s="80">
        <v>6</v>
      </c>
      <c r="G7" s="80">
        <v>7</v>
      </c>
      <c r="H7" s="80">
        <v>8</v>
      </c>
      <c r="I7" s="80">
        <v>9</v>
      </c>
      <c r="J7" s="80">
        <v>10</v>
      </c>
      <c r="K7" s="80">
        <v>11</v>
      </c>
      <c r="L7" s="80">
        <v>12</v>
      </c>
      <c r="M7" s="80">
        <v>13</v>
      </c>
      <c r="N7" s="80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81" t="s">
        <v>97</v>
      </c>
      <c r="B10" s="82"/>
      <c r="C10" s="82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customHeight="1" spans="1:1">
      <c r="A11" t="s">
        <v>305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workbookViewId="0">
      <selection activeCell="A9" sqref="A9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ht="13.5" customHeight="1" spans="1:7">
      <c r="A1" s="60"/>
      <c r="B1" s="60"/>
      <c r="C1" s="60"/>
      <c r="D1" s="60"/>
      <c r="E1" s="60"/>
      <c r="F1" s="61"/>
      <c r="G1" s="61" t="s">
        <v>326</v>
      </c>
    </row>
    <row r="2" ht="27.75" customHeight="1" spans="1:7">
      <c r="A2" s="62" t="s">
        <v>327</v>
      </c>
      <c r="B2" s="45"/>
      <c r="C2" s="45"/>
      <c r="D2" s="45"/>
      <c r="E2" s="45"/>
      <c r="F2" s="45"/>
      <c r="G2" s="45"/>
    </row>
    <row r="3" ht="18" customHeight="1" spans="1:7">
      <c r="A3" s="63" t="str">
        <f>"单位名称："&amp;"中国共产党景洪市委员会统一战线工作部"</f>
        <v>单位名称：中国共产党景洪市委员会统一战线工作部</v>
      </c>
      <c r="B3" s="64"/>
      <c r="C3" s="64"/>
      <c r="D3" s="64"/>
      <c r="E3" s="64"/>
      <c r="F3" s="65"/>
      <c r="G3" s="65" t="s">
        <v>119</v>
      </c>
    </row>
    <row r="4" ht="19.5" customHeight="1" spans="1:7">
      <c r="A4" s="66" t="s">
        <v>328</v>
      </c>
      <c r="B4" s="52" t="s">
        <v>130</v>
      </c>
      <c r="C4" s="52" t="s">
        <v>131</v>
      </c>
      <c r="D4" s="52" t="s">
        <v>134</v>
      </c>
      <c r="E4" s="52"/>
      <c r="F4" s="52"/>
      <c r="G4" s="52" t="s">
        <v>329</v>
      </c>
    </row>
    <row r="5" ht="40.5" customHeight="1" spans="1:7">
      <c r="A5" s="67"/>
      <c r="B5" s="52"/>
      <c r="C5" s="52"/>
      <c r="D5" s="52" t="s">
        <v>29</v>
      </c>
      <c r="E5" s="50" t="s">
        <v>32</v>
      </c>
      <c r="F5" s="50" t="s">
        <v>330</v>
      </c>
      <c r="G5" s="50"/>
    </row>
    <row r="6" ht="19.5" customHeight="1" spans="1:7">
      <c r="A6" s="52">
        <v>1</v>
      </c>
      <c r="B6" s="52">
        <v>2</v>
      </c>
      <c r="C6" s="52">
        <v>3</v>
      </c>
      <c r="D6" s="52">
        <v>4</v>
      </c>
      <c r="E6" s="52">
        <v>5</v>
      </c>
      <c r="F6" s="52">
        <v>6</v>
      </c>
      <c r="G6" s="52">
        <v>7</v>
      </c>
    </row>
    <row r="7" ht="19.5" customHeight="1" spans="1:7">
      <c r="A7" s="53"/>
      <c r="B7" s="20"/>
      <c r="C7" s="20"/>
      <c r="D7" s="20"/>
      <c r="E7" s="20"/>
      <c r="F7" s="20"/>
      <c r="G7" s="20"/>
    </row>
    <row r="8" ht="19.5" customHeight="1" spans="1:7">
      <c r="A8" s="53"/>
      <c r="B8" s="19"/>
      <c r="C8" s="19"/>
      <c r="D8" s="20"/>
      <c r="E8" s="20"/>
      <c r="F8" s="20"/>
      <c r="G8" s="20"/>
    </row>
    <row r="9" customHeight="1" spans="1:1">
      <c r="A9" t="s">
        <v>305</v>
      </c>
    </row>
  </sheetData>
  <mergeCells count="7">
    <mergeCell ref="A2:F2"/>
    <mergeCell ref="A3:E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selection activeCell="A8" sqref="A8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0:10">
      <c r="J1" s="58" t="s">
        <v>331</v>
      </c>
    </row>
    <row r="2" ht="28.5" customHeight="1" spans="1:10">
      <c r="A2" s="45" t="s">
        <v>332</v>
      </c>
      <c r="B2" s="45"/>
      <c r="C2" s="45"/>
      <c r="D2" s="45"/>
      <c r="E2" s="45"/>
      <c r="F2" s="46"/>
      <c r="G2" s="45"/>
      <c r="H2" s="46"/>
      <c r="I2" s="46"/>
      <c r="J2" s="45"/>
    </row>
    <row r="3" ht="17.25" customHeight="1" spans="1:10">
      <c r="A3" s="47" t="str">
        <f>"单位名称："&amp;"中国共产党景洪市委员会统一战线工作部"</f>
        <v>单位名称：中国共产党景洪市委员会统一战线工作部</v>
      </c>
      <c r="B3" s="48"/>
      <c r="C3" s="48"/>
      <c r="D3" s="48"/>
      <c r="E3" s="48"/>
      <c r="F3" s="49"/>
      <c r="G3" s="48"/>
      <c r="H3" s="49"/>
      <c r="I3" s="59"/>
      <c r="J3" s="59"/>
    </row>
    <row r="4" ht="44.25" customHeight="1" spans="1:10">
      <c r="A4" s="50" t="s">
        <v>230</v>
      </c>
      <c r="B4" s="50" t="s">
        <v>231</v>
      </c>
      <c r="C4" s="50" t="s">
        <v>232</v>
      </c>
      <c r="D4" s="50" t="s">
        <v>233</v>
      </c>
      <c r="E4" s="50" t="s">
        <v>234</v>
      </c>
      <c r="F4" s="51" t="s">
        <v>235</v>
      </c>
      <c r="G4" s="50" t="s">
        <v>236</v>
      </c>
      <c r="H4" s="51" t="s">
        <v>237</v>
      </c>
      <c r="I4" s="51" t="s">
        <v>238</v>
      </c>
      <c r="J4" s="50" t="s">
        <v>239</v>
      </c>
    </row>
    <row r="5" ht="14.2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ht="42" customHeight="1" spans="1:10">
      <c r="A6" s="53"/>
      <c r="B6" s="54"/>
      <c r="C6" s="54"/>
      <c r="D6" s="54"/>
      <c r="E6" s="55"/>
      <c r="F6" s="56"/>
      <c r="G6" s="55"/>
      <c r="H6" s="56"/>
      <c r="I6" s="56"/>
      <c r="J6" s="55"/>
    </row>
    <row r="7" ht="42" customHeight="1" spans="1:10">
      <c r="A7" s="53"/>
      <c r="B7" s="57"/>
      <c r="C7" s="57"/>
      <c r="D7" s="57"/>
      <c r="E7" s="53"/>
      <c r="F7" s="57"/>
      <c r="G7" s="53"/>
      <c r="H7" s="57"/>
      <c r="I7" s="57"/>
      <c r="J7" s="53"/>
    </row>
    <row r="8" customHeight="1" spans="1:1">
      <c r="A8" t="s">
        <v>305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showZeros="0" workbookViewId="0">
      <selection activeCell="A3" sqref="A3:C3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8:8">
      <c r="H1" s="31" t="s">
        <v>333</v>
      </c>
    </row>
    <row r="2" ht="34.5" customHeight="1" spans="1:8">
      <c r="A2" s="32" t="str">
        <f>"2025"&amp;"年新增资产配置表"</f>
        <v>2025年新增资产配置表</v>
      </c>
      <c r="B2" s="32"/>
      <c r="C2" s="32"/>
      <c r="D2" s="32"/>
      <c r="E2" s="32"/>
      <c r="F2" s="32"/>
      <c r="G2" s="32"/>
      <c r="H2" s="32"/>
    </row>
    <row r="3" ht="19.5" customHeight="1" spans="1:8">
      <c r="A3" s="33" t="str">
        <f>"单位名称："&amp;"中国共产党景洪市委员会统一战线工作部"</f>
        <v>单位名称：中国共产党景洪市委员会统一战线工作部</v>
      </c>
      <c r="B3" s="33"/>
      <c r="C3" s="33"/>
      <c r="D3" s="34"/>
      <c r="E3" s="34"/>
      <c r="F3" s="34"/>
      <c r="G3" s="34"/>
      <c r="H3" s="35" t="s">
        <v>119</v>
      </c>
    </row>
    <row r="4" ht="18" customHeight="1" spans="1:8">
      <c r="A4" s="9" t="s">
        <v>127</v>
      </c>
      <c r="B4" s="9" t="s">
        <v>334</v>
      </c>
      <c r="C4" s="9" t="s">
        <v>335</v>
      </c>
      <c r="D4" s="9" t="s">
        <v>336</v>
      </c>
      <c r="E4" s="9" t="s">
        <v>337</v>
      </c>
      <c r="F4" s="36" t="s">
        <v>338</v>
      </c>
      <c r="G4" s="37"/>
      <c r="H4" s="38"/>
    </row>
    <row r="5" ht="18" customHeight="1" spans="1:8">
      <c r="A5" s="16"/>
      <c r="B5" s="16"/>
      <c r="C5" s="16"/>
      <c r="D5" s="16"/>
      <c r="E5" s="16"/>
      <c r="F5" s="39" t="s">
        <v>311</v>
      </c>
      <c r="G5" s="39" t="s">
        <v>339</v>
      </c>
      <c r="H5" s="39" t="s">
        <v>340</v>
      </c>
    </row>
    <row r="6" ht="21" customHeight="1" spans="1:8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39">
        <v>6</v>
      </c>
      <c r="G6" s="39">
        <v>7</v>
      </c>
      <c r="H6" s="39">
        <v>8</v>
      </c>
    </row>
    <row r="7" ht="33" customHeight="1" spans="1:8">
      <c r="A7" s="40" t="s">
        <v>44</v>
      </c>
      <c r="B7" s="40"/>
      <c r="C7" s="40"/>
      <c r="D7" s="40"/>
      <c r="E7" s="22"/>
      <c r="F7" s="20">
        <v>10</v>
      </c>
      <c r="G7" s="20"/>
      <c r="H7" s="20">
        <v>9300</v>
      </c>
    </row>
    <row r="8" ht="33" customHeight="1" spans="1:8">
      <c r="A8" s="41" t="s">
        <v>44</v>
      </c>
      <c r="B8" s="40"/>
      <c r="C8" s="40"/>
      <c r="D8" s="40"/>
      <c r="E8" s="22"/>
      <c r="F8" s="20">
        <v>10</v>
      </c>
      <c r="G8" s="20"/>
      <c r="H8" s="20">
        <v>9300</v>
      </c>
    </row>
    <row r="9" ht="33" customHeight="1" spans="1:8">
      <c r="A9" s="41" t="s">
        <v>44</v>
      </c>
      <c r="B9" s="40" t="s">
        <v>341</v>
      </c>
      <c r="C9" s="40" t="s">
        <v>317</v>
      </c>
      <c r="D9" s="40" t="s">
        <v>316</v>
      </c>
      <c r="E9" s="22" t="s">
        <v>261</v>
      </c>
      <c r="F9" s="20">
        <v>1</v>
      </c>
      <c r="G9" s="20">
        <v>1200</v>
      </c>
      <c r="H9" s="20">
        <v>1200</v>
      </c>
    </row>
    <row r="10" ht="33" customHeight="1" spans="1:8">
      <c r="A10" s="41" t="s">
        <v>44</v>
      </c>
      <c r="B10" s="40" t="s">
        <v>341</v>
      </c>
      <c r="C10" s="40" t="s">
        <v>319</v>
      </c>
      <c r="D10" s="40" t="s">
        <v>318</v>
      </c>
      <c r="E10" s="22" t="s">
        <v>261</v>
      </c>
      <c r="F10" s="20">
        <v>9</v>
      </c>
      <c r="G10" s="20">
        <v>900</v>
      </c>
      <c r="H10" s="20">
        <v>8100</v>
      </c>
    </row>
    <row r="11" ht="24" customHeight="1" spans="1:8">
      <c r="A11" s="42" t="s">
        <v>29</v>
      </c>
      <c r="B11" s="43"/>
      <c r="C11" s="43"/>
      <c r="D11" s="43"/>
      <c r="E11" s="44"/>
      <c r="F11" s="20">
        <v>10</v>
      </c>
      <c r="G11" s="20"/>
      <c r="H11" s="20">
        <v>9300</v>
      </c>
    </row>
  </sheetData>
  <mergeCells count="9">
    <mergeCell ref="A2:H2"/>
    <mergeCell ref="A3:C3"/>
    <mergeCell ref="F4:H4"/>
    <mergeCell ref="A11:E11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workbookViewId="0">
      <selection activeCell="A11" sqref="A1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342</v>
      </c>
    </row>
    <row r="2" ht="42.75" customHeight="1" spans="1:11">
      <c r="A2" s="4" t="str">
        <f>"2025"&amp;"年上级转移支付补助项目支出预算表"</f>
        <v>2025年上级转移支付补助项目支出预算表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"单位名称："&amp;"中国共产党景洪市委员会统一战线工作部"</f>
        <v>单位名称：中国共产党景洪市委员会统一战线工作部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209</v>
      </c>
      <c r="B4" s="8" t="s">
        <v>129</v>
      </c>
      <c r="C4" s="8" t="s">
        <v>210</v>
      </c>
      <c r="D4" s="9" t="s">
        <v>130</v>
      </c>
      <c r="E4" s="9" t="s">
        <v>131</v>
      </c>
      <c r="F4" s="9" t="s">
        <v>211</v>
      </c>
      <c r="G4" s="9" t="s">
        <v>212</v>
      </c>
      <c r="H4" s="26" t="s">
        <v>29</v>
      </c>
      <c r="I4" s="10" t="s">
        <v>343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32</v>
      </c>
      <c r="J5" s="9" t="s">
        <v>33</v>
      </c>
      <c r="K5" s="9" t="s">
        <v>34</v>
      </c>
    </row>
    <row r="6" ht="40.5" customHeight="1" spans="1:11">
      <c r="A6" s="15"/>
      <c r="B6" s="15"/>
      <c r="C6" s="15"/>
      <c r="D6" s="16"/>
      <c r="E6" s="16"/>
      <c r="F6" s="16"/>
      <c r="G6" s="16"/>
      <c r="H6" s="28"/>
      <c r="I6" s="16" t="s">
        <v>31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9"/>
      <c r="B8" s="30"/>
      <c r="C8" s="29"/>
      <c r="D8" s="29"/>
      <c r="E8" s="29"/>
      <c r="F8" s="29"/>
      <c r="G8" s="29"/>
      <c r="H8" s="20"/>
      <c r="I8" s="20"/>
      <c r="J8" s="20"/>
      <c r="K8" s="20"/>
    </row>
    <row r="9" ht="18.75" customHeight="1" spans="1:11">
      <c r="A9" s="30"/>
      <c r="B9" s="30"/>
      <c r="C9" s="30"/>
      <c r="D9" s="30"/>
      <c r="E9" s="30"/>
      <c r="F9" s="30"/>
      <c r="G9" s="30"/>
      <c r="H9" s="20"/>
      <c r="I9" s="20"/>
      <c r="J9" s="20"/>
      <c r="K9" s="20"/>
    </row>
    <row r="10" ht="18.75" customHeight="1" spans="1:11">
      <c r="A10" s="23" t="s">
        <v>97</v>
      </c>
      <c r="B10" s="24"/>
      <c r="C10" s="24"/>
      <c r="D10" s="24"/>
      <c r="E10" s="24"/>
      <c r="F10" s="24"/>
      <c r="G10" s="25"/>
      <c r="H10" s="20"/>
      <c r="I10" s="20"/>
      <c r="J10" s="20"/>
      <c r="K10" s="20"/>
    </row>
    <row r="11" customHeight="1" spans="1:1">
      <c r="A11" t="s">
        <v>305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showZeros="0" workbookViewId="0">
      <selection activeCell="A3" sqref="A3:D3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344</v>
      </c>
    </row>
    <row r="2" ht="36.75" customHeight="1" spans="1:7">
      <c r="A2" s="4" t="str">
        <f>"2025"&amp;"年部门项目中期规划预算表"</f>
        <v>2025年部门项目中期规划预算表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"单位名称："&amp;"中国共产党景洪市委员会统一战线工作部"</f>
        <v>单位名称：中国共产党景洪市委员会统一战线工作部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210</v>
      </c>
      <c r="B4" s="8" t="s">
        <v>209</v>
      </c>
      <c r="C4" s="8" t="s">
        <v>129</v>
      </c>
      <c r="D4" s="9" t="s">
        <v>345</v>
      </c>
      <c r="E4" s="10" t="s">
        <v>32</v>
      </c>
      <c r="F4" s="11"/>
      <c r="G4" s="12"/>
    </row>
    <row r="5" ht="21.75" customHeight="1" spans="1:7">
      <c r="A5" s="13"/>
      <c r="B5" s="13"/>
      <c r="C5" s="13"/>
      <c r="D5" s="14"/>
      <c r="E5" s="8" t="s">
        <v>346</v>
      </c>
      <c r="F5" s="9" t="s">
        <v>347</v>
      </c>
      <c r="G5" s="9" t="s">
        <v>348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 t="s">
        <v>44</v>
      </c>
      <c r="B8" s="19"/>
      <c r="C8" s="19"/>
      <c r="D8" s="19"/>
      <c r="E8" s="20">
        <v>572800</v>
      </c>
      <c r="F8" s="20"/>
      <c r="G8" s="20"/>
    </row>
    <row r="9" ht="18.75" customHeight="1" spans="1:7">
      <c r="A9" s="21" t="s">
        <v>44</v>
      </c>
      <c r="B9" s="19"/>
      <c r="C9" s="19"/>
      <c r="D9" s="22"/>
      <c r="E9" s="20">
        <v>572800</v>
      </c>
      <c r="F9" s="20"/>
      <c r="G9" s="20"/>
    </row>
    <row r="10" ht="18.75" customHeight="1" spans="1:7">
      <c r="A10" s="19"/>
      <c r="B10" s="19" t="s">
        <v>221</v>
      </c>
      <c r="C10" s="19" t="s">
        <v>220</v>
      </c>
      <c r="D10" s="22" t="s">
        <v>349</v>
      </c>
      <c r="E10" s="20">
        <v>172800</v>
      </c>
      <c r="F10" s="20"/>
      <c r="G10" s="20"/>
    </row>
    <row r="11" ht="18.75" customHeight="1" spans="1:7">
      <c r="A11" s="19"/>
      <c r="B11" s="19" t="s">
        <v>216</v>
      </c>
      <c r="C11" s="19" t="s">
        <v>215</v>
      </c>
      <c r="D11" s="22" t="s">
        <v>349</v>
      </c>
      <c r="E11" s="20">
        <v>400000</v>
      </c>
      <c r="F11" s="20"/>
      <c r="G11" s="20"/>
    </row>
    <row r="12" ht="18.75" customHeight="1" spans="1:7">
      <c r="A12" s="23" t="s">
        <v>29</v>
      </c>
      <c r="B12" s="24" t="s">
        <v>220</v>
      </c>
      <c r="C12" s="24"/>
      <c r="D12" s="25"/>
      <c r="E12" s="20">
        <v>572800</v>
      </c>
      <c r="F12" s="20"/>
      <c r="G12" s="20"/>
    </row>
  </sheetData>
  <mergeCells count="11">
    <mergeCell ref="A2:G2"/>
    <mergeCell ref="A3:D3"/>
    <mergeCell ref="E4:G4"/>
    <mergeCell ref="A12:D12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2025-02-12T02:07:06Z</dcterms:created>
  <dcterms:modified xsi:type="dcterms:W3CDTF">2025-02-12T02:15:17Z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7CE6B8B916E04C2BB9657D2B6BC94A75_13</vt:lpwstr>
  </property>
  <property fmtid="{D5CDD505-2E9C-101B-9397-08002B2CF9AE}" pid="3" name="KSOProductBuildVer">
    <vt:lpwstr>2052-11.1.0.14309</vt:lpwstr>
  </property>
</Properties>
</file>