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<sst xmlns="http://schemas.openxmlformats.org/spreadsheetml/2006/main" count="3559" uniqueCount="728">
  <si>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</si>
  <si>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</si>
  <si>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</si>
  <si>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</si>
  <si>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</si>
  <si>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</si>
  <si>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</si>
  <si>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</si>
  <si>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</si>
  <si>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</si>
  <si>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</si>
  <si>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</si>
  <si>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</si>
  <si>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</si>
  <si>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</si>
  <si>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</si>
  <si>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</si>
  <si>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</si>
  <si>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</si>
  <si>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</si>
  <si>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</si>
  <si>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</si>
  <si>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</si>
  <si>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</si>
  <si>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</si>
  <si>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</si>
  <si>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</si>
  <si>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</si>
  <si>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</si>
  <si>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</si>
  <si>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</si>
  <si>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</si>
  <si>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</si>
  <si>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</si>
  <si>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</si>
  <si>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</si>
  <si>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</si>
  <si>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</si>
  <si>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</si>
  <si>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</si>
  <si>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</si>
  <si>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</si>
  <si>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</si>
  <si>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662001</t>
  </si>
  <si>
    <t>景洪市人民政府嘎栋街道办事处</t>
  </si>
  <si>
    <t>662003</t>
  </si>
  <si>
    <t>景洪市嘎栋街道农业农村发展服务中心</t>
  </si>
  <si>
    <t>662006</t>
  </si>
  <si>
    <t>景洪市嘎栋街道党群服务中心（新时代文明实践所）</t>
  </si>
  <si>
    <t>662008</t>
  </si>
  <si>
    <t>景洪市嘎栋街道综合行政执法队（政府专职消防队、消防工作站）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</si>
  <si>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</si>
  <si>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</si>
  <si>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</si>
  <si>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</si>
  <si>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</si>
  <si>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</si>
  <si>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</si>
  <si>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</si>
  <si>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</si>
  <si>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</si>
  <si>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</si>
  <si>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</si>
  <si>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</si>
  <si>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</si>
  <si>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20101</t>
  </si>
  <si>
    <t>人大事务</t>
  </si>
  <si>
    <t>2010101</t>
  </si>
  <si>
    <t>行政运行</t>
  </si>
  <si>
    <t>2010108</t>
  </si>
  <si>
    <t>代表工作</t>
  </si>
  <si>
    <t>20103</t>
  </si>
  <si>
    <t>政府办公厅（室）及相关机构事务</t>
  </si>
  <si>
    <t>2010301</t>
  </si>
  <si>
    <t>20131</t>
  </si>
  <si>
    <t>党委办公厅（室）及相关机构事务</t>
  </si>
  <si>
    <t>2013101</t>
  </si>
  <si>
    <t>2013150</t>
  </si>
  <si>
    <t>事业运行</t>
  </si>
  <si>
    <t>2013199</t>
  </si>
  <si>
    <t>其他党委办公厅（室）及相关机构事务支出</t>
  </si>
  <si>
    <t>20132</t>
  </si>
  <si>
    <t>组织事务</t>
  </si>
  <si>
    <t>2013299</t>
  </si>
  <si>
    <t>其他组织事务支出</t>
  </si>
  <si>
    <t>204</t>
  </si>
  <si>
    <t>公共安全支出</t>
  </si>
  <si>
    <t>20402</t>
  </si>
  <si>
    <t>公安</t>
  </si>
  <si>
    <t>2040299</t>
  </si>
  <si>
    <t>其他公安支出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</si>
  <si>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</si>
  <si>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</si>
  <si>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</si>
  <si>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</si>
  <si>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</si>
  <si>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</si>
  <si>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</si>
  <si>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</si>
  <si>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</si>
  <si>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</si>
  <si>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</si>
  <si>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</si>
  <si>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21004</t>
  </si>
  <si>
    <t>公共卫生</t>
  </si>
  <si>
    <t>2100410</t>
  </si>
  <si>
    <t>突发公共卫生事件应急处置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</si>
  <si>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</si>
  <si>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</si>
  <si>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</si>
  <si>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</si>
  <si>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</si>
  <si>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</si>
  <si>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</si>
  <si>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</si>
  <si>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</si>
  <si>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</si>
  <si>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</si>
  <si>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</si>
  <si>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21201</t>
  </si>
  <si>
    <t>城乡社区管理事务</t>
  </si>
  <si>
    <t>2120101</t>
  </si>
  <si>
    <t>2120104</t>
  </si>
  <si>
    <t>城管执法</t>
  </si>
  <si>
    <t>2120199</t>
  </si>
  <si>
    <t>其他城乡社区管理事务支出</t>
  </si>
  <si>
    <t>213</t>
  </si>
  <si>
    <t>农林水支出</t>
  </si>
  <si>
    <t>21301</t>
  </si>
  <si>
    <t>农业农村</t>
  </si>
  <si>
    <t>2130104</t>
  </si>
  <si>
    <t>2130110</t>
  </si>
  <si>
    <t>执法监管</t>
  </si>
  <si>
    <t>2130199</t>
  </si>
  <si>
    <t>其他农业农村支出</t>
  </si>
  <si>
    <t>21307</t>
  </si>
  <si>
    <t>农村综合改革</t>
  </si>
  <si>
    <t>2130705</t>
  </si>
  <si>
    <t>对村民委员会和村党支部的补助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</si>
  <si>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</si>
  <si>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</si>
  <si>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</si>
  <si>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</si>
  <si>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</si>
  <si>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</si>
  <si>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</si>
  <si>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</si>
  <si>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22402</t>
  </si>
  <si>
    <t>消防救援事务</t>
  </si>
  <si>
    <t>2240204</t>
  </si>
  <si>
    <t>消防应急救援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</si>
  <si>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</si>
  <si>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</si>
  <si>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</si>
  <si>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</si>
  <si>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</si>
  <si>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</si>
  <si>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</si>
  <si>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</si>
  <si>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</si>
  <si>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</si>
  <si>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</si>
  <si>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</si>
  <si>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</si>
  <si>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</si>
  <si>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</si>
  <si>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</si>
  <si>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</si>
  <si>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</si>
  <si>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</si>
  <si>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</si>
  <si>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</si>
  <si>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</si>
  <si>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</si>
  <si>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</si>
  <si>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</si>
  <si>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</si>
  <si>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</si>
  <si>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</si>
  <si>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</si>
  <si>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</si>
  <si>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</si>
  <si>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</si>
  <si>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</si>
  <si>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</si>
  <si>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</si>
  <si>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</si>
  <si>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</si>
  <si>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</si>
  <si>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</si>
  <si>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</si>
  <si>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</si>
  <si>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</si>
  <si>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</si>
  <si>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</si>
  <si>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</si>
  <si>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</si>
  <si>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</si>
  <si>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</si>
  <si>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532801241100002451212</t>
  </si>
  <si>
    <t>乡镇岗位补贴（行政）</t>
  </si>
  <si>
    <t>30102</t>
  </si>
  <si>
    <t>津贴补贴</t>
  </si>
  <si>
    <t>532801241100002451214</t>
  </si>
  <si>
    <t>绩效考核基础奖</t>
  </si>
  <si>
    <t>30103</t>
  </si>
  <si>
    <t>奖金</t>
  </si>
  <si>
    <t>532801241100002451215</t>
  </si>
  <si>
    <t>行政人员支出工资</t>
  </si>
  <si>
    <t>30101</t>
  </si>
  <si>
    <t>基本工资</t>
  </si>
  <si>
    <t>532801241100002451217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</si>
  <si>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</si>
  <si>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</si>
  <si>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</si>
  <si>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</si>
  <si>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</si>
  <si>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</si>
  <si>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</si>
  <si>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</si>
  <si>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</si>
  <si>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532801241100002451218</t>
  </si>
  <si>
    <t>30113</t>
  </si>
  <si>
    <t>532801241100002451220</t>
  </si>
  <si>
    <t>行政人员公务交通补贴</t>
  </si>
  <si>
    <t>30239</t>
  </si>
  <si>
    <t>其他交通费用</t>
  </si>
  <si>
    <t>532801241100002451221</t>
  </si>
  <si>
    <t>工会经费</t>
  </si>
  <si>
    <t>30228</t>
  </si>
  <si>
    <t>532801241100002451223</t>
  </si>
  <si>
    <t>村组织办公经费</t>
  </si>
  <si>
    <t>30201</t>
  </si>
  <si>
    <t>办公费</t>
  </si>
  <si>
    <t>30206</t>
  </si>
  <si>
    <t>电费</t>
  </si>
  <si>
    <t>30213</t>
  </si>
  <si>
    <t>维修（护）费</t>
  </si>
  <si>
    <t>30299</t>
  </si>
  <si>
    <t>其他商品和服务支出</t>
  </si>
  <si>
    <t>31002</t>
  </si>
  <si>
    <t>办公设备购置</t>
  </si>
  <si>
    <t>532801241100002451224</t>
  </si>
  <si>
    <t>福利费</t>
  </si>
  <si>
    <t>30229</t>
  </si>
  <si>
    <t>532801241100002451225</t>
  </si>
  <si>
    <t>社区工作经费</t>
  </si>
  <si>
    <t>30202</t>
  </si>
  <si>
    <t>印刷费</t>
  </si>
  <si>
    <t>30205</t>
  </si>
  <si>
    <t>水费</t>
  </si>
  <si>
    <t>30207</t>
  </si>
  <si>
    <t>邮电费</t>
  </si>
  <si>
    <t>30214</t>
  </si>
  <si>
    <t>租赁费</t>
  </si>
  <si>
    <t>30218</t>
  </si>
  <si>
    <t>专用材料费</t>
  </si>
  <si>
    <t>532801241100002451233</t>
  </si>
  <si>
    <t>村组干部工资支出</t>
  </si>
  <si>
    <t>30305</t>
  </si>
  <si>
    <t>生活补助</t>
  </si>
  <si>
    <t>532801241100002451234</t>
  </si>
  <si>
    <t>社区干部岗位补贴</t>
  </si>
  <si>
    <t>532801241100002451235</t>
  </si>
  <si>
    <t>公务用车购置及运行维护费</t>
  </si>
  <si>
    <t>30231</t>
  </si>
  <si>
    <t>公务用车运行维护费</t>
  </si>
  <si>
    <t>532801241100002451237</t>
  </si>
  <si>
    <t>30217</t>
  </si>
  <si>
    <t>532801241100002451238</t>
  </si>
  <si>
    <t>退休公用经费</t>
  </si>
  <si>
    <t>532801241100002451240</t>
  </si>
  <si>
    <t>一般公用经费</t>
  </si>
  <si>
    <t>30211</t>
  </si>
  <si>
    <t>差旅费</t>
  </si>
  <si>
    <t>30215</t>
  </si>
  <si>
    <t>会议费</t>
  </si>
  <si>
    <t>30216</t>
  </si>
  <si>
    <t>培训费</t>
  </si>
  <si>
    <t>30224</t>
  </si>
  <si>
    <t>被装购置费</t>
  </si>
  <si>
    <t>532801251100003879136</t>
  </si>
  <si>
    <t>□农场医院退休专业技术人员补助专项资金</t>
  </si>
  <si>
    <t>30302</t>
  </si>
  <si>
    <t>退休费</t>
  </si>
  <si>
    <t>532801251100003879291</t>
  </si>
  <si>
    <t>□离任村委会干部生活补助经费</t>
  </si>
  <si>
    <t>532801251100003879537</t>
  </si>
  <si>
    <t>s农村困难党员生活补助经费</t>
  </si>
  <si>
    <t>532801251100003880530</t>
  </si>
  <si>
    <t>□社区戒毒康复专职人员补助资金</t>
  </si>
  <si>
    <t>532801231100002103104</t>
  </si>
  <si>
    <t>事业人员支出工资</t>
  </si>
  <si>
    <t>30107</t>
  </si>
  <si>
    <t>绩效工资</t>
  </si>
  <si>
    <t>532801231100002103107</t>
  </si>
  <si>
    <t>532801231100002103117</t>
  </si>
  <si>
    <t>532801241100002451339</t>
  </si>
  <si>
    <t>532801241100002451341</t>
  </si>
  <si>
    <t>532801241100002451344</t>
  </si>
  <si>
    <t>30227</t>
  </si>
  <si>
    <t>委托业务费</t>
  </si>
  <si>
    <t>532801241100002451353</t>
  </si>
  <si>
    <t>乡镇岗位补贴（事业）</t>
  </si>
  <si>
    <t>532801241100002451354</t>
  </si>
  <si>
    <t>月奖励性绩效工资</t>
  </si>
  <si>
    <t>532801251100003830775</t>
  </si>
  <si>
    <t>532801241100002451392</t>
  </si>
  <si>
    <t>532801241100002451410</t>
  </si>
  <si>
    <t>532801241100002451412</t>
  </si>
  <si>
    <t>532801241100002451413</t>
  </si>
  <si>
    <t>532801241100002451414</t>
  </si>
  <si>
    <t>532801241100002451416</t>
  </si>
  <si>
    <t>532801241100002451420</t>
  </si>
  <si>
    <t>532801241100002451436</t>
  </si>
  <si>
    <t>532801241100002451437</t>
  </si>
  <si>
    <t>532801231100002103171</t>
  </si>
  <si>
    <t>532801231100002103172</t>
  </si>
  <si>
    <t>532801231100002103185</t>
  </si>
  <si>
    <t>532801231100002103186</t>
  </si>
  <si>
    <t>532801231100002103193</t>
  </si>
  <si>
    <t>532801241100002451478</t>
  </si>
  <si>
    <t>532801241100002451480</t>
  </si>
  <si>
    <t>532801241100002451482</t>
  </si>
  <si>
    <t>532801251100003825598</t>
  </si>
  <si>
    <t>其他人员支出</t>
  </si>
  <si>
    <t>30199</t>
  </si>
  <si>
    <t>其他工资福利支出</t>
  </si>
  <si>
    <t>532801251100003832944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</si>
  <si>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</si>
  <si>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</si>
  <si>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</si>
  <si>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</si>
  <si>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</si>
  <si>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</si>
  <si>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</si>
  <si>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（自有）一般公用经费</t>
  </si>
  <si>
    <t>311 专项业务类</t>
  </si>
  <si>
    <t>532801231100002015550</t>
  </si>
  <si>
    <t>（自有）登革热防控经费</t>
  </si>
  <si>
    <t>313 事业发展类</t>
  </si>
  <si>
    <t>532801231100002438010</t>
  </si>
  <si>
    <t>（自有）嘎栋街道办公经费</t>
  </si>
  <si>
    <t>532801241100003162076</t>
  </si>
  <si>
    <t>□街道人大代表活动经费</t>
  </si>
  <si>
    <t>532801251100003883626</t>
  </si>
  <si>
    <t>30399</t>
  </si>
  <si>
    <t>其他对个人和家庭的补助</t>
  </si>
  <si>
    <t>□基层治理专项经费</t>
  </si>
  <si>
    <t>532801251100003883705</t>
  </si>
  <si>
    <t>31003</t>
  </si>
  <si>
    <t>专用设备购置</t>
  </si>
  <si>
    <t>□宅基地农用地转用组卷报批技术服务费资金</t>
  </si>
  <si>
    <t>532801251100003883799</t>
  </si>
  <si>
    <t>□街道社区、村委会、村小组（含党建、党员培训、妇联）工作经费</t>
  </si>
  <si>
    <t>532801251100003884008</t>
  </si>
  <si>
    <t>（自有）两区下划社区运转经费</t>
  </si>
  <si>
    <t>532801251100003886766</t>
  </si>
  <si>
    <t>□矛盾纠纷调出中心日常运行维护经费</t>
  </si>
  <si>
    <t>532801251100003902632</t>
  </si>
  <si>
    <t>□乡镇消防运转经费</t>
  </si>
  <si>
    <t>532801251100003883553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</si>
  <si>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</si>
  <si>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</si>
  <si>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</si>
  <si>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</si>
  <si>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</si>
  <si>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</si>
  <si>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</si>
  <si>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</si>
  <si>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</si>
  <si>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</si>
  <si>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</si>
  <si>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为进一步规范农村宅基地建房管理秩序，引导农村有序建房，维护农民建房合法权益，嘎栋街道2025年预计资金投入20万元，确保采购有序顺利推进，并取得预期效果，完成文件要求。</t>
  </si>
  <si>
    <t>产出指标</t>
  </si>
  <si>
    <t>质量指标</t>
  </si>
  <si>
    <t>按标准验收</t>
  </si>
  <si>
    <t>=</t>
  </si>
  <si>
    <t>合格</t>
  </si>
  <si>
    <t>是/否</t>
  </si>
  <si>
    <t>定性指标</t>
  </si>
  <si>
    <t>反映验收标准是否合格</t>
  </si>
  <si>
    <t>时效指标</t>
  </si>
  <si>
    <t>项目完成时间</t>
  </si>
  <si>
    <t>01</t>
  </si>
  <si>
    <t>年</t>
  </si>
  <si>
    <t>定量指标</t>
  </si>
  <si>
    <t>反映项目完成时间</t>
  </si>
  <si>
    <t>效益指标</t>
  </si>
  <si>
    <t>社会效益</t>
  </si>
  <si>
    <t>促进社区和谐发展</t>
  </si>
  <si>
    <t>促进</t>
  </si>
  <si>
    <t>居民健康素养水平明显提升，社区和谐善治</t>
  </si>
  <si>
    <t>改善居民生活环境</t>
  </si>
  <si>
    <t>提高</t>
  </si>
  <si>
    <t>居民生活幸福指数提高</t>
  </si>
  <si>
    <t>满意度指标</t>
  </si>
  <si>
    <t>服务对象满意度</t>
  </si>
  <si>
    <t>居民满意度</t>
  </si>
  <si>
    <t>&gt;=</t>
  </si>
  <si>
    <t>85</t>
  </si>
  <si>
    <t>%</t>
  </si>
  <si>
    <t>反映居民满意度</t>
  </si>
  <si>
    <t>做好本部门人员、公用经费保障，按规定落实干部职工各项待遇，支持部门正常履职。进一步改善工作环、提高工作效率，切实把嘎栋街道的重要工作指标落实到位，把有效的工作转化为实践行动，提升政治站位，做到真当担；转变工作作风，做到求真务实；细化整改措施，做到认真准确；紧扣责任链条，做到真尽责，把现有的工作重心作为当前和今后实施战略工作的重要手段来抓，突出重点、集中力克服困难，完成工作任务。</t>
  </si>
  <si>
    <t>数量指标</t>
  </si>
  <si>
    <t>福利物资采购（元）</t>
  </si>
  <si>
    <t>1308.96</t>
  </si>
  <si>
    <t>元</t>
  </si>
  <si>
    <t>购买街道（行政、事业、执法、编外）工作人员笔记本、硒鼓、墨盒、笔、纸张等办公用品2024年整年。</t>
  </si>
  <si>
    <t>项目达标率</t>
  </si>
  <si>
    <t>100</t>
  </si>
  <si>
    <t>项目完成情况</t>
  </si>
  <si>
    <t>服务能力有效提升</t>
  </si>
  <si>
    <t>成效显著</t>
  </si>
  <si>
    <t>项目实施效果</t>
  </si>
  <si>
    <t>单位人员满意度</t>
  </si>
  <si>
    <t>90</t>
  </si>
  <si>
    <t>反映部门（单位）人员对工资福利发放的满意程度。</t>
  </si>
  <si>
    <t>（一）继续加强队伍建设。一是开展经常性的思想教育工作，对执法人员进行人生观、价值观、权力观教育，树立“以人为本、执法为民”的执法工作理念。二是加强执法人员和协管员相关法律法规的学习，不断提高执法人员依法行政的能力和本领。三是针对城市管理行政执法中的典型案例，认真进行剖析、分析违法的具体原因，以及处理的依据和程序，有效提高执法人员业务能力和工作水平。
（二）全面履行各项职能。在巩固原有工作成效的基础上，推动执法工作向全面履行各项职能的方向转变。按既定的整治方案，继续加大对未按照指定时间、路线行驶以及“滴、洒、漏”车辆的查处力度，决不手软。切实解决影响市容、影响居民生活等问题，进一步规范装修事项的审批制度和管理监督制度。进一步加强市自然资源局、住建局等部门联动，加快推动违法违规建筑的清理整治工作，坚决遏制新增违法建筑势头，并对历史遗留问题进行妥善处理。
（三）严厉打击非法违法生产经营建设行为。一是深入开展消防安全专项整治。在道路交通、人员密集场所、危险化学品、企业职业病危害、建设工地和场镇燃气等领域，组织开展消防安全生产突出问题专项整治，以及液氨使用单位和油气输送管线、燃气管网管道的专项治理，消除各类消防事故隐患，打击和整治各类违法行为。二是严格安全生产行政执法。强化重点领域打非治违工作责任，建立打击非法生产、非法建设、非法经营行为的常态化工作机制。定期组织相关部门开展联合执法行动，依法查处安全生产非法违法行为和突出问题。
（四）加强巡查防控力度。坚持日常巡查管理制度，进一步加大对重点时段、重点部位的巡查，做到日查日报，形成“人人有事、事事有人”的巡查机制，从时间、空间上保证了巡查不缺位。严格落实制违工作责任，健全完善属地管理、以块为主、条块结合、上下联动、齐抓共管的制违工作机制。持续加大对违建、市容、安全生产等方面的监管力度，把违法行为遏制在萌芽状态。
（五）加大宣传力度。通过业主微信群、入户交流、宣传简报等方式，广泛发动人民群众进行监督举报，使“未经规划审批的建筑是违法建筑”“违法建筑搞不得”等思想深入民心，将不法行为遏制在萌芽状态。</t>
  </si>
  <si>
    <t>资金覆盖社区数量</t>
  </si>
  <si>
    <t>11</t>
  </si>
  <si>
    <t>个</t>
  </si>
  <si>
    <t>反映资金覆盖社区数量</t>
  </si>
  <si>
    <t>保障嘎栋街道基层治理管理工作顺利开展</t>
  </si>
  <si>
    <t>基本保障</t>
  </si>
  <si>
    <t>反映街道周边垃圾清理、公路沿线、河道卫生整治、居民区周边环境整治、垃圾收集设施新增、更换整治等基层治理开展情况。</t>
  </si>
  <si>
    <t>改善辖区环境卫生</t>
  </si>
  <si>
    <t>效果明显</t>
  </si>
  <si>
    <t>反映整治后的环境卫生提升。</t>
  </si>
  <si>
    <t>人居环境整治成效</t>
  </si>
  <si>
    <t>有明显的工作成效</t>
  </si>
  <si>
    <t>反映环境整治成效。</t>
  </si>
  <si>
    <t>辖区居民满意度</t>
  </si>
  <si>
    <t>80</t>
  </si>
  <si>
    <t>群众满意度</t>
  </si>
  <si>
    <t>深入推进爱国卫生“7个专项行动”，广泛动员，联防联控，群策群力，切实落实各项综合防控措施，全面深入持续地开展爱国卫生运动，大力整治农村和城乡环境卫生，全面灭蚊消杀，确保布雷图指数达标，坚决防止登革热疫情扩散蔓延，坚决防止由输入地变为疫源地。</t>
  </si>
  <si>
    <t>登革热防治区域</t>
  </si>
  <si>
    <t>12</t>
  </si>
  <si>
    <t>反映防治区域内9个社区，3个村委会</t>
  </si>
  <si>
    <t>登革热疫点处置布雷指数</t>
  </si>
  <si>
    <t>反映登革热疫点处置布雷指数情况。</t>
  </si>
  <si>
    <t>登革热计划防治期间</t>
  </si>
  <si>
    <t>月</t>
  </si>
  <si>
    <t>反映登革热计划防治期间</t>
  </si>
  <si>
    <t>公众登革热等传染病防控知识知晓率</t>
  </si>
  <si>
    <t>95</t>
  </si>
  <si>
    <t>反映各社区、村委会要充分利用微信、网络等各种媒体平台，开展以流动广播、小喇叭等多渠道、多形式的登革热防治知识宣传教育活动，重点加强对出国经商、务工人员和游客等人群的宣传，引导广大群众正确 认识登革热是一种可防可治的常见传染病，增强群众及时就诊、配合治疗的意识，提高群众的自我防护能力，确保公众登革热等传染病防控知识知晓率达95%以上。同时，要注重舆情监测，正确引导舆论，避免群众出现恐慌情绪。</t>
  </si>
  <si>
    <t>可持续影响</t>
  </si>
  <si>
    <t>嘎栋街道登革热防控措施</t>
  </si>
  <si>
    <t>制定</t>
  </si>
  <si>
    <t>根据《中华人民共和国传染病防治法》《中华人民共和国治安管理处罚法》《公共场所管理条例实施细则》等规定，按照《景洪市登革热防控工作方案》要求，坚持属地化、网格化管理原则，落实“四方责任”，为全面做好登革热防控工作，特制定措施。</t>
  </si>
  <si>
    <t>满意度调查</t>
  </si>
  <si>
    <t>嘎栋街道所属辖区居民</t>
  </si>
  <si>
    <t>嘎栋街道自2023年1月挂牌成立，两区下划社区万景社区账户中结余86000元，用于新成立景龙社区办公设备购置化解等支出，为规范资金使用，纳入财政监管，申请转入嘎栋街道自有资金账户，纳入2025年预算。完成嘎栋街道办事处新成立社区装修并投入使用。健全完善社区工作机制，确保完成市委、市政府及街道下达的各项目标任务。保障社区正常运转，增强服务村、社区群众的工作本领提升公共服务能力，充分发挥社区与凝聚力量、为民服务的功能。</t>
  </si>
  <si>
    <t>项目（工程）验收合格率</t>
  </si>
  <si>
    <t>反映项目实施质量保障。</t>
  </si>
  <si>
    <t>项目（工程）开工率</t>
  </si>
  <si>
    <t>反映项目（工程）的开工情况。</t>
  </si>
  <si>
    <t>成本指标</t>
  </si>
  <si>
    <t>经济成本指标</t>
  </si>
  <si>
    <t>86000</t>
  </si>
  <si>
    <t>反映项目实施的经济成本</t>
  </si>
  <si>
    <t>部门运转</t>
  </si>
  <si>
    <t>正常运转</t>
  </si>
  <si>
    <t>反映部门（单位）运转情况。</t>
  </si>
  <si>
    <t>受益群众满意度</t>
  </si>
  <si>
    <t>反映受益群众满意度</t>
  </si>
  <si>
    <t>景洪市人大常委会办公室关于给予下拨景洪市人大代表活动费，完成人大代表活动正常开展，按文件要求正常发放无固定收入代表2025年通讯补助。</t>
  </si>
  <si>
    <t>人大经费</t>
  </si>
  <si>
    <t>9600</t>
  </si>
  <si>
    <t>反映人大活动经费的金额</t>
  </si>
  <si>
    <t>人大数量</t>
  </si>
  <si>
    <t>4</t>
  </si>
  <si>
    <t>人</t>
  </si>
  <si>
    <t>反映人大活动的代表人数</t>
  </si>
  <si>
    <t>购买商品验收合格率</t>
  </si>
  <si>
    <t>人大代表工作时间</t>
  </si>
  <si>
    <t>反映人大代表工作时间</t>
  </si>
  <si>
    <t>参加人大代表工作</t>
  </si>
  <si>
    <t>反映参加人大代表工作</t>
  </si>
  <si>
    <t>群众满意情况</t>
  </si>
  <si>
    <t>反映群众满意情况</t>
  </si>
  <si>
    <t>购买办公用品</t>
  </si>
  <si>
    <t>购买街道（行政、事业、执法、编外）工作人员笔记本、硒鼓、墨盒、笔、纸张等办公用品2023年整年。</t>
  </si>
  <si>
    <t>保障街道（行政、事业、执法、编外）工作人员85人的差旅费</t>
  </si>
  <si>
    <t>季度</t>
  </si>
  <si>
    <t>2023年1季度设计费</t>
  </si>
  <si>
    <t>项目管控力</t>
  </si>
  <si>
    <t>项目实施情况</t>
  </si>
  <si>
    <t>社会公众满意度</t>
  </si>
  <si>
    <t>反映社会公众对部门（单位）履职情况的满意程度。</t>
  </si>
  <si>
    <t>通过专业的调解人员，运用法律、道德和社会公序良俗等手段，帮助当事人双方达成和解，避免矛盾升级为法律诉讼。通过开展法律宣传教育，提高公民的法律意识，预防矛盾和纠纷的发生。及时有效地解决社会矛盾，维护社会稳定和谐，促进社会秩序的良好运行。</t>
  </si>
  <si>
    <t>矛盾纠纷调处完成率</t>
  </si>
  <si>
    <t>反映矛盾纠纷调处完成率</t>
  </si>
  <si>
    <t>嘎栋街道矛盾纠纷调处运维</t>
  </si>
  <si>
    <t>&gt;</t>
  </si>
  <si>
    <t>反映嘎栋街道矛盾纠纷调处正常运转</t>
  </si>
  <si>
    <t>以非诉讼化解矛盾纠纷、减少讼累的促进和影响</t>
  </si>
  <si>
    <t>有效提升</t>
  </si>
  <si>
    <t>反映以非诉讼化解矛盾纠纷、减少讼累的促进和影响</t>
  </si>
  <si>
    <t>矛盾纠纷解机制</t>
  </si>
  <si>
    <t>多元化</t>
  </si>
  <si>
    <t>反映矛盾纠纷解机制多元化</t>
  </si>
  <si>
    <t>调处群众满意度</t>
  </si>
  <si>
    <t>反映调处群众满意度</t>
  </si>
  <si>
    <t>进一步健全完善各村(社区)工作机制，确保完成市委、市政府及街道下达的各项目标任务。保障村、社区正常运转，增强服务村、社区群众的工作本领，把居民群众工作做深、做细、做实，以凝聚人心，理顺情绪，化解矛盾，促进社会的和谐稳定。</t>
  </si>
  <si>
    <t>社区、村委会、村民小组</t>
  </si>
  <si>
    <t>44</t>
  </si>
  <si>
    <t>反映街道社区、村委会、村民小组数量。</t>
  </si>
  <si>
    <t>597600</t>
  </si>
  <si>
    <t>反映街道社区、村委会、村小组工作经费标准。</t>
  </si>
  <si>
    <t>反映街道村委会、村民小组运转情况</t>
  </si>
  <si>
    <t>持续开展村委会、村民小组服务时效</t>
  </si>
  <si>
    <t>反映街道村委会、村民小组持续运转开展服务情况。</t>
  </si>
  <si>
    <t>社区、村委会、村民小组群众满意度</t>
  </si>
  <si>
    <t>反映村委会、村民小组工作者对项目实施情况的满意程度</t>
  </si>
  <si>
    <t>防范化解重大安全风险，夯实消防安全责任体系，深化火灾隐患排查整治，构建大宣传大培训工作格局。推进“打通生命通道”集中治理行动，深化大型商业综合体、电动自行车、高层地下建筑“多合一”和城乡结合部等突出风险隐患综合治理，深入推行“防消联勤”、消防员和文员辅助执法等基础工作，进一步加大消防宣传培训力度，为经济社会发展和城乡居民生活提供良好的消防安全环境。</t>
  </si>
  <si>
    <t>专职消防员数量</t>
  </si>
  <si>
    <t>反映专职消防员人数</t>
  </si>
  <si>
    <t>完成年度消防安全工作目标</t>
  </si>
  <si>
    <t>预算06表</t>
  </si>
  <si>
    <t>政府性基金预算支出预算表</t>
  </si>
  <si>
    <t>本年政府性基金预算支出</t>
  </si>
  <si>
    <t>本单位无此公开事项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</si>
  <si>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</si>
  <si>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</si>
  <si>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</si>
  <si>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</si>
  <si>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</si>
  <si>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</si>
  <si>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</si>
  <si>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</si>
  <si>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</si>
  <si>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</si>
  <si>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纳板村委会采购彩色打印机</t>
  </si>
  <si>
    <t>A02021004 A4彩色打印机</t>
  </si>
  <si>
    <t>台</t>
  </si>
  <si>
    <t>纳板村委会采购打印机</t>
  </si>
  <si>
    <t>纳板村委会采购办公桌</t>
  </si>
  <si>
    <t>A05010201 办公桌</t>
  </si>
  <si>
    <t>张</t>
  </si>
  <si>
    <t>曼点村委会 会议桌</t>
  </si>
  <si>
    <t>A05010202 会议桌</t>
  </si>
  <si>
    <t>曼点村委会采购会议椅</t>
  </si>
  <si>
    <t>A05010303 会议椅</t>
  </si>
  <si>
    <t>纳板村委会采购会议椅</t>
  </si>
  <si>
    <t>村组织工作经费采购A4纸</t>
  </si>
  <si>
    <t>A05040101 复印纸</t>
  </si>
  <si>
    <t>包</t>
  </si>
  <si>
    <t>曼沙采购便携式计算机</t>
  </si>
  <si>
    <t>A02010108 便携式计算机</t>
  </si>
  <si>
    <t>曼沙采购打印机</t>
  </si>
  <si>
    <t>尚城采购打印机</t>
  </si>
  <si>
    <t>白塔碎纸机</t>
  </si>
  <si>
    <t>A02021301 碎纸机</t>
  </si>
  <si>
    <t>曼沙采购碎纸机</t>
  </si>
  <si>
    <t>曼沙采采购空调</t>
  </si>
  <si>
    <t>A02061804 空调机</t>
  </si>
  <si>
    <t>沙河采购空调</t>
  </si>
  <si>
    <t>北苑采购小会议桌</t>
  </si>
  <si>
    <t>白塔采购办公椅</t>
  </si>
  <si>
    <t>A05010301 办公椅</t>
  </si>
  <si>
    <t>曼沙采购办公椅</t>
  </si>
  <si>
    <t>社区采购A4纸</t>
  </si>
  <si>
    <t>公车保险</t>
  </si>
  <si>
    <t>C1804010201 机动车保险服务</t>
  </si>
  <si>
    <t>份</t>
  </si>
  <si>
    <t>公车维修</t>
  </si>
  <si>
    <t>C23120301 车辆维修和保养服务</t>
  </si>
  <si>
    <t>批</t>
  </si>
  <si>
    <t>公车燃油</t>
  </si>
  <si>
    <t>C23120302 车辆加油、添加燃料服务</t>
  </si>
  <si>
    <t>党政办采购传真机</t>
  </si>
  <si>
    <t>A02020400 多功能一体机</t>
  </si>
  <si>
    <t>党政办采购打印机</t>
  </si>
  <si>
    <t>党政办采购空调</t>
  </si>
  <si>
    <t>社会事务办采购茶几</t>
  </si>
  <si>
    <t>A05010204 茶几</t>
  </si>
  <si>
    <t>党政办采购文件柜</t>
  </si>
  <si>
    <t>A05010502 文件柜</t>
  </si>
  <si>
    <t>街道采购复印纸</t>
  </si>
  <si>
    <t>件</t>
  </si>
  <si>
    <t>车辆燃油</t>
  </si>
  <si>
    <t>国产台式电脑</t>
  </si>
  <si>
    <t>A02010105 台式计算机</t>
  </si>
  <si>
    <t>国产笔记本电脑</t>
  </si>
  <si>
    <t>彩色打印机</t>
  </si>
  <si>
    <t>打印机</t>
  </si>
  <si>
    <t>曼戈播采购投影仪</t>
  </si>
  <si>
    <t>A02020200 投影仪</t>
  </si>
  <si>
    <t>曼戈播采购彩色打印机</t>
  </si>
  <si>
    <t>曼清、尚城彩色打印机</t>
  </si>
  <si>
    <t>曼戈播采购LED屏</t>
  </si>
  <si>
    <t>A02021103 LED显示屏</t>
  </si>
  <si>
    <t>车辆维修维护</t>
  </si>
  <si>
    <t>（自有）投影仪</t>
  </si>
  <si>
    <t>（自有）电子屏</t>
  </si>
  <si>
    <t>（自有）办公桌</t>
  </si>
  <si>
    <t>（自有）会议桌</t>
  </si>
  <si>
    <t>（自有）办公椅</t>
  </si>
  <si>
    <t>把</t>
  </si>
  <si>
    <t>（自有）会议椅</t>
  </si>
  <si>
    <t>（自有）书柜</t>
  </si>
  <si>
    <t>A05010501 书柜</t>
  </si>
  <si>
    <t>党群服务中心会议桌</t>
  </si>
  <si>
    <t>消防车保险</t>
  </si>
  <si>
    <t>消防车维修维护</t>
  </si>
  <si>
    <t>消防车燃油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</si>
  <si>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</si>
  <si>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</si>
  <si>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</si>
  <si>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</si>
  <si>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</si>
  <si>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</si>
  <si>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</si>
  <si>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</si>
  <si>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</si>
  <si>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</si>
  <si>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</si>
  <si>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</si>
  <si>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</si>
  <si>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</si>
  <si>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</si>
  <si>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</si>
  <si>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</si>
  <si>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</si>
  <si>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</si>
  <si>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台式电脑</t>
  </si>
  <si>
    <t>便捷式计算机</t>
  </si>
  <si>
    <t>投影仪</t>
  </si>
  <si>
    <t>A02020300 投影幕</t>
  </si>
  <si>
    <t>电动幕布</t>
  </si>
  <si>
    <t>块</t>
  </si>
  <si>
    <t>传真机</t>
  </si>
  <si>
    <t>彩色一体机（打印复印一体机）</t>
  </si>
  <si>
    <t>A02020599 其他照相机及器材</t>
  </si>
  <si>
    <t>大疆手持相机</t>
  </si>
  <si>
    <t>数码单反相机</t>
  </si>
  <si>
    <t>A02021001 A3黑白打印机</t>
  </si>
  <si>
    <t>黑白打印机</t>
  </si>
  <si>
    <t>A02021002 A3彩色打印机</t>
  </si>
  <si>
    <t>A02021003 A4黑白打印机</t>
  </si>
  <si>
    <t>LED屏</t>
  </si>
  <si>
    <t>平方米</t>
  </si>
  <si>
    <t>碎纸机</t>
  </si>
  <si>
    <t>科密碎纸机</t>
  </si>
  <si>
    <t>A02029900 其他办公设备</t>
  </si>
  <si>
    <t>16路调音台</t>
  </si>
  <si>
    <t>一拖四无线会议话筒</t>
  </si>
  <si>
    <t>专业功放</t>
  </si>
  <si>
    <t>专业音箱</t>
  </si>
  <si>
    <t>会议话筒</t>
  </si>
  <si>
    <t>合并式功放机</t>
  </si>
  <si>
    <t>对讲机器</t>
  </si>
  <si>
    <t>小音箱</t>
  </si>
  <si>
    <t>座机</t>
  </si>
  <si>
    <t>电子屏</t>
  </si>
  <si>
    <t>电源时序器</t>
  </si>
  <si>
    <t>移动电话</t>
  </si>
  <si>
    <t>网络机柜</t>
  </si>
  <si>
    <t>联想F1300高拍仪</t>
  </si>
  <si>
    <t>调音台</t>
  </si>
  <si>
    <t>音箱</t>
  </si>
  <si>
    <t>音箱壁挂架</t>
  </si>
  <si>
    <t>高拍仪</t>
  </si>
  <si>
    <t>A02030802 电动三轮车</t>
  </si>
  <si>
    <t>电动三轮车</t>
  </si>
  <si>
    <t>A02059900 其他机械设备</t>
  </si>
  <si>
    <t>电动割草机</t>
  </si>
  <si>
    <t>独立台式空调</t>
  </si>
  <si>
    <t>空调</t>
  </si>
  <si>
    <t>空调（3匹立式）</t>
  </si>
  <si>
    <t>A05 家具和用品</t>
  </si>
  <si>
    <t>会议桌</t>
  </si>
  <si>
    <t>办公桌</t>
  </si>
  <si>
    <t>会议条桌</t>
  </si>
  <si>
    <t>小会议桌</t>
  </si>
  <si>
    <t>茶几</t>
  </si>
  <si>
    <t>A05010299 其他台、桌类</t>
  </si>
  <si>
    <t>主席台</t>
  </si>
  <si>
    <t>服务台</t>
  </si>
  <si>
    <t>洽谈桌</t>
  </si>
  <si>
    <t>积木桌</t>
  </si>
  <si>
    <t>组合桌</t>
  </si>
  <si>
    <t>办公椅</t>
  </si>
  <si>
    <t>A05010302 桌前椅</t>
  </si>
  <si>
    <t>椅子</t>
  </si>
  <si>
    <t>会议椅</t>
  </si>
  <si>
    <t>A05010399 其他椅凳类</t>
  </si>
  <si>
    <t>主席椅</t>
  </si>
  <si>
    <t>吧椅</t>
  </si>
  <si>
    <t>洽谈桌椅</t>
  </si>
  <si>
    <t>A05010401 三人沙发</t>
  </si>
  <si>
    <t>沙发</t>
  </si>
  <si>
    <t>A05010402 单人沙发</t>
  </si>
  <si>
    <t>A05010499 其他沙发类</t>
  </si>
  <si>
    <t>沙发茶几</t>
  </si>
  <si>
    <t>书柜</t>
  </si>
  <si>
    <t>组</t>
  </si>
  <si>
    <t>储物柜</t>
  </si>
  <si>
    <t>文件柜</t>
  </si>
  <si>
    <t>A05010505 茶水柜</t>
  </si>
  <si>
    <t>茶水柜</t>
  </si>
  <si>
    <t>A05010599 其他柜类</t>
  </si>
  <si>
    <t>档案柜</t>
  </si>
  <si>
    <t>A05010699 其他架类</t>
  </si>
  <si>
    <t>货架</t>
  </si>
  <si>
    <t>A05019900 其他家具</t>
  </si>
  <si>
    <t>吧台</t>
  </si>
  <si>
    <t>A05029900 其他用具</t>
  </si>
  <si>
    <t>百叶窗</t>
  </si>
  <si>
    <t>荣事达饮水机</t>
  </si>
  <si>
    <t>饮水机</t>
  </si>
  <si>
    <t>A02010109 平板式计算机</t>
  </si>
  <si>
    <t>手持平板</t>
  </si>
  <si>
    <t>会议音箱</t>
  </si>
  <si>
    <t>户外音响</t>
  </si>
  <si>
    <t>A02020600 执法记录仪</t>
  </si>
  <si>
    <t>行政记录仪</t>
  </si>
  <si>
    <t>记录仪终端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</si>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</sst>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0" fontId="6" fillId="0" borderId="7">
      <alignment horizontal="right" vertical="center"/>
    </xf>
    <xf numFmtId="178" fontId="6" fillId="0" borderId="7">
      <alignment horizontal="right" vertical="center"/>
    </xf>
    <xf numFmtId="49" fontId="6" fillId="0" borderId="7">
      <alignment horizontal="left" vertical="center" wrapText="1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80" fontId="6" fillId="0" borderId="7">
      <alignment horizontal="right" vertical="center"/>
    </xf>
  </cellStyleXfs>
  <cellXfs count="200">
    <xf numFmtId="0" fontId="0" fillId="0" borderId="0" xfId="0" applyFont="1">
      <alignment vertical="top"/>
      <protection locked="0"/>
    </xf>
    <xf numFmtId="0" fontId="0" fillId="0" borderId="0" xfId="0" applyFont="1" applyAlignme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Alignment="1" applyProtection="1">
      <alignment horizontal="left" vertical="center"/>
      <protection locked="0"/>
    </xf>
    <xf numFmtId="178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indent="1"/>
      <protection locked="0"/>
    </xf>
    <xf numFmtId="49" fontId="6" fillId="0" borderId="7" xfId="53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49" fontId="6" fillId="0" borderId="7" xfId="53" applyNumberFormat="1" applyFont="1" applyBorder="1" applyAlignment="1" applyProtection="1">
      <alignment horizontal="center" vertical="center" wrapText="1"/>
      <protection locked="0"/>
    </xf>
    <xf numFmtId="49" fontId="6" fillId="0" borderId="7" xfId="0" applyNumberFormat="1" applyFont="1" applyBorder="1" applyAlignment="1">
      <alignment horizontal="left" vertical="center" wrapText="1" indent="1"/>
      <protection locked="0"/>
    </xf>
    <xf numFmtId="49" fontId="6" fillId="0" borderId="7" xfId="53" applyNumberFormat="1" applyFont="1" applyBorder="1" applyProtection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vertical="top" wrapText="1"/>
      <protection locked="0"/>
    </xf>
    <xf numFmtId="0" fontId="1" fillId="0" borderId="0" xfId="0" applyFont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1"/>
      <protection locked="0"/>
    </xf>
    <xf numFmtId="49" fontId="6" fillId="0" borderId="7" xfId="53" applyNumberFormat="1" applyFont="1" applyBorder="1" applyAlignment="1" applyProtection="1">
      <alignment horizontal="left" vertical="center" wrapText="1" indent="2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5" fillId="0" borderId="0" xfId="0" applyFont="1" applyAlignment="1" applyProtection="1">
      <alignment horizontal="right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7" fillId="0" borderId="0" xfId="0" applyFont="1" applyAlignment="1">
      <alignment vertical="top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54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8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8" fontId="20" fillId="0" borderId="7" xfId="0" applyNumberFormat="1" applyFont="1" applyBorder="1" applyAlignment="1">
      <alignment horizontal="righ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3" sqref="A3:D3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2"/>
      <c r="B1" s="2"/>
      <c r="C1" s="2"/>
      <c r="D1" s="2"/>
    </row>
    <row r="2" ht="19.5" customHeight="1" spans="4:4">
      <c r="D2" s="117" t="s">
        <v>0</v>
      </c>
    </row>
    <row r="3" ht="36" customHeight="1" spans="1:4">
      <c r="A3" s="6" t="str">
        <f>"2025"&amp;"年部门财务收支预算总表"</f>
        <v>2025年部门财务收支预算总表</v>
      </c>
      <c r="B3" s="6"/>
      <c r="C3" s="6"/>
      <c r="D3" s="6"/>
    </row>
    <row r="4" ht="24" customHeight="1" spans="1:4">
      <c r="A4" s="185" t="str">
        <f>"单位名称："&amp;"景洪市人民政府嘎栋街道办事处"</f>
        <v>单位名称：景洪市人民政府嘎栋街道办事处</v>
      </c>
      <c r="B4" s="185"/>
      <c r="C4" s="172"/>
      <c r="D4" s="192" t="s">
        <v>1</v>
      </c>
    </row>
    <row r="5" ht="19.5" customHeight="1" spans="1:4">
      <c r="A5" s="136" t="s">
        <v>2</v>
      </c>
      <c r="B5" s="138"/>
      <c r="C5" s="136" t="s">
        <v>3</v>
      </c>
      <c r="D5" s="138"/>
    </row>
    <row r="6" ht="19.5" customHeight="1" spans="1:4">
      <c r="A6" s="135" t="s">
        <v>4</v>
      </c>
      <c r="B6" s="135" t="s">
        <v>5</v>
      </c>
      <c r="C6" s="135" t="s">
        <v>6</v>
      </c>
      <c r="D6" s="11" t="s">
        <v>5</v>
      </c>
    </row>
    <row r="7" ht="19.5" customHeight="1" spans="1:4">
      <c r="A7" s="144"/>
      <c r="B7" s="144"/>
      <c r="C7" s="144"/>
      <c r="D7" s="18"/>
    </row>
    <row r="8" ht="20.25" customHeight="1" spans="1:4">
      <c r="A8" s="179" t="s">
        <v>7</v>
      </c>
      <c r="B8" s="193">
        <v>23830129.9</v>
      </c>
      <c r="C8" s="179" t="str">
        <f>"一"&amp;"、"&amp;"一般公共服务支出"</f>
        <v>一、一般公共服务支出</v>
      </c>
      <c r="D8" s="193">
        <v>4749645.84</v>
      </c>
    </row>
    <row r="9" ht="20.25" customHeight="1" spans="1:4">
      <c r="A9" s="179" t="s">
        <v>8</v>
      </c>
      <c r="B9" s="193"/>
      <c r="C9" s="179" t="str">
        <f>"二"&amp;"、"&amp;"公共安全支出"</f>
        <v>二、公共安全支出</v>
      </c>
      <c r="D9" s="193">
        <v>60480</v>
      </c>
    </row>
    <row r="10" ht="20.25" customHeight="1" spans="1:4">
      <c r="A10" s="179" t="s">
        <v>9</v>
      </c>
      <c r="B10" s="193"/>
      <c r="C10" s="179" t="str">
        <f>"三"&amp;"、"&amp;"社会保障和就业支出"</f>
        <v>三、社会保障和就业支出</v>
      </c>
      <c r="D10" s="193">
        <v>1410858.32</v>
      </c>
    </row>
    <row r="11" ht="21.75" customHeight="1" spans="1:4">
      <c r="A11" s="179" t="s">
        <v>10</v>
      </c>
      <c r="B11" s="193"/>
      <c r="C11" s="179" t="str">
        <f>"四"&amp;"、"&amp;"卫生健康支出"</f>
        <v>四、卫生健康支出</v>
      </c>
      <c r="D11" s="193">
        <v>2182898.18</v>
      </c>
    </row>
    <row r="12" ht="21.75" customHeight="1" spans="1:4">
      <c r="A12" s="179" t="s">
        <v>11</v>
      </c>
      <c r="B12" s="193">
        <v>1147613.84</v>
      </c>
      <c r="C12" s="179" t="str">
        <f>"五"&amp;"、"&amp;"城乡社区支出"</f>
        <v>五、城乡社区支出</v>
      </c>
      <c r="D12" s="193">
        <v>6844395.6</v>
      </c>
    </row>
    <row r="13" ht="21.75" customHeight="1" spans="1:4">
      <c r="A13" s="194" t="s">
        <v>12</v>
      </c>
      <c r="B13" s="193"/>
      <c r="C13" s="179" t="str">
        <f>"六"&amp;"、"&amp;"农林水支出"</f>
        <v>六、农林水支出</v>
      </c>
      <c r="D13" s="193">
        <v>8536694.12</v>
      </c>
    </row>
    <row r="14" ht="20.25" customHeight="1" spans="1:4">
      <c r="A14" s="194" t="s">
        <v>13</v>
      </c>
      <c r="B14" s="193"/>
      <c r="C14" s="179" t="str">
        <f>"七"&amp;"、"&amp;"住房保障支出"</f>
        <v>七、住房保障支出</v>
      </c>
      <c r="D14" s="193">
        <v>1150471.68</v>
      </c>
    </row>
    <row r="15" ht="20.25" customHeight="1" spans="1:4">
      <c r="A15" s="194" t="s">
        <v>14</v>
      </c>
      <c r="B15" s="193"/>
      <c r="C15" s="179" t="str">
        <f>"八"&amp;"、"&amp;"灾害防治及应急管理支出"</f>
        <v>八、灾害防治及应急管理支出</v>
      </c>
      <c r="D15" s="193">
        <v>42300</v>
      </c>
    </row>
    <row r="16" ht="20.25" customHeight="1" spans="1:4">
      <c r="A16" s="195" t="s">
        <v>15</v>
      </c>
      <c r="B16" s="193"/>
      <c r="C16" s="196"/>
      <c r="D16" s="193"/>
    </row>
    <row r="17" ht="20.25" customHeight="1" spans="1:4">
      <c r="A17" s="195" t="s">
        <v>16</v>
      </c>
      <c r="B17" s="193">
        <v>1147613.84</v>
      </c>
      <c r="C17" s="196"/>
      <c r="D17" s="193"/>
    </row>
    <row r="18" ht="20.25" customHeight="1" spans="1:4">
      <c r="A18" s="197" t="s">
        <v>17</v>
      </c>
      <c r="B18" s="181">
        <v>24977743.74</v>
      </c>
      <c r="C18" s="177" t="s">
        <v>18</v>
      </c>
      <c r="D18" s="181">
        <v>24977743.74</v>
      </c>
    </row>
    <row r="19" ht="20.25" customHeight="1" spans="1:4">
      <c r="A19" s="198" t="s">
        <v>19</v>
      </c>
      <c r="B19" s="193"/>
      <c r="C19" s="179" t="s">
        <v>20</v>
      </c>
      <c r="D19" s="193"/>
    </row>
    <row r="20" ht="20.25" customHeight="1" spans="1:4">
      <c r="A20" s="198" t="s">
        <v>21</v>
      </c>
      <c r="B20" s="193"/>
      <c r="C20" s="179" t="s">
        <v>21</v>
      </c>
      <c r="D20" s="193"/>
    </row>
    <row r="21" ht="20.25" customHeight="1" spans="1:4">
      <c r="A21" s="198" t="s">
        <v>22</v>
      </c>
      <c r="B21" s="193"/>
      <c r="C21" s="179" t="s">
        <v>23</v>
      </c>
      <c r="D21" s="193"/>
    </row>
    <row r="22" ht="20.25" customHeight="1" spans="1:4">
      <c r="A22" s="199" t="s">
        <v>24</v>
      </c>
      <c r="B22" s="181">
        <v>24977743.74</v>
      </c>
      <c r="C22" s="177" t="s">
        <v>25</v>
      </c>
      <c r="D22" s="181">
        <v>24977743.74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3"/>
  <sheetViews>
    <sheetView showZeros="0" workbookViewId="0">
      <pane ySplit="1" topLeftCell="A2" activePane="bottomLeft" state="frozen"/>
      <selection/>
      <selection pane="bottomLeft" activeCell="C25" sqref="C25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9.5" customHeight="1" spans="10:19">
      <c r="J2" s="126"/>
      <c r="O2" s="79"/>
      <c r="P2" s="79"/>
      <c r="Q2" s="79"/>
      <c r="R2" s="79"/>
      <c r="S2" s="5" t="s">
        <v>26</v>
      </c>
    </row>
    <row r="3" ht="57.75" customHeight="1" spans="1:19">
      <c r="A3" s="149" t="str">
        <f>"2025"&amp;"年部门收入预算表"</f>
        <v>2025年部门收入预算表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</row>
    <row r="4" ht="24" customHeight="1" spans="1:19">
      <c r="A4" s="185" t="str">
        <f>"单位名称："&amp;"景洪市人民政府嘎栋街道办事处"</f>
        <v>单位名称：景洪市人民政府嘎栋街道办事处</v>
      </c>
      <c r="B4" s="185"/>
      <c r="C4" s="185"/>
      <c r="D4" s="185"/>
      <c r="E4" s="186"/>
      <c r="F4" s="186"/>
      <c r="G4" s="186"/>
      <c r="H4" s="186"/>
      <c r="I4" s="186"/>
      <c r="J4" s="188"/>
      <c r="K4" s="186"/>
      <c r="L4" s="186"/>
      <c r="M4" s="186"/>
      <c r="N4" s="186"/>
      <c r="O4" s="189"/>
      <c r="P4" s="189"/>
      <c r="Q4" s="189"/>
      <c r="R4" s="189"/>
      <c r="S4" s="191" t="s">
        <v>1</v>
      </c>
    </row>
    <row r="5" ht="18.75" customHeight="1" spans="1:19">
      <c r="A5" s="28" t="s">
        <v>27</v>
      </c>
      <c r="B5" s="85" t="s">
        <v>28</v>
      </c>
      <c r="C5" s="85" t="s">
        <v>29</v>
      </c>
      <c r="D5" s="187" t="s">
        <v>30</v>
      </c>
      <c r="E5" s="187"/>
      <c r="F5" s="187"/>
      <c r="G5" s="187"/>
      <c r="H5" s="187"/>
      <c r="I5" s="187"/>
      <c r="J5" s="187"/>
      <c r="K5" s="187"/>
      <c r="L5" s="187"/>
      <c r="M5" s="187"/>
      <c r="N5" s="156"/>
      <c r="O5" s="187" t="s">
        <v>19</v>
      </c>
      <c r="P5" s="187"/>
      <c r="Q5" s="187"/>
      <c r="R5" s="187"/>
      <c r="S5" s="156"/>
    </row>
    <row r="6" ht="19.5" customHeight="1" spans="1:19">
      <c r="A6" s="30"/>
      <c r="B6" s="87"/>
      <c r="C6" s="87"/>
      <c r="D6" s="87" t="s">
        <v>31</v>
      </c>
      <c r="E6" s="87" t="s">
        <v>32</v>
      </c>
      <c r="F6" s="87" t="s">
        <v>33</v>
      </c>
      <c r="G6" s="87" t="s">
        <v>34</v>
      </c>
      <c r="H6" s="87" t="s">
        <v>35</v>
      </c>
      <c r="I6" s="190" t="s">
        <v>36</v>
      </c>
      <c r="J6" s="190"/>
      <c r="K6" s="190"/>
      <c r="L6" s="190"/>
      <c r="M6" s="190"/>
      <c r="N6" s="102"/>
      <c r="O6" s="87" t="s">
        <v>31</v>
      </c>
      <c r="P6" s="87" t="s">
        <v>32</v>
      </c>
      <c r="Q6" s="87" t="s">
        <v>33</v>
      </c>
      <c r="R6" s="87" t="s">
        <v>34</v>
      </c>
      <c r="S6" s="87" t="s">
        <v>37</v>
      </c>
    </row>
    <row r="7" ht="33.75" customHeight="1" spans="1:19">
      <c r="A7" s="32"/>
      <c r="B7" s="89"/>
      <c r="C7" s="89"/>
      <c r="D7" s="89"/>
      <c r="E7" s="89"/>
      <c r="F7" s="89"/>
      <c r="G7" s="89"/>
      <c r="H7" s="89"/>
      <c r="I7" s="88" t="s">
        <v>31</v>
      </c>
      <c r="J7" s="88" t="s">
        <v>38</v>
      </c>
      <c r="K7" s="88" t="s">
        <v>39</v>
      </c>
      <c r="L7" s="88" t="s">
        <v>40</v>
      </c>
      <c r="M7" s="88" t="s">
        <v>41</v>
      </c>
      <c r="N7" s="88" t="s">
        <v>42</v>
      </c>
      <c r="O7" s="89"/>
      <c r="P7" s="89"/>
      <c r="Q7" s="89"/>
      <c r="R7" s="89"/>
      <c r="S7" s="89"/>
    </row>
    <row r="8" ht="16.5" customHeight="1" spans="1:19">
      <c r="A8" s="62">
        <v>1</v>
      </c>
      <c r="B8" s="62">
        <v>2</v>
      </c>
      <c r="C8" s="62">
        <v>3</v>
      </c>
      <c r="D8" s="62">
        <v>4</v>
      </c>
      <c r="E8" s="62">
        <v>5</v>
      </c>
      <c r="F8" s="62">
        <v>6</v>
      </c>
      <c r="G8" s="62">
        <v>7</v>
      </c>
      <c r="H8" s="6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62">
        <v>17</v>
      </c>
      <c r="R8" s="62">
        <v>18</v>
      </c>
      <c r="S8" s="62">
        <v>19</v>
      </c>
    </row>
    <row r="9" ht="18" customHeight="1" spans="1:19">
      <c r="A9" s="51" t="s">
        <v>43</v>
      </c>
      <c r="B9" s="51" t="s">
        <v>44</v>
      </c>
      <c r="C9" s="22">
        <v>14066090.34</v>
      </c>
      <c r="D9" s="22">
        <v>14066090.34</v>
      </c>
      <c r="E9" s="22">
        <v>12918476.5</v>
      </c>
      <c r="F9" s="22"/>
      <c r="G9" s="22"/>
      <c r="H9" s="22"/>
      <c r="I9" s="22">
        <v>1147613.84</v>
      </c>
      <c r="J9" s="22"/>
      <c r="K9" s="22"/>
      <c r="L9" s="22"/>
      <c r="M9" s="22"/>
      <c r="N9" s="22">
        <v>1147613.84</v>
      </c>
      <c r="O9" s="22"/>
      <c r="P9" s="22"/>
      <c r="Q9" s="22"/>
      <c r="R9" s="22"/>
      <c r="S9" s="22"/>
    </row>
    <row r="10" ht="18" customHeight="1" spans="1:19">
      <c r="A10" s="51" t="s">
        <v>45</v>
      </c>
      <c r="B10" s="51" t="s">
        <v>46</v>
      </c>
      <c r="C10" s="22">
        <v>6094979.01</v>
      </c>
      <c r="D10" s="22">
        <v>6094979.01</v>
      </c>
      <c r="E10" s="22">
        <v>6094979.01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ht="18" customHeight="1" spans="1:19">
      <c r="A11" s="51" t="s">
        <v>47</v>
      </c>
      <c r="B11" s="51" t="s">
        <v>48</v>
      </c>
      <c r="C11" s="22">
        <v>1934333.29</v>
      </c>
      <c r="D11" s="22">
        <v>1934333.29</v>
      </c>
      <c r="E11" s="22">
        <v>1934333.29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ht="18" customHeight="1" spans="1:19">
      <c r="A12" s="51" t="s">
        <v>49</v>
      </c>
      <c r="B12" s="51" t="s">
        <v>50</v>
      </c>
      <c r="C12" s="22">
        <v>2882341.1</v>
      </c>
      <c r="D12" s="22">
        <v>2882341.1</v>
      </c>
      <c r="E12" s="22">
        <v>2882341.1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ht="18" customHeight="1" spans="1:19">
      <c r="A13" s="49" t="s">
        <v>29</v>
      </c>
      <c r="B13" s="49"/>
      <c r="C13" s="22">
        <v>24977743.74</v>
      </c>
      <c r="D13" s="22">
        <v>24977743.74</v>
      </c>
      <c r="E13" s="22">
        <v>23830129.9</v>
      </c>
      <c r="F13" s="22"/>
      <c r="G13" s="22"/>
      <c r="H13" s="22"/>
      <c r="I13" s="22">
        <v>1147613.84</v>
      </c>
      <c r="J13" s="22"/>
      <c r="K13" s="22"/>
      <c r="L13" s="22"/>
      <c r="M13" s="22"/>
      <c r="N13" s="22">
        <v>1147613.84</v>
      </c>
      <c r="O13" s="22"/>
      <c r="P13" s="22"/>
      <c r="Q13" s="22"/>
      <c r="R13" s="22"/>
      <c r="S13" s="22"/>
    </row>
  </sheetData>
  <mergeCells count="19">
    <mergeCell ref="A3:S3"/>
    <mergeCell ref="A4:D4"/>
    <mergeCell ref="D5:N5"/>
    <mergeCell ref="O5:S5"/>
    <mergeCell ref="I6:N6"/>
    <mergeCell ref="A13:B13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54"/>
  <sheetViews>
    <sheetView showZeros="0" tabSelected="1" workbookViewId="0">
      <pane ySplit="1" topLeftCell="A2" activePane="bottomLeft" state="frozen"/>
      <selection/>
      <selection pane="bottomLeft" activeCell="C25" sqref="C25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9.5" customHeight="1" spans="4:15">
      <c r="D2" s="126"/>
      <c r="H2" s="126"/>
      <c r="J2" s="126"/>
      <c r="O2" s="184" t="s">
        <v>51</v>
      </c>
    </row>
    <row r="3" ht="42" customHeight="1" spans="1:15">
      <c r="A3" s="6" t="str">
        <f>"2025"&amp;"年部门支出预算表"</f>
        <v>2025年部门支出预算表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24" customHeight="1" spans="1:15">
      <c r="A4" s="162" t="str">
        <f>"单位名称："&amp;"景洪市人民政府嘎栋街道办事处"</f>
        <v>单位名称：景洪市人民政府嘎栋街道办事处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8"/>
      <c r="N4" s="8"/>
      <c r="O4" s="110" t="s">
        <v>1</v>
      </c>
    </row>
    <row r="5" ht="19.5" customHeight="1" spans="1:15">
      <c r="A5" s="28" t="s">
        <v>52</v>
      </c>
      <c r="B5" s="28" t="s">
        <v>53</v>
      </c>
      <c r="C5" s="28" t="s">
        <v>29</v>
      </c>
      <c r="D5" s="12" t="s">
        <v>32</v>
      </c>
      <c r="E5" s="13" t="s">
        <v>54</v>
      </c>
      <c r="F5" s="14" t="s">
        <v>55</v>
      </c>
      <c r="G5" s="28" t="s">
        <v>33</v>
      </c>
      <c r="H5" s="28" t="s">
        <v>34</v>
      </c>
      <c r="I5" s="28" t="s">
        <v>56</v>
      </c>
      <c r="J5" s="12" t="s">
        <v>57</v>
      </c>
      <c r="K5" s="13"/>
      <c r="L5" s="13"/>
      <c r="M5" s="13"/>
      <c r="N5" s="13"/>
      <c r="O5" s="14"/>
    </row>
    <row r="6" ht="33.75" customHeight="1" spans="1:15">
      <c r="A6" s="32"/>
      <c r="B6" s="32"/>
      <c r="C6" s="32"/>
      <c r="D6" s="19" t="s">
        <v>31</v>
      </c>
      <c r="E6" s="99" t="s">
        <v>54</v>
      </c>
      <c r="F6" s="99" t="s">
        <v>55</v>
      </c>
      <c r="G6" s="32"/>
      <c r="H6" s="32"/>
      <c r="I6" s="32"/>
      <c r="J6" s="19" t="s">
        <v>31</v>
      </c>
      <c r="K6" s="47" t="s">
        <v>58</v>
      </c>
      <c r="L6" s="47" t="s">
        <v>59</v>
      </c>
      <c r="M6" s="47" t="s">
        <v>60</v>
      </c>
      <c r="N6" s="47" t="s">
        <v>61</v>
      </c>
      <c r="O6" s="47" t="s">
        <v>62</v>
      </c>
    </row>
    <row r="7" ht="19.5" customHeight="1" spans="1:15">
      <c r="A7" s="182">
        <v>1</v>
      </c>
      <c r="B7" s="182">
        <v>2</v>
      </c>
      <c r="C7" s="183">
        <v>3</v>
      </c>
      <c r="D7" s="183">
        <v>4</v>
      </c>
      <c r="E7" s="183">
        <v>5</v>
      </c>
      <c r="F7" s="183">
        <v>6</v>
      </c>
      <c r="G7" s="183">
        <v>7</v>
      </c>
      <c r="H7" s="183">
        <v>8</v>
      </c>
      <c r="I7" s="183">
        <v>9</v>
      </c>
      <c r="J7" s="183">
        <v>10</v>
      </c>
      <c r="K7" s="183">
        <v>11</v>
      </c>
      <c r="L7" s="183">
        <v>12</v>
      </c>
      <c r="M7" s="183">
        <v>13</v>
      </c>
      <c r="N7" s="183">
        <v>14</v>
      </c>
      <c r="O7" s="183">
        <v>15</v>
      </c>
    </row>
    <row r="8" ht="21.75" customHeight="1" spans="1:15">
      <c r="A8" s="51" t="s">
        <v>63</v>
      </c>
      <c r="B8" s="51" t="s">
        <v>64</v>
      </c>
      <c r="C8" s="22">
        <v>4749645.84</v>
      </c>
      <c r="D8" s="22">
        <v>4748336.88</v>
      </c>
      <c r="E8" s="22">
        <v>4708736.88</v>
      </c>
      <c r="F8" s="22">
        <v>39600</v>
      </c>
      <c r="G8" s="22"/>
      <c r="H8" s="22"/>
      <c r="I8" s="22"/>
      <c r="J8" s="22">
        <v>1308.96</v>
      </c>
      <c r="K8" s="22"/>
      <c r="L8" s="22"/>
      <c r="M8" s="22"/>
      <c r="N8" s="22"/>
      <c r="O8" s="22">
        <v>1308.96</v>
      </c>
    </row>
    <row r="9" ht="21.75" customHeight="1" spans="1:15">
      <c r="A9" s="107" t="s">
        <v>65</v>
      </c>
      <c r="B9" s="107" t="s">
        <v>66</v>
      </c>
      <c r="C9" s="22">
        <v>170705.36</v>
      </c>
      <c r="D9" s="22">
        <v>170705.36</v>
      </c>
      <c r="E9" s="22">
        <v>161105.36</v>
      </c>
      <c r="F9" s="22">
        <v>9600</v>
      </c>
      <c r="G9" s="22"/>
      <c r="H9" s="22"/>
      <c r="I9" s="22"/>
      <c r="J9" s="22"/>
      <c r="K9" s="22"/>
      <c r="L9" s="22"/>
      <c r="M9" s="22"/>
      <c r="N9" s="22"/>
      <c r="O9" s="22"/>
    </row>
    <row r="10" ht="21.75" customHeight="1" spans="1:15">
      <c r="A10" s="108" t="s">
        <v>67</v>
      </c>
      <c r="B10" s="108" t="s">
        <v>68</v>
      </c>
      <c r="C10" s="22">
        <v>161105.36</v>
      </c>
      <c r="D10" s="22">
        <v>161105.36</v>
      </c>
      <c r="E10" s="22">
        <v>161105.36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ht="21.75" customHeight="1" spans="1:15">
      <c r="A11" s="108" t="s">
        <v>69</v>
      </c>
      <c r="B11" s="108" t="s">
        <v>70</v>
      </c>
      <c r="C11" s="22">
        <v>9600</v>
      </c>
      <c r="D11" s="22">
        <v>9600</v>
      </c>
      <c r="E11" s="22"/>
      <c r="F11" s="22">
        <v>9600</v>
      </c>
      <c r="G11" s="22"/>
      <c r="H11" s="22"/>
      <c r="I11" s="22"/>
      <c r="J11" s="22"/>
      <c r="K11" s="22"/>
      <c r="L11" s="22"/>
      <c r="M11" s="22"/>
      <c r="N11" s="22"/>
      <c r="O11" s="22"/>
    </row>
    <row r="12" ht="21.75" customHeight="1" spans="1:15">
      <c r="A12" s="107" t="s">
        <v>71</v>
      </c>
      <c r="B12" s="107" t="s">
        <v>72</v>
      </c>
      <c r="C12" s="22">
        <v>2183185.08</v>
      </c>
      <c r="D12" s="22">
        <v>2181876.12</v>
      </c>
      <c r="E12" s="22">
        <v>2181876.12</v>
      </c>
      <c r="F12" s="22"/>
      <c r="G12" s="22"/>
      <c r="H12" s="22"/>
      <c r="I12" s="22"/>
      <c r="J12" s="22">
        <v>1308.96</v>
      </c>
      <c r="K12" s="22"/>
      <c r="L12" s="22"/>
      <c r="M12" s="22"/>
      <c r="N12" s="22"/>
      <c r="O12" s="22">
        <v>1308.96</v>
      </c>
    </row>
    <row r="13" ht="21.75" customHeight="1" spans="1:15">
      <c r="A13" s="108" t="s">
        <v>73</v>
      </c>
      <c r="B13" s="108" t="s">
        <v>68</v>
      </c>
      <c r="C13" s="22">
        <v>2183185.08</v>
      </c>
      <c r="D13" s="22">
        <v>2181876.12</v>
      </c>
      <c r="E13" s="22">
        <v>2181876.12</v>
      </c>
      <c r="F13" s="22"/>
      <c r="G13" s="22"/>
      <c r="H13" s="22"/>
      <c r="I13" s="22"/>
      <c r="J13" s="22">
        <v>1308.96</v>
      </c>
      <c r="K13" s="22"/>
      <c r="L13" s="22"/>
      <c r="M13" s="22"/>
      <c r="N13" s="22"/>
      <c r="O13" s="22">
        <v>1308.96</v>
      </c>
    </row>
    <row r="14" ht="21.75" customHeight="1" spans="1:15">
      <c r="A14" s="107" t="s">
        <v>74</v>
      </c>
      <c r="B14" s="107" t="s">
        <v>75</v>
      </c>
      <c r="C14" s="22">
        <v>2388615.4</v>
      </c>
      <c r="D14" s="22">
        <v>2388615.4</v>
      </c>
      <c r="E14" s="22">
        <v>2358615.4</v>
      </c>
      <c r="F14" s="22">
        <v>30000</v>
      </c>
      <c r="G14" s="22"/>
      <c r="H14" s="22"/>
      <c r="I14" s="22"/>
      <c r="J14" s="22"/>
      <c r="K14" s="22"/>
      <c r="L14" s="22"/>
      <c r="M14" s="22"/>
      <c r="N14" s="22"/>
      <c r="O14" s="22"/>
    </row>
    <row r="15" ht="21.75" customHeight="1" spans="1:15">
      <c r="A15" s="108" t="s">
        <v>76</v>
      </c>
      <c r="B15" s="108" t="s">
        <v>68</v>
      </c>
      <c r="C15" s="22">
        <v>914477.24</v>
      </c>
      <c r="D15" s="22">
        <v>914477.24</v>
      </c>
      <c r="E15" s="22">
        <v>914477.24</v>
      </c>
      <c r="F15" s="22"/>
      <c r="G15" s="22"/>
      <c r="H15" s="22"/>
      <c r="I15" s="22"/>
      <c r="J15" s="22"/>
      <c r="K15" s="22"/>
      <c r="L15" s="22"/>
      <c r="M15" s="22"/>
      <c r="N15" s="22"/>
      <c r="O15" s="22"/>
    </row>
    <row r="16" ht="21.75" customHeight="1" spans="1:15">
      <c r="A16" s="108" t="s">
        <v>77</v>
      </c>
      <c r="B16" s="108" t="s">
        <v>78</v>
      </c>
      <c r="C16" s="22">
        <v>1444138.16</v>
      </c>
      <c r="D16" s="22">
        <v>1444138.16</v>
      </c>
      <c r="E16" s="22">
        <v>1444138.16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</row>
    <row r="17" ht="21.75" customHeight="1" spans="1:15">
      <c r="A17" s="108" t="s">
        <v>79</v>
      </c>
      <c r="B17" s="108" t="s">
        <v>80</v>
      </c>
      <c r="C17" s="22">
        <v>30000</v>
      </c>
      <c r="D17" s="22">
        <v>30000</v>
      </c>
      <c r="E17" s="22"/>
      <c r="F17" s="22">
        <v>30000</v>
      </c>
      <c r="G17" s="22"/>
      <c r="H17" s="22"/>
      <c r="I17" s="22"/>
      <c r="J17" s="22"/>
      <c r="K17" s="22"/>
      <c r="L17" s="22"/>
      <c r="M17" s="22"/>
      <c r="N17" s="22"/>
      <c r="O17" s="22"/>
    </row>
    <row r="18" ht="21.75" customHeight="1" spans="1:15">
      <c r="A18" s="107" t="s">
        <v>81</v>
      </c>
      <c r="B18" s="107" t="s">
        <v>82</v>
      </c>
      <c r="C18" s="22">
        <v>7140</v>
      </c>
      <c r="D18" s="22">
        <v>7140</v>
      </c>
      <c r="E18" s="22">
        <v>7140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</row>
    <row r="19" ht="21.75" customHeight="1" spans="1:15">
      <c r="A19" s="108" t="s">
        <v>83</v>
      </c>
      <c r="B19" s="108" t="s">
        <v>84</v>
      </c>
      <c r="C19" s="22">
        <v>7140</v>
      </c>
      <c r="D19" s="22">
        <v>7140</v>
      </c>
      <c r="E19" s="22">
        <v>7140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</row>
    <row r="20" ht="21.75" customHeight="1" spans="1:15">
      <c r="A20" s="51" t="s">
        <v>85</v>
      </c>
      <c r="B20" s="51" t="s">
        <v>86</v>
      </c>
      <c r="C20" s="22">
        <v>60480</v>
      </c>
      <c r="D20" s="22">
        <v>60480</v>
      </c>
      <c r="E20" s="22">
        <v>60480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</row>
    <row r="21" ht="21.75" customHeight="1" spans="1:15">
      <c r="A21" s="107" t="s">
        <v>87</v>
      </c>
      <c r="B21" s="107" t="s">
        <v>88</v>
      </c>
      <c r="C21" s="22">
        <v>60480</v>
      </c>
      <c r="D21" s="22">
        <v>60480</v>
      </c>
      <c r="E21" s="22">
        <v>60480</v>
      </c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ht="21.75" customHeight="1" spans="1:15">
      <c r="A22" s="108" t="s">
        <v>89</v>
      </c>
      <c r="B22" s="108" t="s">
        <v>90</v>
      </c>
      <c r="C22" s="22">
        <v>60480</v>
      </c>
      <c r="D22" s="22">
        <v>60480</v>
      </c>
      <c r="E22" s="22">
        <v>60480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ht="21.75" customHeight="1" spans="1:15">
      <c r="A23" s="51" t="s">
        <v>91</v>
      </c>
      <c r="B23" s="51" t="s">
        <v>92</v>
      </c>
      <c r="C23" s="22">
        <v>1410858.32</v>
      </c>
      <c r="D23" s="22">
        <v>1410858.32</v>
      </c>
      <c r="E23" s="22">
        <v>1410858.32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ht="21.75" customHeight="1" spans="1:15">
      <c r="A24" s="107" t="s">
        <v>93</v>
      </c>
      <c r="B24" s="107" t="s">
        <v>94</v>
      </c>
      <c r="C24" s="22">
        <v>1410858.32</v>
      </c>
      <c r="D24" s="22">
        <v>1410858.32</v>
      </c>
      <c r="E24" s="22">
        <v>1410858.32</v>
      </c>
      <c r="F24" s="22"/>
      <c r="G24" s="22"/>
      <c r="H24" s="22"/>
      <c r="I24" s="22"/>
      <c r="J24" s="22"/>
      <c r="K24" s="22"/>
      <c r="L24" s="22"/>
      <c r="M24" s="22"/>
      <c r="N24" s="22"/>
      <c r="O24" s="22"/>
    </row>
    <row r="25" ht="21.75" customHeight="1" spans="1:15">
      <c r="A25" s="108" t="s">
        <v>95</v>
      </c>
      <c r="B25" s="108" t="s">
        <v>96</v>
      </c>
      <c r="C25" s="22">
        <v>5400</v>
      </c>
      <c r="D25" s="22">
        <v>5400</v>
      </c>
      <c r="E25" s="22">
        <v>5400</v>
      </c>
      <c r="F25" s="22"/>
      <c r="G25" s="22"/>
      <c r="H25" s="22"/>
      <c r="I25" s="22"/>
      <c r="J25" s="22"/>
      <c r="K25" s="22"/>
      <c r="L25" s="22"/>
      <c r="M25" s="22"/>
      <c r="N25" s="22"/>
      <c r="O25" s="22"/>
    </row>
    <row r="26" ht="21.75" customHeight="1" spans="1:15">
      <c r="A26" s="108" t="s">
        <v>97</v>
      </c>
      <c r="B26" s="108" t="s">
        <v>98</v>
      </c>
      <c r="C26" s="22">
        <v>8036.88</v>
      </c>
      <c r="D26" s="22">
        <v>8036.88</v>
      </c>
      <c r="E26" s="22">
        <v>8036.88</v>
      </c>
      <c r="F26" s="22"/>
      <c r="G26" s="22"/>
      <c r="H26" s="22"/>
      <c r="I26" s="22"/>
      <c r="J26" s="22"/>
      <c r="K26" s="22"/>
      <c r="L26" s="22"/>
      <c r="M26" s="22"/>
      <c r="N26" s="22"/>
      <c r="O26" s="22"/>
    </row>
    <row r="27" ht="21.75" customHeight="1" spans="1:15">
      <c r="A27" s="108" t="s">
        <v>99</v>
      </c>
      <c r="B27" s="108" t="s">
        <v>100</v>
      </c>
      <c r="C27" s="22">
        <v>1397421.44</v>
      </c>
      <c r="D27" s="22">
        <v>1397421.44</v>
      </c>
      <c r="E27" s="22">
        <v>1397421.44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ht="21.75" customHeight="1" spans="1:15">
      <c r="A28" s="51" t="s">
        <v>101</v>
      </c>
      <c r="B28" s="51" t="s">
        <v>102</v>
      </c>
      <c r="C28" s="22">
        <v>2182898.18</v>
      </c>
      <c r="D28" s="22">
        <v>1182898.18</v>
      </c>
      <c r="E28" s="22">
        <v>1182898.18</v>
      </c>
      <c r="F28" s="22"/>
      <c r="G28" s="22"/>
      <c r="H28" s="22"/>
      <c r="I28" s="22"/>
      <c r="J28" s="22">
        <v>1000000</v>
      </c>
      <c r="K28" s="22"/>
      <c r="L28" s="22"/>
      <c r="M28" s="22"/>
      <c r="N28" s="22"/>
      <c r="O28" s="22">
        <v>1000000</v>
      </c>
    </row>
    <row r="29" ht="21.75" customHeight="1" spans="1:15">
      <c r="A29" s="107" t="s">
        <v>103</v>
      </c>
      <c r="B29" s="107" t="s">
        <v>104</v>
      </c>
      <c r="C29" s="22">
        <v>1000000</v>
      </c>
      <c r="D29" s="22"/>
      <c r="E29" s="22"/>
      <c r="F29" s="22"/>
      <c r="G29" s="22"/>
      <c r="H29" s="22"/>
      <c r="I29" s="22"/>
      <c r="J29" s="22">
        <v>1000000</v>
      </c>
      <c r="K29" s="22"/>
      <c r="L29" s="22"/>
      <c r="M29" s="22"/>
      <c r="N29" s="22"/>
      <c r="O29" s="22">
        <v>1000000</v>
      </c>
    </row>
    <row r="30" ht="21.75" customHeight="1" spans="1:15">
      <c r="A30" s="108" t="s">
        <v>105</v>
      </c>
      <c r="B30" s="108" t="s">
        <v>106</v>
      </c>
      <c r="C30" s="22">
        <v>1000000</v>
      </c>
      <c r="D30" s="22"/>
      <c r="E30" s="22"/>
      <c r="F30" s="22"/>
      <c r="G30" s="22"/>
      <c r="H30" s="22"/>
      <c r="I30" s="22"/>
      <c r="J30" s="22">
        <v>1000000</v>
      </c>
      <c r="K30" s="22"/>
      <c r="L30" s="22"/>
      <c r="M30" s="22"/>
      <c r="N30" s="22"/>
      <c r="O30" s="22">
        <v>1000000</v>
      </c>
    </row>
    <row r="31" ht="21.75" customHeight="1" spans="1:15">
      <c r="A31" s="107" t="s">
        <v>107</v>
      </c>
      <c r="B31" s="107" t="s">
        <v>108</v>
      </c>
      <c r="C31" s="22">
        <v>1182898.18</v>
      </c>
      <c r="D31" s="22">
        <v>1182898.18</v>
      </c>
      <c r="E31" s="22">
        <v>1182898.18</v>
      </c>
      <c r="F31" s="22"/>
      <c r="G31" s="22"/>
      <c r="H31" s="22"/>
      <c r="I31" s="22"/>
      <c r="J31" s="22"/>
      <c r="K31" s="22"/>
      <c r="L31" s="22"/>
      <c r="M31" s="22"/>
      <c r="N31" s="22"/>
      <c r="O31" s="22"/>
    </row>
    <row r="32" ht="21.75" customHeight="1" spans="1:15">
      <c r="A32" s="108" t="s">
        <v>109</v>
      </c>
      <c r="B32" s="108" t="s">
        <v>110</v>
      </c>
      <c r="C32" s="22">
        <v>200908.05</v>
      </c>
      <c r="D32" s="22">
        <v>200908.05</v>
      </c>
      <c r="E32" s="22">
        <v>200908.05</v>
      </c>
      <c r="F32" s="22"/>
      <c r="G32" s="22"/>
      <c r="H32" s="22"/>
      <c r="I32" s="22"/>
      <c r="J32" s="22"/>
      <c r="K32" s="22"/>
      <c r="L32" s="22"/>
      <c r="M32" s="22"/>
      <c r="N32" s="22"/>
      <c r="O32" s="22"/>
    </row>
    <row r="33" ht="21.75" customHeight="1" spans="1:15">
      <c r="A33" s="108" t="s">
        <v>111</v>
      </c>
      <c r="B33" s="108" t="s">
        <v>112</v>
      </c>
      <c r="C33" s="22">
        <v>522393.28</v>
      </c>
      <c r="D33" s="22">
        <v>522393.28</v>
      </c>
      <c r="E33" s="22">
        <v>522393.28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</row>
    <row r="34" ht="21.75" customHeight="1" spans="1:15">
      <c r="A34" s="108" t="s">
        <v>113</v>
      </c>
      <c r="B34" s="108" t="s">
        <v>114</v>
      </c>
      <c r="C34" s="22">
        <v>415648.08</v>
      </c>
      <c r="D34" s="22">
        <v>415648.08</v>
      </c>
      <c r="E34" s="22">
        <v>415648.08</v>
      </c>
      <c r="F34" s="22"/>
      <c r="G34" s="22"/>
      <c r="H34" s="22"/>
      <c r="I34" s="22"/>
      <c r="J34" s="22"/>
      <c r="K34" s="22"/>
      <c r="L34" s="22"/>
      <c r="M34" s="22"/>
      <c r="N34" s="22"/>
      <c r="O34" s="22"/>
    </row>
    <row r="35" ht="21.75" customHeight="1" spans="1:15">
      <c r="A35" s="108" t="s">
        <v>115</v>
      </c>
      <c r="B35" s="108" t="s">
        <v>116</v>
      </c>
      <c r="C35" s="22">
        <v>43948.77</v>
      </c>
      <c r="D35" s="22">
        <v>43948.77</v>
      </c>
      <c r="E35" s="22">
        <v>43948.77</v>
      </c>
      <c r="F35" s="22"/>
      <c r="G35" s="22"/>
      <c r="H35" s="22"/>
      <c r="I35" s="22"/>
      <c r="J35" s="22"/>
      <c r="K35" s="22"/>
      <c r="L35" s="22"/>
      <c r="M35" s="22"/>
      <c r="N35" s="22"/>
      <c r="O35" s="22"/>
    </row>
    <row r="36" ht="21.75" customHeight="1" spans="1:15">
      <c r="A36" s="51" t="s">
        <v>117</v>
      </c>
      <c r="B36" s="51" t="s">
        <v>118</v>
      </c>
      <c r="C36" s="22">
        <v>6844395.6</v>
      </c>
      <c r="D36" s="22">
        <v>6698090.72</v>
      </c>
      <c r="E36" s="22">
        <v>5712090.72</v>
      </c>
      <c r="F36" s="22">
        <v>986000</v>
      </c>
      <c r="G36" s="22"/>
      <c r="H36" s="22"/>
      <c r="I36" s="22"/>
      <c r="J36" s="22">
        <v>146304.88</v>
      </c>
      <c r="K36" s="22"/>
      <c r="L36" s="22"/>
      <c r="M36" s="22"/>
      <c r="N36" s="22"/>
      <c r="O36" s="22">
        <v>146304.88</v>
      </c>
    </row>
    <row r="37" ht="21.75" customHeight="1" spans="1:15">
      <c r="A37" s="107" t="s">
        <v>119</v>
      </c>
      <c r="B37" s="107" t="s">
        <v>120</v>
      </c>
      <c r="C37" s="22">
        <v>6844395.6</v>
      </c>
      <c r="D37" s="22">
        <v>6698090.72</v>
      </c>
      <c r="E37" s="22">
        <v>5712090.72</v>
      </c>
      <c r="F37" s="22">
        <v>986000</v>
      </c>
      <c r="G37" s="22"/>
      <c r="H37" s="22"/>
      <c r="I37" s="22"/>
      <c r="J37" s="22">
        <v>146304.88</v>
      </c>
      <c r="K37" s="22"/>
      <c r="L37" s="22"/>
      <c r="M37" s="22"/>
      <c r="N37" s="22"/>
      <c r="O37" s="22">
        <v>146304.88</v>
      </c>
    </row>
    <row r="38" ht="21.75" customHeight="1" spans="1:15">
      <c r="A38" s="108" t="s">
        <v>121</v>
      </c>
      <c r="B38" s="108" t="s">
        <v>68</v>
      </c>
      <c r="C38" s="22">
        <v>60304.88</v>
      </c>
      <c r="D38" s="22"/>
      <c r="E38" s="22"/>
      <c r="F38" s="22"/>
      <c r="G38" s="22"/>
      <c r="H38" s="22"/>
      <c r="I38" s="22"/>
      <c r="J38" s="22">
        <v>60304.88</v>
      </c>
      <c r="K38" s="22"/>
      <c r="L38" s="22"/>
      <c r="M38" s="22"/>
      <c r="N38" s="22"/>
      <c r="O38" s="22">
        <v>60304.88</v>
      </c>
    </row>
    <row r="39" ht="21.75" customHeight="1" spans="1:15">
      <c r="A39" s="108" t="s">
        <v>122</v>
      </c>
      <c r="B39" s="108" t="s">
        <v>123</v>
      </c>
      <c r="C39" s="22">
        <v>500000</v>
      </c>
      <c r="D39" s="22">
        <v>500000</v>
      </c>
      <c r="E39" s="22"/>
      <c r="F39" s="22">
        <v>500000</v>
      </c>
      <c r="G39" s="22"/>
      <c r="H39" s="22"/>
      <c r="I39" s="22"/>
      <c r="J39" s="22"/>
      <c r="K39" s="22"/>
      <c r="L39" s="22"/>
      <c r="M39" s="22"/>
      <c r="N39" s="22"/>
      <c r="O39" s="22"/>
    </row>
    <row r="40" ht="21.75" customHeight="1" spans="1:15">
      <c r="A40" s="108" t="s">
        <v>124</v>
      </c>
      <c r="B40" s="108" t="s">
        <v>125</v>
      </c>
      <c r="C40" s="22">
        <v>6284090.72</v>
      </c>
      <c r="D40" s="22">
        <v>6198090.72</v>
      </c>
      <c r="E40" s="22">
        <v>5712090.72</v>
      </c>
      <c r="F40" s="22">
        <v>486000</v>
      </c>
      <c r="G40" s="22"/>
      <c r="H40" s="22"/>
      <c r="I40" s="22"/>
      <c r="J40" s="22">
        <v>86000</v>
      </c>
      <c r="K40" s="22"/>
      <c r="L40" s="22"/>
      <c r="M40" s="22"/>
      <c r="N40" s="22"/>
      <c r="O40" s="22">
        <v>86000</v>
      </c>
    </row>
    <row r="41" ht="21.75" customHeight="1" spans="1:15">
      <c r="A41" s="51" t="s">
        <v>126</v>
      </c>
      <c r="B41" s="51" t="s">
        <v>127</v>
      </c>
      <c r="C41" s="22">
        <v>8536694.12</v>
      </c>
      <c r="D41" s="22">
        <v>8536694.12</v>
      </c>
      <c r="E41" s="22">
        <v>8265094.12</v>
      </c>
      <c r="F41" s="22">
        <v>271600</v>
      </c>
      <c r="G41" s="22"/>
      <c r="H41" s="22"/>
      <c r="I41" s="22"/>
      <c r="J41" s="22"/>
      <c r="K41" s="22"/>
      <c r="L41" s="22"/>
      <c r="M41" s="22"/>
      <c r="N41" s="22"/>
      <c r="O41" s="22"/>
    </row>
    <row r="42" ht="21.75" customHeight="1" spans="1:15">
      <c r="A42" s="107" t="s">
        <v>128</v>
      </c>
      <c r="B42" s="107" t="s">
        <v>129</v>
      </c>
      <c r="C42" s="22">
        <v>6893325.12</v>
      </c>
      <c r="D42" s="22">
        <v>6893325.12</v>
      </c>
      <c r="E42" s="22">
        <v>6733325.12</v>
      </c>
      <c r="F42" s="22">
        <v>160000</v>
      </c>
      <c r="G42" s="22"/>
      <c r="H42" s="22"/>
      <c r="I42" s="22"/>
      <c r="J42" s="22"/>
      <c r="K42" s="22"/>
      <c r="L42" s="22"/>
      <c r="M42" s="22"/>
      <c r="N42" s="22"/>
      <c r="O42" s="22"/>
    </row>
    <row r="43" ht="21.75" customHeight="1" spans="1:15">
      <c r="A43" s="108" t="s">
        <v>130</v>
      </c>
      <c r="B43" s="108" t="s">
        <v>78</v>
      </c>
      <c r="C43" s="22">
        <v>4505483.56</v>
      </c>
      <c r="D43" s="22">
        <v>4505483.56</v>
      </c>
      <c r="E43" s="22">
        <v>4505483.56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</row>
    <row r="44" ht="21.75" customHeight="1" spans="1:15">
      <c r="A44" s="108" t="s">
        <v>131</v>
      </c>
      <c r="B44" s="108" t="s">
        <v>132</v>
      </c>
      <c r="C44" s="22">
        <v>2227841.56</v>
      </c>
      <c r="D44" s="22">
        <v>2227841.56</v>
      </c>
      <c r="E44" s="22">
        <v>2227841.56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</row>
    <row r="45" ht="21.75" customHeight="1" spans="1:15">
      <c r="A45" s="108" t="s">
        <v>133</v>
      </c>
      <c r="B45" s="108" t="s">
        <v>134</v>
      </c>
      <c r="C45" s="22">
        <v>160000</v>
      </c>
      <c r="D45" s="22">
        <v>160000</v>
      </c>
      <c r="E45" s="22"/>
      <c r="F45" s="22">
        <v>160000</v>
      </c>
      <c r="G45" s="22"/>
      <c r="H45" s="22"/>
      <c r="I45" s="22"/>
      <c r="J45" s="22"/>
      <c r="K45" s="22"/>
      <c r="L45" s="22"/>
      <c r="M45" s="22"/>
      <c r="N45" s="22"/>
      <c r="O45" s="22"/>
    </row>
    <row r="46" ht="21.75" customHeight="1" spans="1:15">
      <c r="A46" s="107" t="s">
        <v>135</v>
      </c>
      <c r="B46" s="107" t="s">
        <v>136</v>
      </c>
      <c r="C46" s="22">
        <v>1643369</v>
      </c>
      <c r="D46" s="22">
        <v>1643369</v>
      </c>
      <c r="E46" s="22">
        <v>1531769</v>
      </c>
      <c r="F46" s="22">
        <v>111600</v>
      </c>
      <c r="G46" s="22"/>
      <c r="H46" s="22"/>
      <c r="I46" s="22"/>
      <c r="J46" s="22"/>
      <c r="K46" s="22"/>
      <c r="L46" s="22"/>
      <c r="M46" s="22"/>
      <c r="N46" s="22"/>
      <c r="O46" s="22"/>
    </row>
    <row r="47" ht="21.75" customHeight="1" spans="1:15">
      <c r="A47" s="108" t="s">
        <v>137</v>
      </c>
      <c r="B47" s="108" t="s">
        <v>138</v>
      </c>
      <c r="C47" s="22">
        <v>1643369</v>
      </c>
      <c r="D47" s="22">
        <v>1643369</v>
      </c>
      <c r="E47" s="22">
        <v>1531769</v>
      </c>
      <c r="F47" s="22">
        <v>111600</v>
      </c>
      <c r="G47" s="22"/>
      <c r="H47" s="22"/>
      <c r="I47" s="22"/>
      <c r="J47" s="22"/>
      <c r="K47" s="22"/>
      <c r="L47" s="22"/>
      <c r="M47" s="22"/>
      <c r="N47" s="22"/>
      <c r="O47" s="22"/>
    </row>
    <row r="48" ht="21.75" customHeight="1" spans="1:15">
      <c r="A48" s="51" t="s">
        <v>139</v>
      </c>
      <c r="B48" s="51" t="s">
        <v>140</v>
      </c>
      <c r="C48" s="22">
        <v>1150471.68</v>
      </c>
      <c r="D48" s="22">
        <v>1150471.68</v>
      </c>
      <c r="E48" s="22">
        <v>1150471.68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</row>
    <row r="49" ht="21.75" customHeight="1" spans="1:15">
      <c r="A49" s="107" t="s">
        <v>141</v>
      </c>
      <c r="B49" s="107" t="s">
        <v>142</v>
      </c>
      <c r="C49" s="22">
        <v>1150471.68</v>
      </c>
      <c r="D49" s="22">
        <v>1150471.68</v>
      </c>
      <c r="E49" s="22">
        <v>1150471.68</v>
      </c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ht="21.75" customHeight="1" spans="1:15">
      <c r="A50" s="108" t="s">
        <v>143</v>
      </c>
      <c r="B50" s="108" t="s">
        <v>144</v>
      </c>
      <c r="C50" s="22">
        <v>1150471.68</v>
      </c>
      <c r="D50" s="22">
        <v>1150471.68</v>
      </c>
      <c r="E50" s="22">
        <v>1150471.68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</row>
    <row r="51" ht="21.75" customHeight="1" spans="1:15">
      <c r="A51" s="51" t="s">
        <v>145</v>
      </c>
      <c r="B51" s="51" t="s">
        <v>146</v>
      </c>
      <c r="C51" s="22">
        <v>42300</v>
      </c>
      <c r="D51" s="22">
        <v>42300</v>
      </c>
      <c r="E51" s="22"/>
      <c r="F51" s="22">
        <v>42300</v>
      </c>
      <c r="G51" s="22"/>
      <c r="H51" s="22"/>
      <c r="I51" s="22"/>
      <c r="J51" s="22"/>
      <c r="K51" s="22"/>
      <c r="L51" s="22"/>
      <c r="M51" s="22"/>
      <c r="N51" s="22"/>
      <c r="O51" s="22"/>
    </row>
    <row r="52" ht="21.75" customHeight="1" spans="1:15">
      <c r="A52" s="107" t="s">
        <v>147</v>
      </c>
      <c r="B52" s="107" t="s">
        <v>148</v>
      </c>
      <c r="C52" s="22">
        <v>42300</v>
      </c>
      <c r="D52" s="22">
        <v>42300</v>
      </c>
      <c r="E52" s="22"/>
      <c r="F52" s="22">
        <v>42300</v>
      </c>
      <c r="G52" s="22"/>
      <c r="H52" s="22"/>
      <c r="I52" s="22"/>
      <c r="J52" s="22"/>
      <c r="K52" s="22"/>
      <c r="L52" s="22"/>
      <c r="M52" s="22"/>
      <c r="N52" s="22"/>
      <c r="O52" s="22"/>
    </row>
    <row r="53" ht="21.75" customHeight="1" spans="1:15">
      <c r="A53" s="108" t="s">
        <v>149</v>
      </c>
      <c r="B53" s="108" t="s">
        <v>150</v>
      </c>
      <c r="C53" s="22">
        <v>42300</v>
      </c>
      <c r="D53" s="22">
        <v>42300</v>
      </c>
      <c r="E53" s="22"/>
      <c r="F53" s="22">
        <v>42300</v>
      </c>
      <c r="G53" s="22"/>
      <c r="H53" s="22"/>
      <c r="I53" s="22"/>
      <c r="J53" s="22"/>
      <c r="K53" s="22"/>
      <c r="L53" s="22"/>
      <c r="M53" s="22"/>
      <c r="N53" s="22"/>
      <c r="O53" s="22"/>
    </row>
    <row r="54" ht="21.75" customHeight="1" spans="1:15">
      <c r="A54" s="49" t="s">
        <v>151</v>
      </c>
      <c r="B54" s="49" t="s">
        <v>151</v>
      </c>
      <c r="C54" s="22">
        <v>24977743.74</v>
      </c>
      <c r="D54" s="22">
        <v>23830129.9</v>
      </c>
      <c r="E54" s="22">
        <v>22490629.9</v>
      </c>
      <c r="F54" s="22">
        <v>1339500</v>
      </c>
      <c r="G54" s="22"/>
      <c r="H54" s="22"/>
      <c r="I54" s="22"/>
      <c r="J54" s="22">
        <v>1147613.84</v>
      </c>
      <c r="K54" s="22"/>
      <c r="L54" s="22"/>
      <c r="M54" s="22"/>
      <c r="N54" s="22"/>
      <c r="O54" s="22">
        <v>1147613.84</v>
      </c>
    </row>
  </sheetData>
  <mergeCells count="11">
    <mergeCell ref="A3:O3"/>
    <mergeCell ref="A4:L4"/>
    <mergeCell ref="D5:F5"/>
    <mergeCell ref="J5:O5"/>
    <mergeCell ref="A54:B54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8"/>
  <sheetViews>
    <sheetView showZeros="0" workbookViewId="0">
      <pane ySplit="1" topLeftCell="A2" activePane="bottomLeft" state="frozen"/>
      <selection/>
      <selection pane="bottomLeft" activeCell="A3" sqref="A3:D3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2"/>
      <c r="B1" s="2"/>
      <c r="C1" s="2"/>
      <c r="D1" s="2"/>
    </row>
    <row r="2" ht="19.5" customHeight="1" spans="4:4">
      <c r="D2" s="39" t="s">
        <v>152</v>
      </c>
    </row>
    <row r="3" ht="36" customHeight="1" spans="1:4">
      <c r="A3" s="6" t="str">
        <f>"2025"&amp;"年部门财政拨款收支预算总表"</f>
        <v>2025年部门财政拨款收支预算总表</v>
      </c>
      <c r="B3" s="6"/>
      <c r="C3" s="6"/>
      <c r="D3" s="6"/>
    </row>
    <row r="4" ht="24" customHeight="1" spans="1:4">
      <c r="A4" s="7" t="str">
        <f>"单位名称："&amp;"景洪市人民政府嘎栋街道办事处"</f>
        <v>单位名称：景洪市人民政府嘎栋街道办事处</v>
      </c>
      <c r="B4" s="7"/>
      <c r="C4" s="172"/>
      <c r="D4" s="110" t="s">
        <v>1</v>
      </c>
    </row>
    <row r="5" ht="19.5" customHeight="1" spans="1:4">
      <c r="A5" s="12" t="s">
        <v>2</v>
      </c>
      <c r="B5" s="14"/>
      <c r="C5" s="12" t="s">
        <v>3</v>
      </c>
      <c r="D5" s="14"/>
    </row>
    <row r="6" ht="21.75" customHeight="1" spans="1:4">
      <c r="A6" s="11" t="s">
        <v>4</v>
      </c>
      <c r="B6" s="10" t="s">
        <v>5</v>
      </c>
      <c r="C6" s="11" t="s">
        <v>153</v>
      </c>
      <c r="D6" s="10" t="s">
        <v>5</v>
      </c>
    </row>
    <row r="7" ht="17.25" customHeight="1" spans="1:4">
      <c r="A7" s="18"/>
      <c r="B7" s="17"/>
      <c r="C7" s="18"/>
      <c r="D7" s="17"/>
    </row>
    <row r="8" ht="17.25" customHeight="1" spans="1:4">
      <c r="A8" s="173" t="s">
        <v>154</v>
      </c>
      <c r="B8" s="22">
        <v>23830129.9</v>
      </c>
      <c r="C8" s="174" t="s">
        <v>155</v>
      </c>
      <c r="D8" s="175">
        <v>23830129.9</v>
      </c>
    </row>
    <row r="9" ht="17.25" customHeight="1" spans="1:4">
      <c r="A9" s="176" t="s">
        <v>156</v>
      </c>
      <c r="B9" s="22">
        <v>23830129.9</v>
      </c>
      <c r="C9" s="174" t="str">
        <f>"（"&amp;"一"&amp;"）"&amp;"一般公共服务支出"</f>
        <v>（一）一般公共服务支出</v>
      </c>
      <c r="D9" s="175">
        <v>4748336.88</v>
      </c>
    </row>
    <row r="10" ht="17.25" customHeight="1" spans="1:4">
      <c r="A10" s="176" t="s">
        <v>157</v>
      </c>
      <c r="B10" s="22"/>
      <c r="C10" s="174" t="str">
        <f>"（"&amp;"二"&amp;"）"&amp;"公共安全支出"</f>
        <v>（二）公共安全支出</v>
      </c>
      <c r="D10" s="175">
        <v>60480</v>
      </c>
    </row>
    <row r="11" ht="17.25" customHeight="1" spans="1:4">
      <c r="A11" s="176" t="s">
        <v>158</v>
      </c>
      <c r="B11" s="22"/>
      <c r="C11" s="174" t="str">
        <f>"（"&amp;"三"&amp;"）"&amp;"社会保障和就业支出"</f>
        <v>（三）社会保障和就业支出</v>
      </c>
      <c r="D11" s="175">
        <v>1410858.32</v>
      </c>
    </row>
    <row r="12" ht="17.25" customHeight="1" spans="1:4">
      <c r="A12" s="176" t="s">
        <v>159</v>
      </c>
      <c r="B12" s="22"/>
      <c r="C12" s="174" t="str">
        <f>"（"&amp;"四"&amp;"）"&amp;"卫生健康支出"</f>
        <v>（四）卫生健康支出</v>
      </c>
      <c r="D12" s="175">
        <v>1182898.18</v>
      </c>
    </row>
    <row r="13" ht="17.25" customHeight="1" spans="1:4">
      <c r="A13" s="176" t="s">
        <v>156</v>
      </c>
      <c r="B13" s="22"/>
      <c r="C13" s="174" t="str">
        <f>"（"&amp;"五"&amp;"）"&amp;"城乡社区支出"</f>
        <v>（五）城乡社区支出</v>
      </c>
      <c r="D13" s="175">
        <v>6698090.72</v>
      </c>
    </row>
    <row r="14" ht="17.25" customHeight="1" spans="1:4">
      <c r="A14" s="176" t="s">
        <v>157</v>
      </c>
      <c r="B14" s="22"/>
      <c r="C14" s="174" t="str">
        <f>"（"&amp;"六"&amp;"）"&amp;"农林水支出"</f>
        <v>（六）农林水支出</v>
      </c>
      <c r="D14" s="175">
        <v>8536694.12</v>
      </c>
    </row>
    <row r="15" ht="17.25" customHeight="1" spans="1:4">
      <c r="A15" s="176" t="s">
        <v>158</v>
      </c>
      <c r="B15" s="22"/>
      <c r="C15" s="174" t="str">
        <f>"（"&amp;"七"&amp;"）"&amp;"住房保障支出"</f>
        <v>（七）住房保障支出</v>
      </c>
      <c r="D15" s="175">
        <v>1150471.68</v>
      </c>
    </row>
    <row r="16" ht="17.25" customHeight="1" spans="1:4">
      <c r="A16" s="51"/>
      <c r="B16" s="51"/>
      <c r="C16" s="174" t="str">
        <f>"（"&amp;"八"&amp;"）"&amp;"灾害防治及应急管理支出"</f>
        <v>（八）灾害防治及应急管理支出</v>
      </c>
      <c r="D16" s="175">
        <v>42300</v>
      </c>
    </row>
    <row r="17" customHeight="1" spans="1:4">
      <c r="A17" s="177"/>
      <c r="B17" s="178"/>
      <c r="C17" s="179" t="s">
        <v>160</v>
      </c>
      <c r="D17" s="178"/>
    </row>
    <row r="18" ht="17.25" customHeight="1" spans="1:4">
      <c r="A18" s="180" t="s">
        <v>161</v>
      </c>
      <c r="B18" s="181">
        <v>23830129.9</v>
      </c>
      <c r="C18" s="177" t="s">
        <v>25</v>
      </c>
      <c r="D18" s="181">
        <v>23830129.9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51"/>
  <sheetViews>
    <sheetView showZeros="0" workbookViewId="0">
      <pane ySplit="1" topLeftCell="A28" activePane="bottomLeft" state="frozen"/>
      <selection/>
      <selection pane="bottomLeft" activeCell="G34" sqref="G34"/>
    </sheetView>
  </sheetViews>
  <sheetFormatPr defaultColWidth="10.6555555555556" defaultRowHeight="14.25" customHeight="1" outlineLevelCol="6"/>
  <cols>
    <col min="1" max="1" width="23.5" customWidth="1"/>
    <col min="2" max="2" width="51.3333333333333" style="100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2"/>
      <c r="B1" s="101"/>
      <c r="C1" s="2"/>
      <c r="D1" s="2"/>
      <c r="E1" s="2"/>
      <c r="F1" s="2"/>
      <c r="G1" s="2"/>
    </row>
    <row r="2" customHeight="1" spans="4:7">
      <c r="D2" s="126"/>
      <c r="F2" s="163"/>
      <c r="G2" s="39" t="s">
        <v>162</v>
      </c>
    </row>
    <row r="3" ht="39" customHeight="1" spans="1:7">
      <c r="A3" s="6" t="str">
        <f>"2025"&amp;"年一般公共预算支出预算表（按功能科目分类）"</f>
        <v>2025年一般公共预算支出预算表（按功能科目分类）</v>
      </c>
      <c r="B3" s="40"/>
      <c r="C3" s="6"/>
      <c r="D3" s="6"/>
      <c r="E3" s="6"/>
      <c r="F3" s="6"/>
      <c r="G3" s="6"/>
    </row>
    <row r="4" ht="18" customHeight="1" spans="1:7">
      <c r="A4" s="7" t="str">
        <f>"单位名称："&amp;"景洪市人民政府嘎栋街道办事处"</f>
        <v>单位名称：景洪市人民政府嘎栋街道办事处</v>
      </c>
      <c r="B4" s="162"/>
      <c r="C4" s="7"/>
      <c r="D4" s="7"/>
      <c r="E4" s="7"/>
      <c r="F4" s="110"/>
      <c r="G4" s="110" t="s">
        <v>1</v>
      </c>
    </row>
    <row r="5" ht="20.25" customHeight="1" spans="1:7">
      <c r="A5" s="164" t="s">
        <v>163</v>
      </c>
      <c r="B5" s="165"/>
      <c r="C5" s="10" t="s">
        <v>29</v>
      </c>
      <c r="D5" s="151" t="s">
        <v>54</v>
      </c>
      <c r="E5" s="153"/>
      <c r="F5" s="154"/>
      <c r="G5" s="166" t="s">
        <v>55</v>
      </c>
    </row>
    <row r="6" ht="20.25" customHeight="1" spans="1:7">
      <c r="A6" s="167" t="s">
        <v>52</v>
      </c>
      <c r="B6" s="168" t="s">
        <v>53</v>
      </c>
      <c r="C6" s="17"/>
      <c r="D6" s="19" t="s">
        <v>31</v>
      </c>
      <c r="E6" s="19" t="s">
        <v>164</v>
      </c>
      <c r="F6" s="19" t="s">
        <v>165</v>
      </c>
      <c r="G6" s="102"/>
    </row>
    <row r="7" ht="19.5" customHeight="1" spans="1:7">
      <c r="A7" s="167" t="s">
        <v>166</v>
      </c>
      <c r="B7" s="168" t="s">
        <v>167</v>
      </c>
      <c r="C7" s="167" t="s">
        <v>168</v>
      </c>
      <c r="D7" s="19">
        <v>4</v>
      </c>
      <c r="E7" s="169" t="s">
        <v>169</v>
      </c>
      <c r="F7" s="169" t="s">
        <v>170</v>
      </c>
      <c r="G7" s="167" t="s">
        <v>171</v>
      </c>
    </row>
    <row r="8" ht="18" customHeight="1" spans="1:7">
      <c r="A8" s="51" t="s">
        <v>63</v>
      </c>
      <c r="B8" s="104" t="s">
        <v>64</v>
      </c>
      <c r="C8" s="22">
        <v>4748336.88</v>
      </c>
      <c r="D8" s="22">
        <v>4708736.88</v>
      </c>
      <c r="E8" s="22">
        <v>4130502</v>
      </c>
      <c r="F8" s="22">
        <v>578234.88</v>
      </c>
      <c r="G8" s="22">
        <v>39600</v>
      </c>
    </row>
    <row r="9" ht="18" customHeight="1" spans="1:7">
      <c r="A9" s="107" t="s">
        <v>65</v>
      </c>
      <c r="B9" s="107" t="s">
        <v>66</v>
      </c>
      <c r="C9" s="22">
        <v>170705.36</v>
      </c>
      <c r="D9" s="22">
        <v>161105.36</v>
      </c>
      <c r="E9" s="22">
        <v>142502</v>
      </c>
      <c r="F9" s="22">
        <v>18603.36</v>
      </c>
      <c r="G9" s="22">
        <v>9600</v>
      </c>
    </row>
    <row r="10" ht="18" customHeight="1" spans="1:7">
      <c r="A10" s="108" t="s">
        <v>67</v>
      </c>
      <c r="B10" s="108" t="s">
        <v>68</v>
      </c>
      <c r="C10" s="22">
        <v>161105.36</v>
      </c>
      <c r="D10" s="22">
        <v>161105.36</v>
      </c>
      <c r="E10" s="22">
        <v>142502</v>
      </c>
      <c r="F10" s="22">
        <v>18603.36</v>
      </c>
      <c r="G10" s="22"/>
    </row>
    <row r="11" ht="18" customHeight="1" spans="1:7">
      <c r="A11" s="108" t="s">
        <v>69</v>
      </c>
      <c r="B11" s="108" t="s">
        <v>70</v>
      </c>
      <c r="C11" s="22">
        <v>9600</v>
      </c>
      <c r="D11" s="22"/>
      <c r="E11" s="22"/>
      <c r="F11" s="22"/>
      <c r="G11" s="22">
        <v>9600</v>
      </c>
    </row>
    <row r="12" ht="18" customHeight="1" spans="1:7">
      <c r="A12" s="107" t="s">
        <v>71</v>
      </c>
      <c r="B12" s="107" t="s">
        <v>72</v>
      </c>
      <c r="C12" s="22">
        <v>2181876.12</v>
      </c>
      <c r="D12" s="22">
        <v>2181876.12</v>
      </c>
      <c r="E12" s="22">
        <v>1852851</v>
      </c>
      <c r="F12" s="22">
        <v>329025.12</v>
      </c>
      <c r="G12" s="22"/>
    </row>
    <row r="13" ht="18" customHeight="1" spans="1:7">
      <c r="A13" s="108" t="s">
        <v>73</v>
      </c>
      <c r="B13" s="108" t="s">
        <v>68</v>
      </c>
      <c r="C13" s="22">
        <v>2181876.12</v>
      </c>
      <c r="D13" s="22">
        <v>2181876.12</v>
      </c>
      <c r="E13" s="22">
        <v>1852851</v>
      </c>
      <c r="F13" s="22">
        <v>329025.12</v>
      </c>
      <c r="G13" s="22"/>
    </row>
    <row r="14" ht="18" customHeight="1" spans="1:7">
      <c r="A14" s="107" t="s">
        <v>74</v>
      </c>
      <c r="B14" s="107" t="s">
        <v>75</v>
      </c>
      <c r="C14" s="22">
        <v>2388615.4</v>
      </c>
      <c r="D14" s="22">
        <v>2358615.4</v>
      </c>
      <c r="E14" s="22">
        <v>2128009</v>
      </c>
      <c r="F14" s="22">
        <v>230606.4</v>
      </c>
      <c r="G14" s="22">
        <v>30000</v>
      </c>
    </row>
    <row r="15" ht="18" customHeight="1" spans="1:7">
      <c r="A15" s="108" t="s">
        <v>76</v>
      </c>
      <c r="B15" s="108" t="s">
        <v>68</v>
      </c>
      <c r="C15" s="22">
        <v>914477.24</v>
      </c>
      <c r="D15" s="22">
        <v>914477.24</v>
      </c>
      <c r="E15" s="22">
        <v>783257</v>
      </c>
      <c r="F15" s="22">
        <v>131220.24</v>
      </c>
      <c r="G15" s="22"/>
    </row>
    <row r="16" ht="18" customHeight="1" spans="1:7">
      <c r="A16" s="108" t="s">
        <v>77</v>
      </c>
      <c r="B16" s="108" t="s">
        <v>78</v>
      </c>
      <c r="C16" s="22">
        <v>1444138.16</v>
      </c>
      <c r="D16" s="22">
        <v>1444138.16</v>
      </c>
      <c r="E16" s="22">
        <v>1344752</v>
      </c>
      <c r="F16" s="22">
        <v>99386.16</v>
      </c>
      <c r="G16" s="22"/>
    </row>
    <row r="17" ht="18" customHeight="1" spans="1:7">
      <c r="A17" s="108" t="s">
        <v>79</v>
      </c>
      <c r="B17" s="108" t="s">
        <v>80</v>
      </c>
      <c r="C17" s="22">
        <v>30000</v>
      </c>
      <c r="D17" s="22"/>
      <c r="E17" s="22"/>
      <c r="F17" s="22"/>
      <c r="G17" s="22">
        <v>30000</v>
      </c>
    </row>
    <row r="18" ht="18" customHeight="1" spans="1:7">
      <c r="A18" s="107" t="s">
        <v>81</v>
      </c>
      <c r="B18" s="107" t="s">
        <v>82</v>
      </c>
      <c r="C18" s="22">
        <v>7140</v>
      </c>
      <c r="D18" s="22">
        <v>7140</v>
      </c>
      <c r="E18" s="22">
        <v>7140</v>
      </c>
      <c r="F18" s="22"/>
      <c r="G18" s="22"/>
    </row>
    <row r="19" ht="18" customHeight="1" spans="1:7">
      <c r="A19" s="108" t="s">
        <v>83</v>
      </c>
      <c r="B19" s="108" t="s">
        <v>84</v>
      </c>
      <c r="C19" s="22">
        <v>7140</v>
      </c>
      <c r="D19" s="22">
        <v>7140</v>
      </c>
      <c r="E19" s="22">
        <v>7140</v>
      </c>
      <c r="F19" s="22"/>
      <c r="G19" s="22"/>
    </row>
    <row r="20" ht="18" customHeight="1" spans="1:7">
      <c r="A20" s="51" t="s">
        <v>85</v>
      </c>
      <c r="B20" s="104" t="s">
        <v>86</v>
      </c>
      <c r="C20" s="22">
        <v>60480</v>
      </c>
      <c r="D20" s="22">
        <v>60480</v>
      </c>
      <c r="E20" s="22">
        <v>60480</v>
      </c>
      <c r="F20" s="22"/>
      <c r="G20" s="22"/>
    </row>
    <row r="21" ht="18" customHeight="1" spans="1:7">
      <c r="A21" s="107" t="s">
        <v>87</v>
      </c>
      <c r="B21" s="107" t="s">
        <v>88</v>
      </c>
      <c r="C21" s="22">
        <v>60480</v>
      </c>
      <c r="D21" s="22">
        <v>60480</v>
      </c>
      <c r="E21" s="22">
        <v>60480</v>
      </c>
      <c r="F21" s="22"/>
      <c r="G21" s="22"/>
    </row>
    <row r="22" ht="18" customHeight="1" spans="1:7">
      <c r="A22" s="108" t="s">
        <v>89</v>
      </c>
      <c r="B22" s="108" t="s">
        <v>90</v>
      </c>
      <c r="C22" s="22">
        <v>60480</v>
      </c>
      <c r="D22" s="22">
        <v>60480</v>
      </c>
      <c r="E22" s="22">
        <v>60480</v>
      </c>
      <c r="F22" s="22"/>
      <c r="G22" s="22"/>
    </row>
    <row r="23" ht="18" customHeight="1" spans="1:7">
      <c r="A23" s="51" t="s">
        <v>91</v>
      </c>
      <c r="B23" s="104" t="s">
        <v>92</v>
      </c>
      <c r="C23" s="22">
        <v>1410858.32</v>
      </c>
      <c r="D23" s="22">
        <v>1410858.32</v>
      </c>
      <c r="E23" s="22">
        <v>1398858.32</v>
      </c>
      <c r="F23" s="22">
        <v>12000</v>
      </c>
      <c r="G23" s="22"/>
    </row>
    <row r="24" ht="18" customHeight="1" spans="1:7">
      <c r="A24" s="107" t="s">
        <v>93</v>
      </c>
      <c r="B24" s="107" t="s">
        <v>94</v>
      </c>
      <c r="C24" s="22">
        <v>1410858.32</v>
      </c>
      <c r="D24" s="22">
        <v>1410858.32</v>
      </c>
      <c r="E24" s="22">
        <v>1398858.32</v>
      </c>
      <c r="F24" s="22">
        <v>12000</v>
      </c>
      <c r="G24" s="22"/>
    </row>
    <row r="25" ht="18" customHeight="1" spans="1:7">
      <c r="A25" s="108" t="s">
        <v>95</v>
      </c>
      <c r="B25" s="108" t="s">
        <v>96</v>
      </c>
      <c r="C25" s="22">
        <v>5400</v>
      </c>
      <c r="D25" s="22">
        <v>5400</v>
      </c>
      <c r="E25" s="22"/>
      <c r="F25" s="22">
        <v>5400</v>
      </c>
      <c r="G25" s="22"/>
    </row>
    <row r="26" ht="18" customHeight="1" spans="1:7">
      <c r="A26" s="108" t="s">
        <v>97</v>
      </c>
      <c r="B26" s="108" t="s">
        <v>98</v>
      </c>
      <c r="C26" s="22">
        <v>8036.88</v>
      </c>
      <c r="D26" s="22">
        <v>8036.88</v>
      </c>
      <c r="E26" s="22">
        <v>1436.88</v>
      </c>
      <c r="F26" s="22">
        <v>6600</v>
      </c>
      <c r="G26" s="22"/>
    </row>
    <row r="27" ht="18" customHeight="1" spans="1:7">
      <c r="A27" s="108" t="s">
        <v>99</v>
      </c>
      <c r="B27" s="108" t="s">
        <v>100</v>
      </c>
      <c r="C27" s="22">
        <v>1397421.44</v>
      </c>
      <c r="D27" s="22">
        <v>1397421.44</v>
      </c>
      <c r="E27" s="22">
        <v>1397421.44</v>
      </c>
      <c r="F27" s="22"/>
      <c r="G27" s="22"/>
    </row>
    <row r="28" ht="18" customHeight="1" spans="1:7">
      <c r="A28" s="51" t="s">
        <v>101</v>
      </c>
      <c r="B28" s="104" t="s">
        <v>102</v>
      </c>
      <c r="C28" s="22">
        <v>1182898.18</v>
      </c>
      <c r="D28" s="22">
        <v>1182898.18</v>
      </c>
      <c r="E28" s="22">
        <v>1182898.18</v>
      </c>
      <c r="F28" s="22"/>
      <c r="G28" s="22"/>
    </row>
    <row r="29" ht="18" customHeight="1" spans="1:7">
      <c r="A29" s="107" t="s">
        <v>107</v>
      </c>
      <c r="B29" s="107" t="s">
        <v>108</v>
      </c>
      <c r="C29" s="22">
        <v>1182898.18</v>
      </c>
      <c r="D29" s="22">
        <v>1182898.18</v>
      </c>
      <c r="E29" s="22">
        <v>1182898.18</v>
      </c>
      <c r="F29" s="22"/>
      <c r="G29" s="22"/>
    </row>
    <row r="30" ht="18" customHeight="1" spans="1:7">
      <c r="A30" s="108" t="s">
        <v>109</v>
      </c>
      <c r="B30" s="108" t="s">
        <v>110</v>
      </c>
      <c r="C30" s="22">
        <v>200908.05</v>
      </c>
      <c r="D30" s="22">
        <v>200908.05</v>
      </c>
      <c r="E30" s="22">
        <v>200908.05</v>
      </c>
      <c r="F30" s="22"/>
      <c r="G30" s="22"/>
    </row>
    <row r="31" ht="18" customHeight="1" spans="1:7">
      <c r="A31" s="108" t="s">
        <v>111</v>
      </c>
      <c r="B31" s="108" t="s">
        <v>112</v>
      </c>
      <c r="C31" s="22">
        <v>522393.28</v>
      </c>
      <c r="D31" s="22">
        <v>522393.28</v>
      </c>
      <c r="E31" s="22">
        <v>522393.28</v>
      </c>
      <c r="F31" s="22"/>
      <c r="G31" s="22"/>
    </row>
    <row r="32" ht="18" customHeight="1" spans="1:7">
      <c r="A32" s="108" t="s">
        <v>113</v>
      </c>
      <c r="B32" s="108" t="s">
        <v>114</v>
      </c>
      <c r="C32" s="22">
        <v>415648.08</v>
      </c>
      <c r="D32" s="22">
        <v>415648.08</v>
      </c>
      <c r="E32" s="22">
        <v>415648.08</v>
      </c>
      <c r="F32" s="22"/>
      <c r="G32" s="22"/>
    </row>
    <row r="33" ht="18" customHeight="1" spans="1:7">
      <c r="A33" s="108" t="s">
        <v>115</v>
      </c>
      <c r="B33" s="108" t="s">
        <v>116</v>
      </c>
      <c r="C33" s="22">
        <v>43948.77</v>
      </c>
      <c r="D33" s="22">
        <v>43948.77</v>
      </c>
      <c r="E33" s="22">
        <v>43948.77</v>
      </c>
      <c r="F33" s="22"/>
      <c r="G33" s="22"/>
    </row>
    <row r="34" ht="18" customHeight="1" spans="1:7">
      <c r="A34" s="51" t="s">
        <v>117</v>
      </c>
      <c r="B34" s="104" t="s">
        <v>118</v>
      </c>
      <c r="C34" s="22">
        <v>6698090.72</v>
      </c>
      <c r="D34" s="22">
        <v>5712090.72</v>
      </c>
      <c r="E34" s="22">
        <v>5307090.72</v>
      </c>
      <c r="F34" s="22">
        <v>405000</v>
      </c>
      <c r="G34" s="22">
        <v>986000</v>
      </c>
    </row>
    <row r="35" ht="18" customHeight="1" spans="1:7">
      <c r="A35" s="107" t="s">
        <v>119</v>
      </c>
      <c r="B35" s="107" t="s">
        <v>120</v>
      </c>
      <c r="C35" s="22">
        <v>6698090.72</v>
      </c>
      <c r="D35" s="22">
        <v>5712090.72</v>
      </c>
      <c r="E35" s="22">
        <v>5307090.72</v>
      </c>
      <c r="F35" s="22">
        <v>405000</v>
      </c>
      <c r="G35" s="22">
        <v>986000</v>
      </c>
    </row>
    <row r="36" ht="18" customHeight="1" spans="1:7">
      <c r="A36" s="108" t="s">
        <v>122</v>
      </c>
      <c r="B36" s="108" t="s">
        <v>123</v>
      </c>
      <c r="C36" s="22">
        <v>500000</v>
      </c>
      <c r="D36" s="22"/>
      <c r="E36" s="22"/>
      <c r="F36" s="22"/>
      <c r="G36" s="22">
        <v>500000</v>
      </c>
    </row>
    <row r="37" ht="18" customHeight="1" spans="1:7">
      <c r="A37" s="108" t="s">
        <v>124</v>
      </c>
      <c r="B37" s="108" t="s">
        <v>125</v>
      </c>
      <c r="C37" s="22">
        <v>6198090.72</v>
      </c>
      <c r="D37" s="22">
        <v>5712090.72</v>
      </c>
      <c r="E37" s="22">
        <v>5307090.72</v>
      </c>
      <c r="F37" s="22">
        <v>405000</v>
      </c>
      <c r="G37" s="22">
        <v>486000</v>
      </c>
    </row>
    <row r="38" ht="18" customHeight="1" spans="1:7">
      <c r="A38" s="51" t="s">
        <v>126</v>
      </c>
      <c r="B38" s="104" t="s">
        <v>127</v>
      </c>
      <c r="C38" s="22">
        <v>8536694.12</v>
      </c>
      <c r="D38" s="22">
        <v>8265094.12</v>
      </c>
      <c r="E38" s="22">
        <v>7747723</v>
      </c>
      <c r="F38" s="22">
        <v>517371.12</v>
      </c>
      <c r="G38" s="22">
        <v>271600</v>
      </c>
    </row>
    <row r="39" ht="18" customHeight="1" spans="1:7">
      <c r="A39" s="107" t="s">
        <v>128</v>
      </c>
      <c r="B39" s="107" t="s">
        <v>129</v>
      </c>
      <c r="C39" s="22">
        <v>6893325.12</v>
      </c>
      <c r="D39" s="22">
        <v>6733325.12</v>
      </c>
      <c r="E39" s="22">
        <v>6325754</v>
      </c>
      <c r="F39" s="22">
        <v>407571.12</v>
      </c>
      <c r="G39" s="22">
        <v>160000</v>
      </c>
    </row>
    <row r="40" ht="18" customHeight="1" spans="1:7">
      <c r="A40" s="108" t="s">
        <v>130</v>
      </c>
      <c r="B40" s="108" t="s">
        <v>78</v>
      </c>
      <c r="C40" s="22">
        <v>4505483.56</v>
      </c>
      <c r="D40" s="22">
        <v>4505483.56</v>
      </c>
      <c r="E40" s="22">
        <v>4223959</v>
      </c>
      <c r="F40" s="22">
        <v>281524.56</v>
      </c>
      <c r="G40" s="22"/>
    </row>
    <row r="41" ht="18" customHeight="1" spans="1:7">
      <c r="A41" s="108" t="s">
        <v>131</v>
      </c>
      <c r="B41" s="108" t="s">
        <v>132</v>
      </c>
      <c r="C41" s="22">
        <v>2227841.56</v>
      </c>
      <c r="D41" s="22">
        <v>2227841.56</v>
      </c>
      <c r="E41" s="22">
        <v>2101795</v>
      </c>
      <c r="F41" s="22">
        <v>126046.56</v>
      </c>
      <c r="G41" s="22"/>
    </row>
    <row r="42" ht="18" customHeight="1" spans="1:7">
      <c r="A42" s="108" t="s">
        <v>133</v>
      </c>
      <c r="B42" s="108" t="s">
        <v>134</v>
      </c>
      <c r="C42" s="22">
        <v>160000</v>
      </c>
      <c r="D42" s="22"/>
      <c r="E42" s="22"/>
      <c r="F42" s="22"/>
      <c r="G42" s="22">
        <v>160000</v>
      </c>
    </row>
    <row r="43" ht="18" customHeight="1" spans="1:7">
      <c r="A43" s="107" t="s">
        <v>135</v>
      </c>
      <c r="B43" s="107" t="s">
        <v>136</v>
      </c>
      <c r="C43" s="22">
        <v>1643369</v>
      </c>
      <c r="D43" s="22">
        <v>1531769</v>
      </c>
      <c r="E43" s="22">
        <v>1421969</v>
      </c>
      <c r="F43" s="22">
        <v>109800</v>
      </c>
      <c r="G43" s="22">
        <v>111600</v>
      </c>
    </row>
    <row r="44" ht="18" customHeight="1" spans="1:7">
      <c r="A44" s="108" t="s">
        <v>137</v>
      </c>
      <c r="B44" s="108" t="s">
        <v>138</v>
      </c>
      <c r="C44" s="22">
        <v>1643369</v>
      </c>
      <c r="D44" s="22">
        <v>1531769</v>
      </c>
      <c r="E44" s="22">
        <v>1421969</v>
      </c>
      <c r="F44" s="22">
        <v>109800</v>
      </c>
      <c r="G44" s="22">
        <v>111600</v>
      </c>
    </row>
    <row r="45" ht="18" customHeight="1" spans="1:7">
      <c r="A45" s="51" t="s">
        <v>139</v>
      </c>
      <c r="B45" s="104" t="s">
        <v>140</v>
      </c>
      <c r="C45" s="22">
        <v>1150471.68</v>
      </c>
      <c r="D45" s="22">
        <v>1150471.68</v>
      </c>
      <c r="E45" s="22">
        <v>1150471.68</v>
      </c>
      <c r="F45" s="22"/>
      <c r="G45" s="22"/>
    </row>
    <row r="46" ht="18" customHeight="1" spans="1:7">
      <c r="A46" s="107" t="s">
        <v>141</v>
      </c>
      <c r="B46" s="107" t="s">
        <v>142</v>
      </c>
      <c r="C46" s="22">
        <v>1150471.68</v>
      </c>
      <c r="D46" s="22">
        <v>1150471.68</v>
      </c>
      <c r="E46" s="22">
        <v>1150471.68</v>
      </c>
      <c r="F46" s="22"/>
      <c r="G46" s="22"/>
    </row>
    <row r="47" ht="18" customHeight="1" spans="1:7">
      <c r="A47" s="108" t="s">
        <v>143</v>
      </c>
      <c r="B47" s="108" t="s">
        <v>144</v>
      </c>
      <c r="C47" s="22">
        <v>1150471.68</v>
      </c>
      <c r="D47" s="22">
        <v>1150471.68</v>
      </c>
      <c r="E47" s="22">
        <v>1150471.68</v>
      </c>
      <c r="F47" s="22"/>
      <c r="G47" s="22"/>
    </row>
    <row r="48" ht="18" customHeight="1" spans="1:7">
      <c r="A48" s="51" t="s">
        <v>145</v>
      </c>
      <c r="B48" s="104" t="s">
        <v>146</v>
      </c>
      <c r="C48" s="22">
        <v>42300</v>
      </c>
      <c r="D48" s="22"/>
      <c r="E48" s="22"/>
      <c r="F48" s="22"/>
      <c r="G48" s="22">
        <v>42300</v>
      </c>
    </row>
    <row r="49" ht="18" customHeight="1" spans="1:7">
      <c r="A49" s="107" t="s">
        <v>147</v>
      </c>
      <c r="B49" s="107" t="s">
        <v>148</v>
      </c>
      <c r="C49" s="22">
        <v>42300</v>
      </c>
      <c r="D49" s="22"/>
      <c r="E49" s="22"/>
      <c r="F49" s="22"/>
      <c r="G49" s="22">
        <v>42300</v>
      </c>
    </row>
    <row r="50" ht="18" customHeight="1" spans="1:7">
      <c r="A50" s="108" t="s">
        <v>149</v>
      </c>
      <c r="B50" s="108" t="s">
        <v>150</v>
      </c>
      <c r="C50" s="22">
        <v>42300</v>
      </c>
      <c r="D50" s="22"/>
      <c r="E50" s="22"/>
      <c r="F50" s="22"/>
      <c r="G50" s="22">
        <v>42300</v>
      </c>
    </row>
    <row r="51" ht="18" customHeight="1" spans="1:7">
      <c r="A51" s="170" t="s">
        <v>151</v>
      </c>
      <c r="B51" s="171" t="s">
        <v>151</v>
      </c>
      <c r="C51" s="22">
        <v>23830129.9</v>
      </c>
      <c r="D51" s="22">
        <v>22490629.9</v>
      </c>
      <c r="E51" s="22">
        <v>20978023.9</v>
      </c>
      <c r="F51" s="22">
        <v>1512606</v>
      </c>
      <c r="G51" s="22">
        <v>1339500</v>
      </c>
    </row>
  </sheetData>
  <mergeCells count="7">
    <mergeCell ref="A3:G3"/>
    <mergeCell ref="A4:E4"/>
    <mergeCell ref="A5:B5"/>
    <mergeCell ref="D5:F5"/>
    <mergeCell ref="A51:B51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E34" sqref="E34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158"/>
      <c r="B2" s="158"/>
      <c r="C2" s="78"/>
      <c r="D2" s="159"/>
      <c r="F2" s="160" t="s">
        <v>172</v>
      </c>
    </row>
    <row r="3" ht="32.25" customHeight="1" spans="1:6">
      <c r="A3" s="118" t="str">
        <f>"2025"&amp;"年一般公共预算“三公”经费支出预算表"</f>
        <v>2025年一般公共预算“三公”经费支出预算表</v>
      </c>
      <c r="B3" s="161"/>
      <c r="C3" s="161"/>
      <c r="D3" s="161"/>
      <c r="E3" s="161"/>
      <c r="F3" s="161"/>
    </row>
    <row r="4" ht="18.75" customHeight="1" spans="1:6">
      <c r="A4" s="162" t="str">
        <f>"单位名称："&amp;"景洪市人民政府嘎栋街道办事处"</f>
        <v>单位名称：景洪市人民政府嘎栋街道办事处</v>
      </c>
      <c r="B4" s="161"/>
      <c r="C4" s="161"/>
      <c r="D4" s="161"/>
      <c r="E4" s="161"/>
      <c r="F4" s="43" t="s">
        <v>173</v>
      </c>
    </row>
    <row r="5" ht="19.5" customHeight="1" spans="1:6">
      <c r="A5" s="29" t="s">
        <v>174</v>
      </c>
      <c r="B5" s="11" t="s">
        <v>175</v>
      </c>
      <c r="C5" s="12" t="s">
        <v>176</v>
      </c>
      <c r="D5" s="13"/>
      <c r="E5" s="14"/>
      <c r="F5" s="11" t="s">
        <v>177</v>
      </c>
    </row>
    <row r="6" ht="19.5" customHeight="1" spans="1:6">
      <c r="A6" s="33"/>
      <c r="B6" s="18"/>
      <c r="C6" s="19" t="s">
        <v>31</v>
      </c>
      <c r="D6" s="19" t="s">
        <v>178</v>
      </c>
      <c r="E6" s="19" t="s">
        <v>179</v>
      </c>
      <c r="F6" s="18"/>
    </row>
    <row r="7" ht="18.75" customHeight="1" spans="1:6">
      <c r="A7" s="47">
        <v>1</v>
      </c>
      <c r="B7" s="47">
        <v>2</v>
      </c>
      <c r="C7" s="44">
        <v>3</v>
      </c>
      <c r="D7" s="47">
        <v>4</v>
      </c>
      <c r="E7" s="47">
        <v>5</v>
      </c>
      <c r="F7" s="47">
        <v>6</v>
      </c>
    </row>
    <row r="8" ht="24" customHeight="1" spans="1:6">
      <c r="A8" s="22">
        <v>36860</v>
      </c>
      <c r="B8" s="22"/>
      <c r="C8" s="22">
        <v>34920</v>
      </c>
      <c r="D8" s="22"/>
      <c r="E8" s="22">
        <v>34920</v>
      </c>
      <c r="F8" s="22">
        <v>1940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70"/>
  <sheetViews>
    <sheetView showZeros="0" workbookViewId="0">
      <pane ySplit="1" topLeftCell="A164" activePane="bottomLeft" state="frozen"/>
      <selection/>
      <selection pane="bottomLeft" activeCell="A3" sqref="A3:X3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18.75" customHeight="1" spans="2:24">
      <c r="B2" s="147"/>
      <c r="D2" s="148"/>
      <c r="E2" s="148"/>
      <c r="F2" s="148"/>
      <c r="G2" s="148"/>
      <c r="H2" s="79"/>
      <c r="I2" s="79"/>
      <c r="J2" s="4"/>
      <c r="K2" s="79"/>
      <c r="L2" s="79"/>
      <c r="M2" s="79"/>
      <c r="N2" s="79"/>
      <c r="O2" s="4"/>
      <c r="P2" s="4"/>
      <c r="Q2" s="4"/>
      <c r="R2" s="79"/>
      <c r="V2" s="147"/>
      <c r="X2" s="5" t="s">
        <v>180</v>
      </c>
    </row>
    <row r="3" ht="39.75" customHeight="1" spans="1:24">
      <c r="A3" s="149" t="str">
        <f>"2025"&amp;"年部门基本支出预算表"</f>
        <v>2025年部门基本支出预算表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</row>
    <row r="4" ht="18.75" customHeight="1" spans="1:24">
      <c r="A4" s="7" t="str">
        <f>"单位名称："&amp;"景洪市人民政府嘎栋街道办事处"</f>
        <v>单位名称：景洪市人民政府嘎栋街道办事处</v>
      </c>
      <c r="B4" s="7"/>
      <c r="C4" s="7"/>
      <c r="D4" s="7"/>
      <c r="E4" s="7"/>
      <c r="F4" s="7"/>
      <c r="G4" s="7"/>
      <c r="H4" s="150"/>
      <c r="I4" s="150"/>
      <c r="J4" s="8"/>
      <c r="K4" s="150"/>
      <c r="L4" s="150"/>
      <c r="M4" s="150"/>
      <c r="N4" s="150"/>
      <c r="O4" s="8"/>
      <c r="P4" s="8"/>
      <c r="Q4" s="8"/>
      <c r="R4" s="150"/>
      <c r="S4" s="42"/>
      <c r="T4" s="42"/>
      <c r="U4" s="42"/>
      <c r="V4" s="157"/>
      <c r="W4" s="42"/>
      <c r="X4" s="9" t="s">
        <v>173</v>
      </c>
    </row>
    <row r="5" ht="18" customHeight="1" spans="1:24">
      <c r="A5" s="28" t="s">
        <v>181</v>
      </c>
      <c r="B5" s="28" t="s">
        <v>182</v>
      </c>
      <c r="C5" s="28" t="s">
        <v>183</v>
      </c>
      <c r="D5" s="28" t="s">
        <v>184</v>
      </c>
      <c r="E5" s="28" t="s">
        <v>185</v>
      </c>
      <c r="F5" s="28" t="s">
        <v>186</v>
      </c>
      <c r="G5" s="28" t="s">
        <v>187</v>
      </c>
      <c r="H5" s="151" t="s">
        <v>188</v>
      </c>
      <c r="I5" s="153" t="s">
        <v>188</v>
      </c>
      <c r="J5" s="153"/>
      <c r="K5" s="153"/>
      <c r="L5" s="153"/>
      <c r="M5" s="153"/>
      <c r="N5" s="153"/>
      <c r="O5" s="153"/>
      <c r="P5" s="153"/>
      <c r="Q5" s="153"/>
      <c r="R5" s="153" t="s">
        <v>35</v>
      </c>
      <c r="S5" s="153" t="s">
        <v>57</v>
      </c>
      <c r="T5" s="153"/>
      <c r="U5" s="153"/>
      <c r="V5" s="153"/>
      <c r="W5" s="153"/>
      <c r="X5" s="154"/>
    </row>
    <row r="6" ht="18" customHeight="1" spans="1:24">
      <c r="A6" s="30"/>
      <c r="B6" s="30"/>
      <c r="C6" s="30"/>
      <c r="D6" s="30"/>
      <c r="E6" s="30"/>
      <c r="F6" s="30"/>
      <c r="G6" s="30"/>
      <c r="H6" s="10" t="s">
        <v>189</v>
      </c>
      <c r="I6" s="151" t="s">
        <v>32</v>
      </c>
      <c r="J6" s="153"/>
      <c r="K6" s="153"/>
      <c r="L6" s="153"/>
      <c r="M6" s="153"/>
      <c r="N6" s="154"/>
      <c r="O6" s="12" t="s">
        <v>190</v>
      </c>
      <c r="P6" s="13"/>
      <c r="Q6" s="14"/>
      <c r="R6" s="28" t="s">
        <v>35</v>
      </c>
      <c r="S6" s="151" t="s">
        <v>57</v>
      </c>
      <c r="T6" s="153" t="s">
        <v>38</v>
      </c>
      <c r="U6" s="153" t="s">
        <v>57</v>
      </c>
      <c r="V6" s="153" t="s">
        <v>40</v>
      </c>
      <c r="W6" s="153" t="s">
        <v>41</v>
      </c>
      <c r="X6" s="154" t="s">
        <v>42</v>
      </c>
    </row>
    <row r="7" ht="18.75" customHeight="1" spans="1:24">
      <c r="A7" s="30"/>
      <c r="B7" s="30"/>
      <c r="C7" s="30"/>
      <c r="D7" s="30"/>
      <c r="E7" s="30"/>
      <c r="F7" s="30"/>
      <c r="G7" s="30"/>
      <c r="H7" s="15"/>
      <c r="I7" s="155" t="s">
        <v>191</v>
      </c>
      <c r="J7" s="156" t="s">
        <v>192</v>
      </c>
      <c r="K7" s="28" t="s">
        <v>193</v>
      </c>
      <c r="L7" s="28" t="s">
        <v>194</v>
      </c>
      <c r="M7" s="28" t="s">
        <v>195</v>
      </c>
      <c r="N7" s="28" t="s">
        <v>196</v>
      </c>
      <c r="O7" s="28" t="s">
        <v>32</v>
      </c>
      <c r="P7" s="28" t="s">
        <v>33</v>
      </c>
      <c r="Q7" s="28" t="s">
        <v>34</v>
      </c>
      <c r="R7" s="30"/>
      <c r="S7" s="28" t="s">
        <v>31</v>
      </c>
      <c r="T7" s="28" t="s">
        <v>38</v>
      </c>
      <c r="U7" s="28" t="s">
        <v>197</v>
      </c>
      <c r="V7" s="28" t="s">
        <v>40</v>
      </c>
      <c r="W7" s="28" t="s">
        <v>41</v>
      </c>
      <c r="X7" s="28" t="s">
        <v>42</v>
      </c>
    </row>
    <row r="8" ht="37.5" customHeight="1" spans="1:24">
      <c r="A8" s="32"/>
      <c r="B8" s="32"/>
      <c r="C8" s="32"/>
      <c r="D8" s="32"/>
      <c r="E8" s="32"/>
      <c r="F8" s="32"/>
      <c r="G8" s="32"/>
      <c r="H8" s="17"/>
      <c r="I8" s="99" t="s">
        <v>31</v>
      </c>
      <c r="J8" s="99" t="s">
        <v>198</v>
      </c>
      <c r="K8" s="32" t="s">
        <v>192</v>
      </c>
      <c r="L8" s="32" t="s">
        <v>194</v>
      </c>
      <c r="M8" s="32" t="s">
        <v>195</v>
      </c>
      <c r="N8" s="32" t="s">
        <v>196</v>
      </c>
      <c r="O8" s="32" t="s">
        <v>194</v>
      </c>
      <c r="P8" s="32" t="s">
        <v>195</v>
      </c>
      <c r="Q8" s="32" t="s">
        <v>196</v>
      </c>
      <c r="R8" s="32" t="s">
        <v>35</v>
      </c>
      <c r="S8" s="32" t="s">
        <v>31</v>
      </c>
      <c r="T8" s="32" t="s">
        <v>38</v>
      </c>
      <c r="U8" s="32" t="s">
        <v>197</v>
      </c>
      <c r="V8" s="32" t="s">
        <v>40</v>
      </c>
      <c r="W8" s="32" t="s">
        <v>41</v>
      </c>
      <c r="X8" s="32" t="s">
        <v>42</v>
      </c>
    </row>
    <row r="9" ht="33" customHeight="1" spans="1:24">
      <c r="A9" s="152">
        <v>1</v>
      </c>
      <c r="B9" s="152">
        <v>2</v>
      </c>
      <c r="C9" s="152">
        <v>3</v>
      </c>
      <c r="D9" s="152">
        <v>4</v>
      </c>
      <c r="E9" s="152">
        <v>5</v>
      </c>
      <c r="F9" s="152">
        <v>6</v>
      </c>
      <c r="G9" s="152">
        <v>7</v>
      </c>
      <c r="H9" s="152">
        <v>8</v>
      </c>
      <c r="I9" s="152">
        <v>9</v>
      </c>
      <c r="J9" s="152">
        <v>10</v>
      </c>
      <c r="K9" s="152">
        <v>11</v>
      </c>
      <c r="L9" s="152">
        <v>12</v>
      </c>
      <c r="M9" s="152">
        <v>13</v>
      </c>
      <c r="N9" s="152">
        <v>14</v>
      </c>
      <c r="O9" s="152">
        <v>15</v>
      </c>
      <c r="P9" s="152">
        <v>16</v>
      </c>
      <c r="Q9" s="152">
        <v>17</v>
      </c>
      <c r="R9" s="152">
        <v>18</v>
      </c>
      <c r="S9" s="152">
        <v>19</v>
      </c>
      <c r="T9" s="152">
        <v>20</v>
      </c>
      <c r="U9" s="152">
        <v>21</v>
      </c>
      <c r="V9" s="152">
        <v>22</v>
      </c>
      <c r="W9" s="152">
        <v>23</v>
      </c>
      <c r="X9" s="152">
        <v>24</v>
      </c>
    </row>
    <row r="10" ht="33" customHeight="1" spans="1:24">
      <c r="A10" s="51" t="s">
        <v>44</v>
      </c>
      <c r="B10" s="51"/>
      <c r="C10" s="51"/>
      <c r="D10" s="51"/>
      <c r="E10" s="51"/>
      <c r="F10" s="51"/>
      <c r="G10" s="51"/>
      <c r="H10" s="22">
        <v>22490629.9</v>
      </c>
      <c r="I10" s="22">
        <v>22490629.9</v>
      </c>
      <c r="J10" s="22"/>
      <c r="K10" s="22"/>
      <c r="L10" s="22"/>
      <c r="M10" s="22">
        <v>22490629.9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</row>
    <row r="11" ht="33" customHeight="1" spans="1:24">
      <c r="A11" s="107" t="s">
        <v>44</v>
      </c>
      <c r="B11" s="51" t="s">
        <v>199</v>
      </c>
      <c r="C11" s="51" t="s">
        <v>200</v>
      </c>
      <c r="D11" s="51" t="s">
        <v>67</v>
      </c>
      <c r="E11" s="51" t="s">
        <v>68</v>
      </c>
      <c r="F11" s="51" t="s">
        <v>201</v>
      </c>
      <c r="G11" s="51" t="s">
        <v>202</v>
      </c>
      <c r="H11" s="22">
        <v>6000</v>
      </c>
      <c r="I11" s="22">
        <v>6000</v>
      </c>
      <c r="J11" s="22"/>
      <c r="K11" s="22"/>
      <c r="L11" s="22"/>
      <c r="M11" s="22">
        <v>6000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</row>
    <row r="12" ht="33" customHeight="1" spans="1:24">
      <c r="A12" s="107" t="s">
        <v>44</v>
      </c>
      <c r="B12" s="51" t="s">
        <v>199</v>
      </c>
      <c r="C12" s="51" t="s">
        <v>200</v>
      </c>
      <c r="D12" s="51" t="s">
        <v>73</v>
      </c>
      <c r="E12" s="51" t="s">
        <v>68</v>
      </c>
      <c r="F12" s="51" t="s">
        <v>201</v>
      </c>
      <c r="G12" s="51" t="s">
        <v>202</v>
      </c>
      <c r="H12" s="22">
        <v>90000</v>
      </c>
      <c r="I12" s="22">
        <v>90000</v>
      </c>
      <c r="J12" s="22"/>
      <c r="K12" s="22"/>
      <c r="L12" s="22"/>
      <c r="M12" s="22">
        <v>90000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</row>
    <row r="13" ht="33" customHeight="1" spans="1:24">
      <c r="A13" s="107" t="s">
        <v>44</v>
      </c>
      <c r="B13" s="51" t="s">
        <v>199</v>
      </c>
      <c r="C13" s="51" t="s">
        <v>200</v>
      </c>
      <c r="D13" s="51" t="s">
        <v>76</v>
      </c>
      <c r="E13" s="51" t="s">
        <v>68</v>
      </c>
      <c r="F13" s="51" t="s">
        <v>201</v>
      </c>
      <c r="G13" s="51" t="s">
        <v>202</v>
      </c>
      <c r="H13" s="22">
        <v>36000</v>
      </c>
      <c r="I13" s="22">
        <v>36000</v>
      </c>
      <c r="J13" s="22"/>
      <c r="K13" s="22"/>
      <c r="L13" s="22"/>
      <c r="M13" s="22">
        <v>36000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 ht="33" customHeight="1" spans="1:24">
      <c r="A14" s="107" t="s">
        <v>44</v>
      </c>
      <c r="B14" s="51" t="s">
        <v>203</v>
      </c>
      <c r="C14" s="51" t="s">
        <v>204</v>
      </c>
      <c r="D14" s="51" t="s">
        <v>67</v>
      </c>
      <c r="E14" s="51" t="s">
        <v>68</v>
      </c>
      <c r="F14" s="51" t="s">
        <v>205</v>
      </c>
      <c r="G14" s="51" t="s">
        <v>206</v>
      </c>
      <c r="H14" s="22">
        <v>25200</v>
      </c>
      <c r="I14" s="22">
        <v>25200</v>
      </c>
      <c r="J14" s="22"/>
      <c r="K14" s="22"/>
      <c r="L14" s="22"/>
      <c r="M14" s="22">
        <v>25200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</row>
    <row r="15" ht="33" customHeight="1" spans="1:24">
      <c r="A15" s="107" t="s">
        <v>44</v>
      </c>
      <c r="B15" s="51" t="s">
        <v>203</v>
      </c>
      <c r="C15" s="51" t="s">
        <v>204</v>
      </c>
      <c r="D15" s="51" t="s">
        <v>73</v>
      </c>
      <c r="E15" s="51" t="s">
        <v>68</v>
      </c>
      <c r="F15" s="51" t="s">
        <v>205</v>
      </c>
      <c r="G15" s="51" t="s">
        <v>206</v>
      </c>
      <c r="H15" s="22">
        <v>316800</v>
      </c>
      <c r="I15" s="22">
        <v>316800</v>
      </c>
      <c r="J15" s="22"/>
      <c r="K15" s="22"/>
      <c r="L15" s="22"/>
      <c r="M15" s="22">
        <v>316800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</row>
    <row r="16" ht="33" customHeight="1" spans="1:24">
      <c r="A16" s="107" t="s">
        <v>44</v>
      </c>
      <c r="B16" s="51" t="s">
        <v>203</v>
      </c>
      <c r="C16" s="51" t="s">
        <v>204</v>
      </c>
      <c r="D16" s="51" t="s">
        <v>76</v>
      </c>
      <c r="E16" s="51" t="s">
        <v>68</v>
      </c>
      <c r="F16" s="51" t="s">
        <v>205</v>
      </c>
      <c r="G16" s="51" t="s">
        <v>206</v>
      </c>
      <c r="H16" s="22">
        <v>140400</v>
      </c>
      <c r="I16" s="22">
        <v>140400</v>
      </c>
      <c r="J16" s="22"/>
      <c r="K16" s="22"/>
      <c r="L16" s="22"/>
      <c r="M16" s="22">
        <v>140400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</row>
    <row r="17" ht="33" customHeight="1" spans="1:24">
      <c r="A17" s="107" t="s">
        <v>44</v>
      </c>
      <c r="B17" s="51" t="s">
        <v>207</v>
      </c>
      <c r="C17" s="51" t="s">
        <v>208</v>
      </c>
      <c r="D17" s="51" t="s">
        <v>67</v>
      </c>
      <c r="E17" s="51" t="s">
        <v>68</v>
      </c>
      <c r="F17" s="51" t="s">
        <v>209</v>
      </c>
      <c r="G17" s="51" t="s">
        <v>210</v>
      </c>
      <c r="H17" s="22">
        <v>48408</v>
      </c>
      <c r="I17" s="22">
        <v>48408</v>
      </c>
      <c r="J17" s="22"/>
      <c r="K17" s="22"/>
      <c r="L17" s="22"/>
      <c r="M17" s="22">
        <v>48408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</row>
    <row r="18" ht="33" customHeight="1" spans="1:24">
      <c r="A18" s="107" t="s">
        <v>44</v>
      </c>
      <c r="B18" s="51" t="s">
        <v>207</v>
      </c>
      <c r="C18" s="51" t="s">
        <v>208</v>
      </c>
      <c r="D18" s="51" t="s">
        <v>67</v>
      </c>
      <c r="E18" s="51" t="s">
        <v>68</v>
      </c>
      <c r="F18" s="51" t="s">
        <v>201</v>
      </c>
      <c r="G18" s="51" t="s">
        <v>202</v>
      </c>
      <c r="H18" s="22">
        <v>58860</v>
      </c>
      <c r="I18" s="22">
        <v>58860</v>
      </c>
      <c r="J18" s="22"/>
      <c r="K18" s="22"/>
      <c r="L18" s="22"/>
      <c r="M18" s="22">
        <v>58860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</row>
    <row r="19" ht="33" customHeight="1" spans="1:24">
      <c r="A19" s="107" t="s">
        <v>44</v>
      </c>
      <c r="B19" s="51" t="s">
        <v>207</v>
      </c>
      <c r="C19" s="51" t="s">
        <v>208</v>
      </c>
      <c r="D19" s="51" t="s">
        <v>67</v>
      </c>
      <c r="E19" s="51" t="s">
        <v>68</v>
      </c>
      <c r="F19" s="51" t="s">
        <v>205</v>
      </c>
      <c r="G19" s="51" t="s">
        <v>206</v>
      </c>
      <c r="H19" s="22">
        <v>4034</v>
      </c>
      <c r="I19" s="22">
        <v>4034</v>
      </c>
      <c r="J19" s="22"/>
      <c r="K19" s="22"/>
      <c r="L19" s="22"/>
      <c r="M19" s="22">
        <v>4034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</row>
    <row r="20" ht="33" customHeight="1" spans="1:24">
      <c r="A20" s="107" t="s">
        <v>44</v>
      </c>
      <c r="B20" s="51" t="s">
        <v>207</v>
      </c>
      <c r="C20" s="51" t="s">
        <v>208</v>
      </c>
      <c r="D20" s="51" t="s">
        <v>73</v>
      </c>
      <c r="E20" s="51" t="s">
        <v>68</v>
      </c>
      <c r="F20" s="51" t="s">
        <v>209</v>
      </c>
      <c r="G20" s="51" t="s">
        <v>210</v>
      </c>
      <c r="H20" s="22">
        <v>589140</v>
      </c>
      <c r="I20" s="22">
        <v>589140</v>
      </c>
      <c r="J20" s="22"/>
      <c r="K20" s="22"/>
      <c r="L20" s="22"/>
      <c r="M20" s="22">
        <v>589140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</row>
    <row r="21" ht="33" customHeight="1" spans="1:24">
      <c r="A21" s="107" t="s">
        <v>44</v>
      </c>
      <c r="B21" s="51" t="s">
        <v>207</v>
      </c>
      <c r="C21" s="51" t="s">
        <v>208</v>
      </c>
      <c r="D21" s="51" t="s">
        <v>73</v>
      </c>
      <c r="E21" s="51" t="s">
        <v>68</v>
      </c>
      <c r="F21" s="51" t="s">
        <v>201</v>
      </c>
      <c r="G21" s="51" t="s">
        <v>202</v>
      </c>
      <c r="H21" s="22">
        <v>807816</v>
      </c>
      <c r="I21" s="22">
        <v>807816</v>
      </c>
      <c r="J21" s="22"/>
      <c r="K21" s="22"/>
      <c r="L21" s="22"/>
      <c r="M21" s="22">
        <v>807816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</row>
    <row r="22" ht="33" customHeight="1" spans="1:24">
      <c r="A22" s="107" t="s">
        <v>44</v>
      </c>
      <c r="B22" s="51" t="s">
        <v>207</v>
      </c>
      <c r="C22" s="51" t="s">
        <v>208</v>
      </c>
      <c r="D22" s="51" t="s">
        <v>73</v>
      </c>
      <c r="E22" s="51" t="s">
        <v>68</v>
      </c>
      <c r="F22" s="51" t="s">
        <v>205</v>
      </c>
      <c r="G22" s="51" t="s">
        <v>206</v>
      </c>
      <c r="H22" s="22">
        <v>49095</v>
      </c>
      <c r="I22" s="22">
        <v>49095</v>
      </c>
      <c r="J22" s="22"/>
      <c r="K22" s="22"/>
      <c r="L22" s="22"/>
      <c r="M22" s="22">
        <v>49095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</row>
    <row r="23" ht="33" customHeight="1" spans="1:24">
      <c r="A23" s="107" t="s">
        <v>44</v>
      </c>
      <c r="B23" s="51" t="s">
        <v>207</v>
      </c>
      <c r="C23" s="51" t="s">
        <v>208</v>
      </c>
      <c r="D23" s="51" t="s">
        <v>76</v>
      </c>
      <c r="E23" s="51" t="s">
        <v>68</v>
      </c>
      <c r="F23" s="51" t="s">
        <v>209</v>
      </c>
      <c r="G23" s="51" t="s">
        <v>210</v>
      </c>
      <c r="H23" s="22">
        <v>251340</v>
      </c>
      <c r="I23" s="22">
        <v>251340</v>
      </c>
      <c r="J23" s="22"/>
      <c r="K23" s="22"/>
      <c r="L23" s="22"/>
      <c r="M23" s="22">
        <v>251340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</row>
    <row r="24" ht="33" customHeight="1" spans="1:24">
      <c r="A24" s="107" t="s">
        <v>44</v>
      </c>
      <c r="B24" s="51" t="s">
        <v>207</v>
      </c>
      <c r="C24" s="51" t="s">
        <v>208</v>
      </c>
      <c r="D24" s="51" t="s">
        <v>76</v>
      </c>
      <c r="E24" s="51" t="s">
        <v>68</v>
      </c>
      <c r="F24" s="51" t="s">
        <v>201</v>
      </c>
      <c r="G24" s="51" t="s">
        <v>202</v>
      </c>
      <c r="H24" s="22">
        <v>334572</v>
      </c>
      <c r="I24" s="22">
        <v>334572</v>
      </c>
      <c r="J24" s="22"/>
      <c r="K24" s="22"/>
      <c r="L24" s="22"/>
      <c r="M24" s="22">
        <v>334572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</row>
    <row r="25" ht="33" customHeight="1" spans="1:24">
      <c r="A25" s="107" t="s">
        <v>44</v>
      </c>
      <c r="B25" s="51" t="s">
        <v>207</v>
      </c>
      <c r="C25" s="51" t="s">
        <v>208</v>
      </c>
      <c r="D25" s="51" t="s">
        <v>76</v>
      </c>
      <c r="E25" s="51" t="s">
        <v>68</v>
      </c>
      <c r="F25" s="51" t="s">
        <v>205</v>
      </c>
      <c r="G25" s="51" t="s">
        <v>206</v>
      </c>
      <c r="H25" s="22">
        <v>20945</v>
      </c>
      <c r="I25" s="22">
        <v>20945</v>
      </c>
      <c r="J25" s="22"/>
      <c r="K25" s="22"/>
      <c r="L25" s="22"/>
      <c r="M25" s="22">
        <v>20945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</row>
    <row r="26" ht="33" customHeight="1" spans="1:24">
      <c r="A26" s="107" t="s">
        <v>44</v>
      </c>
      <c r="B26" s="51" t="s">
        <v>211</v>
      </c>
      <c r="C26" s="51" t="s">
        <v>212</v>
      </c>
      <c r="D26" s="51" t="s">
        <v>99</v>
      </c>
      <c r="E26" s="51" t="s">
        <v>100</v>
      </c>
      <c r="F26" s="51" t="s">
        <v>213</v>
      </c>
      <c r="G26" s="51" t="s">
        <v>214</v>
      </c>
      <c r="H26" s="22">
        <v>383329.6</v>
      </c>
      <c r="I26" s="22">
        <v>383329.6</v>
      </c>
      <c r="J26" s="22"/>
      <c r="K26" s="22"/>
      <c r="L26" s="22"/>
      <c r="M26" s="22">
        <v>383329.6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</row>
    <row r="27" ht="33" customHeight="1" spans="1:24">
      <c r="A27" s="107" t="s">
        <v>44</v>
      </c>
      <c r="B27" s="51" t="s">
        <v>211</v>
      </c>
      <c r="C27" s="51" t="s">
        <v>212</v>
      </c>
      <c r="D27" s="51" t="s">
        <v>109</v>
      </c>
      <c r="E27" s="51" t="s">
        <v>110</v>
      </c>
      <c r="F27" s="51" t="s">
        <v>215</v>
      </c>
      <c r="G27" s="51" t="s">
        <v>216</v>
      </c>
      <c r="H27" s="22">
        <v>200908.05</v>
      </c>
      <c r="I27" s="22">
        <v>200908.05</v>
      </c>
      <c r="J27" s="22"/>
      <c r="K27" s="22"/>
      <c r="L27" s="22"/>
      <c r="M27" s="22">
        <v>200908.05</v>
      </c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</row>
    <row r="28" ht="33" customHeight="1" spans="1:24">
      <c r="A28" s="107" t="s">
        <v>44</v>
      </c>
      <c r="B28" s="51" t="s">
        <v>211</v>
      </c>
      <c r="C28" s="51" t="s">
        <v>212</v>
      </c>
      <c r="D28" s="51" t="s">
        <v>113</v>
      </c>
      <c r="E28" s="51" t="s">
        <v>114</v>
      </c>
      <c r="F28" s="51" t="s">
        <v>217</v>
      </c>
      <c r="G28" s="51" t="s">
        <v>218</v>
      </c>
      <c r="H28" s="22">
        <v>128831.71</v>
      </c>
      <c r="I28" s="22">
        <v>128831.71</v>
      </c>
      <c r="J28" s="22"/>
      <c r="K28" s="22"/>
      <c r="L28" s="22"/>
      <c r="M28" s="22">
        <v>128831.71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ht="33" customHeight="1" spans="1:24">
      <c r="A29" s="107" t="s">
        <v>44</v>
      </c>
      <c r="B29" s="51" t="s">
        <v>211</v>
      </c>
      <c r="C29" s="51" t="s">
        <v>212</v>
      </c>
      <c r="D29" s="51" t="s">
        <v>115</v>
      </c>
      <c r="E29" s="51" t="s">
        <v>116</v>
      </c>
      <c r="F29" s="51" t="s">
        <v>219</v>
      </c>
      <c r="G29" s="51" t="s">
        <v>220</v>
      </c>
      <c r="H29" s="22">
        <v>4791.62</v>
      </c>
      <c r="I29" s="22">
        <v>4791.62</v>
      </c>
      <c r="J29" s="22"/>
      <c r="K29" s="22"/>
      <c r="L29" s="22"/>
      <c r="M29" s="22">
        <v>4791.62</v>
      </c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</row>
    <row r="30" ht="33" customHeight="1" spans="1:24">
      <c r="A30" s="107" t="s">
        <v>44</v>
      </c>
      <c r="B30" s="51" t="s">
        <v>211</v>
      </c>
      <c r="C30" s="51" t="s">
        <v>212</v>
      </c>
      <c r="D30" s="51" t="s">
        <v>115</v>
      </c>
      <c r="E30" s="51" t="s">
        <v>116</v>
      </c>
      <c r="F30" s="51" t="s">
        <v>219</v>
      </c>
      <c r="G30" s="51" t="s">
        <v>220</v>
      </c>
      <c r="H30" s="22">
        <v>8463</v>
      </c>
      <c r="I30" s="22">
        <v>8463</v>
      </c>
      <c r="J30" s="22"/>
      <c r="K30" s="22"/>
      <c r="L30" s="22"/>
      <c r="M30" s="22">
        <v>8463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ht="33" customHeight="1" spans="1:24">
      <c r="A31" s="107" t="s">
        <v>44</v>
      </c>
      <c r="B31" s="51" t="s">
        <v>221</v>
      </c>
      <c r="C31" s="51" t="s">
        <v>144</v>
      </c>
      <c r="D31" s="51" t="s">
        <v>143</v>
      </c>
      <c r="E31" s="51" t="s">
        <v>144</v>
      </c>
      <c r="F31" s="51" t="s">
        <v>222</v>
      </c>
      <c r="G31" s="51" t="s">
        <v>144</v>
      </c>
      <c r="H31" s="22">
        <v>319177.2</v>
      </c>
      <c r="I31" s="22">
        <v>319177.2</v>
      </c>
      <c r="J31" s="22"/>
      <c r="K31" s="22"/>
      <c r="L31" s="22"/>
      <c r="M31" s="22">
        <v>319177.2</v>
      </c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</row>
    <row r="32" ht="33" customHeight="1" spans="1:24">
      <c r="A32" s="107" t="s">
        <v>44</v>
      </c>
      <c r="B32" s="51" t="s">
        <v>223</v>
      </c>
      <c r="C32" s="51" t="s">
        <v>224</v>
      </c>
      <c r="D32" s="51" t="s">
        <v>67</v>
      </c>
      <c r="E32" s="51" t="s">
        <v>68</v>
      </c>
      <c r="F32" s="51" t="s">
        <v>225</v>
      </c>
      <c r="G32" s="51" t="s">
        <v>226</v>
      </c>
      <c r="H32" s="22">
        <v>9000</v>
      </c>
      <c r="I32" s="22">
        <v>9000</v>
      </c>
      <c r="J32" s="22"/>
      <c r="K32" s="22"/>
      <c r="L32" s="22"/>
      <c r="M32" s="22">
        <v>9000</v>
      </c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</row>
    <row r="33" ht="33" customHeight="1" spans="1:24">
      <c r="A33" s="107" t="s">
        <v>44</v>
      </c>
      <c r="B33" s="51" t="s">
        <v>223</v>
      </c>
      <c r="C33" s="51" t="s">
        <v>224</v>
      </c>
      <c r="D33" s="51" t="s">
        <v>73</v>
      </c>
      <c r="E33" s="51" t="s">
        <v>68</v>
      </c>
      <c r="F33" s="51" t="s">
        <v>225</v>
      </c>
      <c r="G33" s="51" t="s">
        <v>226</v>
      </c>
      <c r="H33" s="22">
        <v>135000</v>
      </c>
      <c r="I33" s="22">
        <v>135000</v>
      </c>
      <c r="J33" s="22"/>
      <c r="K33" s="22"/>
      <c r="L33" s="22"/>
      <c r="M33" s="22">
        <v>135000</v>
      </c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</row>
    <row r="34" ht="33" customHeight="1" spans="1:24">
      <c r="A34" s="107" t="s">
        <v>44</v>
      </c>
      <c r="B34" s="51" t="s">
        <v>223</v>
      </c>
      <c r="C34" s="51" t="s">
        <v>224</v>
      </c>
      <c r="D34" s="51" t="s">
        <v>76</v>
      </c>
      <c r="E34" s="51" t="s">
        <v>68</v>
      </c>
      <c r="F34" s="51" t="s">
        <v>225</v>
      </c>
      <c r="G34" s="51" t="s">
        <v>226</v>
      </c>
      <c r="H34" s="22">
        <v>54000</v>
      </c>
      <c r="I34" s="22">
        <v>54000</v>
      </c>
      <c r="J34" s="22"/>
      <c r="K34" s="22"/>
      <c r="L34" s="22"/>
      <c r="M34" s="22">
        <v>54000</v>
      </c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</row>
    <row r="35" ht="33" customHeight="1" spans="1:24">
      <c r="A35" s="107" t="s">
        <v>44</v>
      </c>
      <c r="B35" s="51" t="s">
        <v>227</v>
      </c>
      <c r="C35" s="51" t="s">
        <v>228</v>
      </c>
      <c r="D35" s="51" t="s">
        <v>67</v>
      </c>
      <c r="E35" s="51" t="s">
        <v>68</v>
      </c>
      <c r="F35" s="51" t="s">
        <v>229</v>
      </c>
      <c r="G35" s="51" t="s">
        <v>228</v>
      </c>
      <c r="H35" s="22">
        <v>2829.36</v>
      </c>
      <c r="I35" s="22">
        <v>2829.36</v>
      </c>
      <c r="J35" s="22"/>
      <c r="K35" s="22"/>
      <c r="L35" s="22"/>
      <c r="M35" s="22">
        <v>2829.36</v>
      </c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</row>
    <row r="36" ht="33" customHeight="1" spans="1:24">
      <c r="A36" s="107" t="s">
        <v>44</v>
      </c>
      <c r="B36" s="51" t="s">
        <v>227</v>
      </c>
      <c r="C36" s="51" t="s">
        <v>228</v>
      </c>
      <c r="D36" s="51" t="s">
        <v>73</v>
      </c>
      <c r="E36" s="51" t="s">
        <v>68</v>
      </c>
      <c r="F36" s="51" t="s">
        <v>229</v>
      </c>
      <c r="G36" s="51" t="s">
        <v>228</v>
      </c>
      <c r="H36" s="22">
        <v>36975.12</v>
      </c>
      <c r="I36" s="22">
        <v>36975.12</v>
      </c>
      <c r="J36" s="22"/>
      <c r="K36" s="22"/>
      <c r="L36" s="22"/>
      <c r="M36" s="22">
        <v>36975.12</v>
      </c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</row>
    <row r="37" ht="33" customHeight="1" spans="1:24">
      <c r="A37" s="107" t="s">
        <v>44</v>
      </c>
      <c r="B37" s="51" t="s">
        <v>227</v>
      </c>
      <c r="C37" s="51" t="s">
        <v>228</v>
      </c>
      <c r="D37" s="51" t="s">
        <v>76</v>
      </c>
      <c r="E37" s="51" t="s">
        <v>68</v>
      </c>
      <c r="F37" s="51" t="s">
        <v>229</v>
      </c>
      <c r="G37" s="51" t="s">
        <v>228</v>
      </c>
      <c r="H37" s="22">
        <v>15606.24</v>
      </c>
      <c r="I37" s="22">
        <v>15606.24</v>
      </c>
      <c r="J37" s="22"/>
      <c r="K37" s="22"/>
      <c r="L37" s="22"/>
      <c r="M37" s="22">
        <v>15606.24</v>
      </c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</row>
    <row r="38" ht="33" customHeight="1" spans="1:24">
      <c r="A38" s="107" t="s">
        <v>44</v>
      </c>
      <c r="B38" s="51" t="s">
        <v>230</v>
      </c>
      <c r="C38" s="51" t="s">
        <v>231</v>
      </c>
      <c r="D38" s="51" t="s">
        <v>137</v>
      </c>
      <c r="E38" s="51" t="s">
        <v>138</v>
      </c>
      <c r="F38" s="51" t="s">
        <v>232</v>
      </c>
      <c r="G38" s="51" t="s">
        <v>233</v>
      </c>
      <c r="H38" s="22">
        <v>39825</v>
      </c>
      <c r="I38" s="22">
        <v>39825</v>
      </c>
      <c r="J38" s="22"/>
      <c r="K38" s="22"/>
      <c r="L38" s="22"/>
      <c r="M38" s="22">
        <v>39825</v>
      </c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</row>
    <row r="39" ht="33" customHeight="1" spans="1:24">
      <c r="A39" s="107" t="s">
        <v>44</v>
      </c>
      <c r="B39" s="51" t="s">
        <v>230</v>
      </c>
      <c r="C39" s="51" t="s">
        <v>231</v>
      </c>
      <c r="D39" s="51" t="s">
        <v>137</v>
      </c>
      <c r="E39" s="51" t="s">
        <v>138</v>
      </c>
      <c r="F39" s="51" t="s">
        <v>232</v>
      </c>
      <c r="G39" s="51" t="s">
        <v>233</v>
      </c>
      <c r="H39" s="22">
        <v>14500</v>
      </c>
      <c r="I39" s="22">
        <v>14500</v>
      </c>
      <c r="J39" s="22"/>
      <c r="K39" s="22"/>
      <c r="L39" s="22"/>
      <c r="M39" s="22">
        <v>14500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</row>
    <row r="40" ht="33" customHeight="1" spans="1:24">
      <c r="A40" s="107" t="s">
        <v>44</v>
      </c>
      <c r="B40" s="51" t="s">
        <v>230</v>
      </c>
      <c r="C40" s="51" t="s">
        <v>231</v>
      </c>
      <c r="D40" s="51" t="s">
        <v>137</v>
      </c>
      <c r="E40" s="51" t="s">
        <v>138</v>
      </c>
      <c r="F40" s="51" t="s">
        <v>234</v>
      </c>
      <c r="G40" s="51" t="s">
        <v>235</v>
      </c>
      <c r="H40" s="22">
        <v>7200</v>
      </c>
      <c r="I40" s="22">
        <v>7200</v>
      </c>
      <c r="J40" s="22"/>
      <c r="K40" s="22"/>
      <c r="L40" s="22"/>
      <c r="M40" s="22">
        <v>7200</v>
      </c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</row>
    <row r="41" ht="33" customHeight="1" spans="1:24">
      <c r="A41" s="107" t="s">
        <v>44</v>
      </c>
      <c r="B41" s="51" t="s">
        <v>230</v>
      </c>
      <c r="C41" s="51" t="s">
        <v>231</v>
      </c>
      <c r="D41" s="51" t="s">
        <v>137</v>
      </c>
      <c r="E41" s="51" t="s">
        <v>138</v>
      </c>
      <c r="F41" s="51" t="s">
        <v>236</v>
      </c>
      <c r="G41" s="51" t="s">
        <v>237</v>
      </c>
      <c r="H41" s="22">
        <v>6175</v>
      </c>
      <c r="I41" s="22">
        <v>6175</v>
      </c>
      <c r="J41" s="22"/>
      <c r="K41" s="22"/>
      <c r="L41" s="22"/>
      <c r="M41" s="22">
        <v>6175</v>
      </c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</row>
    <row r="42" ht="33" customHeight="1" spans="1:24">
      <c r="A42" s="107" t="s">
        <v>44</v>
      </c>
      <c r="B42" s="51" t="s">
        <v>230</v>
      </c>
      <c r="C42" s="51" t="s">
        <v>231</v>
      </c>
      <c r="D42" s="51" t="s">
        <v>137</v>
      </c>
      <c r="E42" s="51" t="s">
        <v>138</v>
      </c>
      <c r="F42" s="51" t="s">
        <v>236</v>
      </c>
      <c r="G42" s="51" t="s">
        <v>237</v>
      </c>
      <c r="H42" s="22">
        <v>3000</v>
      </c>
      <c r="I42" s="22">
        <v>3000</v>
      </c>
      <c r="J42" s="22"/>
      <c r="K42" s="22"/>
      <c r="L42" s="22"/>
      <c r="M42" s="22">
        <v>3000</v>
      </c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</row>
    <row r="43" ht="33" customHeight="1" spans="1:24">
      <c r="A43" s="107" t="s">
        <v>44</v>
      </c>
      <c r="B43" s="51" t="s">
        <v>230</v>
      </c>
      <c r="C43" s="51" t="s">
        <v>231</v>
      </c>
      <c r="D43" s="51" t="s">
        <v>137</v>
      </c>
      <c r="E43" s="51" t="s">
        <v>138</v>
      </c>
      <c r="F43" s="51" t="s">
        <v>238</v>
      </c>
      <c r="G43" s="51" t="s">
        <v>239</v>
      </c>
      <c r="H43" s="22">
        <v>11300</v>
      </c>
      <c r="I43" s="22">
        <v>11300</v>
      </c>
      <c r="J43" s="22"/>
      <c r="K43" s="22"/>
      <c r="L43" s="22"/>
      <c r="M43" s="22">
        <v>11300</v>
      </c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</row>
    <row r="44" ht="33" customHeight="1" spans="1:24">
      <c r="A44" s="107" t="s">
        <v>44</v>
      </c>
      <c r="B44" s="51" t="s">
        <v>230</v>
      </c>
      <c r="C44" s="51" t="s">
        <v>231</v>
      </c>
      <c r="D44" s="51" t="s">
        <v>137</v>
      </c>
      <c r="E44" s="51" t="s">
        <v>138</v>
      </c>
      <c r="F44" s="51" t="s">
        <v>238</v>
      </c>
      <c r="G44" s="51" t="s">
        <v>239</v>
      </c>
      <c r="H44" s="22">
        <v>4500</v>
      </c>
      <c r="I44" s="22">
        <v>4500</v>
      </c>
      <c r="J44" s="22"/>
      <c r="K44" s="22"/>
      <c r="L44" s="22"/>
      <c r="M44" s="22">
        <v>4500</v>
      </c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 ht="33" customHeight="1" spans="1:24">
      <c r="A45" s="107" t="s">
        <v>44</v>
      </c>
      <c r="B45" s="51" t="s">
        <v>230</v>
      </c>
      <c r="C45" s="51" t="s">
        <v>231</v>
      </c>
      <c r="D45" s="51" t="s">
        <v>137</v>
      </c>
      <c r="E45" s="51" t="s">
        <v>138</v>
      </c>
      <c r="F45" s="51" t="s">
        <v>240</v>
      </c>
      <c r="G45" s="51" t="s">
        <v>241</v>
      </c>
      <c r="H45" s="22">
        <v>23300</v>
      </c>
      <c r="I45" s="22">
        <v>23300</v>
      </c>
      <c r="J45" s="22"/>
      <c r="K45" s="22"/>
      <c r="L45" s="22"/>
      <c r="M45" s="22">
        <v>23300</v>
      </c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</row>
    <row r="46" ht="33" customHeight="1" spans="1:24">
      <c r="A46" s="107" t="s">
        <v>44</v>
      </c>
      <c r="B46" s="51" t="s">
        <v>242</v>
      </c>
      <c r="C46" s="51" t="s">
        <v>243</v>
      </c>
      <c r="D46" s="51" t="s">
        <v>67</v>
      </c>
      <c r="E46" s="51" t="s">
        <v>68</v>
      </c>
      <c r="F46" s="51" t="s">
        <v>244</v>
      </c>
      <c r="G46" s="51" t="s">
        <v>243</v>
      </c>
      <c r="H46" s="22">
        <v>24</v>
      </c>
      <c r="I46" s="22">
        <v>24</v>
      </c>
      <c r="J46" s="22"/>
      <c r="K46" s="22"/>
      <c r="L46" s="22"/>
      <c r="M46" s="22">
        <v>24</v>
      </c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</row>
    <row r="47" ht="33" customHeight="1" spans="1:24">
      <c r="A47" s="107" t="s">
        <v>44</v>
      </c>
      <c r="B47" s="51" t="s">
        <v>242</v>
      </c>
      <c r="C47" s="51" t="s">
        <v>243</v>
      </c>
      <c r="D47" s="51" t="s">
        <v>73</v>
      </c>
      <c r="E47" s="51" t="s">
        <v>68</v>
      </c>
      <c r="F47" s="51" t="s">
        <v>244</v>
      </c>
      <c r="G47" s="51" t="s">
        <v>243</v>
      </c>
      <c r="H47" s="22">
        <v>360</v>
      </c>
      <c r="I47" s="22">
        <v>360</v>
      </c>
      <c r="J47" s="22"/>
      <c r="K47" s="22"/>
      <c r="L47" s="22"/>
      <c r="M47" s="22">
        <v>360</v>
      </c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</row>
    <row r="48" ht="33" customHeight="1" spans="1:24">
      <c r="A48" s="107" t="s">
        <v>44</v>
      </c>
      <c r="B48" s="51" t="s">
        <v>242</v>
      </c>
      <c r="C48" s="51" t="s">
        <v>243</v>
      </c>
      <c r="D48" s="51" t="s">
        <v>76</v>
      </c>
      <c r="E48" s="51" t="s">
        <v>68</v>
      </c>
      <c r="F48" s="51" t="s">
        <v>244</v>
      </c>
      <c r="G48" s="51" t="s">
        <v>243</v>
      </c>
      <c r="H48" s="22">
        <v>144</v>
      </c>
      <c r="I48" s="22">
        <v>144</v>
      </c>
      <c r="J48" s="22"/>
      <c r="K48" s="22"/>
      <c r="L48" s="22"/>
      <c r="M48" s="22">
        <v>144</v>
      </c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</row>
    <row r="49" ht="33" customHeight="1" spans="1:24">
      <c r="A49" s="107" t="s">
        <v>44</v>
      </c>
      <c r="B49" s="51" t="s">
        <v>245</v>
      </c>
      <c r="C49" s="51" t="s">
        <v>246</v>
      </c>
      <c r="D49" s="51" t="s">
        <v>124</v>
      </c>
      <c r="E49" s="51" t="s">
        <v>125</v>
      </c>
      <c r="F49" s="51" t="s">
        <v>232</v>
      </c>
      <c r="G49" s="51" t="s">
        <v>233</v>
      </c>
      <c r="H49" s="22">
        <v>115902</v>
      </c>
      <c r="I49" s="22">
        <v>115902</v>
      </c>
      <c r="J49" s="22"/>
      <c r="K49" s="22"/>
      <c r="L49" s="22"/>
      <c r="M49" s="22">
        <v>115902</v>
      </c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</row>
    <row r="50" ht="33" customHeight="1" spans="1:24">
      <c r="A50" s="107" t="s">
        <v>44</v>
      </c>
      <c r="B50" s="51" t="s">
        <v>245</v>
      </c>
      <c r="C50" s="51" t="s">
        <v>246</v>
      </c>
      <c r="D50" s="51" t="s">
        <v>124</v>
      </c>
      <c r="E50" s="51" t="s">
        <v>125</v>
      </c>
      <c r="F50" s="51" t="s">
        <v>247</v>
      </c>
      <c r="G50" s="51" t="s">
        <v>248</v>
      </c>
      <c r="H50" s="22">
        <v>2000</v>
      </c>
      <c r="I50" s="22">
        <v>2000</v>
      </c>
      <c r="J50" s="22"/>
      <c r="K50" s="22"/>
      <c r="L50" s="22"/>
      <c r="M50" s="22">
        <v>2000</v>
      </c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</row>
    <row r="51" ht="33" customHeight="1" spans="1:24">
      <c r="A51" s="107" t="s">
        <v>44</v>
      </c>
      <c r="B51" s="51" t="s">
        <v>245</v>
      </c>
      <c r="C51" s="51" t="s">
        <v>246</v>
      </c>
      <c r="D51" s="51" t="s">
        <v>124</v>
      </c>
      <c r="E51" s="51" t="s">
        <v>125</v>
      </c>
      <c r="F51" s="51" t="s">
        <v>249</v>
      </c>
      <c r="G51" s="51" t="s">
        <v>250</v>
      </c>
      <c r="H51" s="22">
        <v>1900</v>
      </c>
      <c r="I51" s="22">
        <v>1900</v>
      </c>
      <c r="J51" s="22"/>
      <c r="K51" s="22"/>
      <c r="L51" s="22"/>
      <c r="M51" s="22">
        <v>1900</v>
      </c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</row>
    <row r="52" ht="33" customHeight="1" spans="1:24">
      <c r="A52" s="107" t="s">
        <v>44</v>
      </c>
      <c r="B52" s="51" t="s">
        <v>245</v>
      </c>
      <c r="C52" s="51" t="s">
        <v>246</v>
      </c>
      <c r="D52" s="51" t="s">
        <v>124</v>
      </c>
      <c r="E52" s="51" t="s">
        <v>125</v>
      </c>
      <c r="F52" s="51" t="s">
        <v>234</v>
      </c>
      <c r="G52" s="51" t="s">
        <v>235</v>
      </c>
      <c r="H52" s="22">
        <v>39550</v>
      </c>
      <c r="I52" s="22">
        <v>39550</v>
      </c>
      <c r="J52" s="22"/>
      <c r="K52" s="22"/>
      <c r="L52" s="22"/>
      <c r="M52" s="22">
        <v>39550</v>
      </c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</row>
    <row r="53" ht="33" customHeight="1" spans="1:24">
      <c r="A53" s="107" t="s">
        <v>44</v>
      </c>
      <c r="B53" s="51" t="s">
        <v>245</v>
      </c>
      <c r="C53" s="51" t="s">
        <v>246</v>
      </c>
      <c r="D53" s="51" t="s">
        <v>124</v>
      </c>
      <c r="E53" s="51" t="s">
        <v>125</v>
      </c>
      <c r="F53" s="51" t="s">
        <v>251</v>
      </c>
      <c r="G53" s="51" t="s">
        <v>252</v>
      </c>
      <c r="H53" s="22">
        <v>44740</v>
      </c>
      <c r="I53" s="22">
        <v>44740</v>
      </c>
      <c r="J53" s="22"/>
      <c r="K53" s="22"/>
      <c r="L53" s="22"/>
      <c r="M53" s="22">
        <v>44740</v>
      </c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</row>
    <row r="54" ht="33" customHeight="1" spans="1:24">
      <c r="A54" s="107" t="s">
        <v>44</v>
      </c>
      <c r="B54" s="51" t="s">
        <v>245</v>
      </c>
      <c r="C54" s="51" t="s">
        <v>246</v>
      </c>
      <c r="D54" s="51" t="s">
        <v>124</v>
      </c>
      <c r="E54" s="51" t="s">
        <v>125</v>
      </c>
      <c r="F54" s="51" t="s">
        <v>236</v>
      </c>
      <c r="G54" s="51" t="s">
        <v>237</v>
      </c>
      <c r="H54" s="22">
        <v>17100</v>
      </c>
      <c r="I54" s="22">
        <v>17100</v>
      </c>
      <c r="J54" s="22"/>
      <c r="K54" s="22"/>
      <c r="L54" s="22"/>
      <c r="M54" s="22">
        <v>17100</v>
      </c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</row>
    <row r="55" ht="33" customHeight="1" spans="1:24">
      <c r="A55" s="107" t="s">
        <v>44</v>
      </c>
      <c r="B55" s="51" t="s">
        <v>245</v>
      </c>
      <c r="C55" s="51" t="s">
        <v>246</v>
      </c>
      <c r="D55" s="51" t="s">
        <v>124</v>
      </c>
      <c r="E55" s="51" t="s">
        <v>125</v>
      </c>
      <c r="F55" s="51" t="s">
        <v>253</v>
      </c>
      <c r="G55" s="51" t="s">
        <v>254</v>
      </c>
      <c r="H55" s="22">
        <v>8000</v>
      </c>
      <c r="I55" s="22">
        <v>8000</v>
      </c>
      <c r="J55" s="22"/>
      <c r="K55" s="22"/>
      <c r="L55" s="22"/>
      <c r="M55" s="22">
        <v>8000</v>
      </c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</row>
    <row r="56" ht="33" customHeight="1" spans="1:24">
      <c r="A56" s="107" t="s">
        <v>44</v>
      </c>
      <c r="B56" s="51" t="s">
        <v>245</v>
      </c>
      <c r="C56" s="51" t="s">
        <v>246</v>
      </c>
      <c r="D56" s="51" t="s">
        <v>124</v>
      </c>
      <c r="E56" s="51" t="s">
        <v>125</v>
      </c>
      <c r="F56" s="51" t="s">
        <v>255</v>
      </c>
      <c r="G56" s="51" t="s">
        <v>256</v>
      </c>
      <c r="H56" s="22">
        <v>1000</v>
      </c>
      <c r="I56" s="22">
        <v>1000</v>
      </c>
      <c r="J56" s="22"/>
      <c r="K56" s="22"/>
      <c r="L56" s="22"/>
      <c r="M56" s="22">
        <v>1000</v>
      </c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</row>
    <row r="57" ht="33" customHeight="1" spans="1:24">
      <c r="A57" s="107" t="s">
        <v>44</v>
      </c>
      <c r="B57" s="51" t="s">
        <v>245</v>
      </c>
      <c r="C57" s="51" t="s">
        <v>246</v>
      </c>
      <c r="D57" s="51" t="s">
        <v>124</v>
      </c>
      <c r="E57" s="51" t="s">
        <v>125</v>
      </c>
      <c r="F57" s="51" t="s">
        <v>238</v>
      </c>
      <c r="G57" s="51" t="s">
        <v>239</v>
      </c>
      <c r="H57" s="22">
        <v>118208</v>
      </c>
      <c r="I57" s="22">
        <v>118208</v>
      </c>
      <c r="J57" s="22"/>
      <c r="K57" s="22"/>
      <c r="L57" s="22"/>
      <c r="M57" s="22">
        <v>118208</v>
      </c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</row>
    <row r="58" ht="33" customHeight="1" spans="1:24">
      <c r="A58" s="107" t="s">
        <v>44</v>
      </c>
      <c r="B58" s="51" t="s">
        <v>245</v>
      </c>
      <c r="C58" s="51" t="s">
        <v>246</v>
      </c>
      <c r="D58" s="51" t="s">
        <v>124</v>
      </c>
      <c r="E58" s="51" t="s">
        <v>125</v>
      </c>
      <c r="F58" s="51" t="s">
        <v>240</v>
      </c>
      <c r="G58" s="51" t="s">
        <v>241</v>
      </c>
      <c r="H58" s="22">
        <v>56600</v>
      </c>
      <c r="I58" s="22">
        <v>56600</v>
      </c>
      <c r="J58" s="22"/>
      <c r="K58" s="22"/>
      <c r="L58" s="22"/>
      <c r="M58" s="22">
        <v>56600</v>
      </c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</row>
    <row r="59" ht="33" customHeight="1" spans="1:24">
      <c r="A59" s="107" t="s">
        <v>44</v>
      </c>
      <c r="B59" s="51" t="s">
        <v>257</v>
      </c>
      <c r="C59" s="51" t="s">
        <v>258</v>
      </c>
      <c r="D59" s="51" t="s">
        <v>137</v>
      </c>
      <c r="E59" s="51" t="s">
        <v>138</v>
      </c>
      <c r="F59" s="51" t="s">
        <v>259</v>
      </c>
      <c r="G59" s="51" t="s">
        <v>260</v>
      </c>
      <c r="H59" s="22">
        <v>108000</v>
      </c>
      <c r="I59" s="22">
        <v>108000</v>
      </c>
      <c r="J59" s="22"/>
      <c r="K59" s="22"/>
      <c r="L59" s="22"/>
      <c r="M59" s="22">
        <v>108000</v>
      </c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</row>
    <row r="60" ht="33" customHeight="1" spans="1:24">
      <c r="A60" s="107" t="s">
        <v>44</v>
      </c>
      <c r="B60" s="51" t="s">
        <v>257</v>
      </c>
      <c r="C60" s="51" t="s">
        <v>258</v>
      </c>
      <c r="D60" s="51" t="s">
        <v>137</v>
      </c>
      <c r="E60" s="51" t="s">
        <v>138</v>
      </c>
      <c r="F60" s="51" t="s">
        <v>259</v>
      </c>
      <c r="G60" s="51" t="s">
        <v>260</v>
      </c>
      <c r="H60" s="22">
        <v>144000</v>
      </c>
      <c r="I60" s="22">
        <v>144000</v>
      </c>
      <c r="J60" s="22"/>
      <c r="K60" s="22"/>
      <c r="L60" s="22"/>
      <c r="M60" s="22">
        <v>144000</v>
      </c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</row>
    <row r="61" ht="33" customHeight="1" spans="1:24">
      <c r="A61" s="107" t="s">
        <v>44</v>
      </c>
      <c r="B61" s="51" t="s">
        <v>257</v>
      </c>
      <c r="C61" s="51" t="s">
        <v>258</v>
      </c>
      <c r="D61" s="51" t="s">
        <v>137</v>
      </c>
      <c r="E61" s="51" t="s">
        <v>138</v>
      </c>
      <c r="F61" s="51" t="s">
        <v>259</v>
      </c>
      <c r="G61" s="51" t="s">
        <v>260</v>
      </c>
      <c r="H61" s="22">
        <v>342000</v>
      </c>
      <c r="I61" s="22">
        <v>342000</v>
      </c>
      <c r="J61" s="22"/>
      <c r="K61" s="22"/>
      <c r="L61" s="22"/>
      <c r="M61" s="22">
        <v>342000</v>
      </c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</row>
    <row r="62" ht="33" customHeight="1" spans="1:24">
      <c r="A62" s="107" t="s">
        <v>44</v>
      </c>
      <c r="B62" s="51" t="s">
        <v>257</v>
      </c>
      <c r="C62" s="51" t="s">
        <v>258</v>
      </c>
      <c r="D62" s="51" t="s">
        <v>137</v>
      </c>
      <c r="E62" s="51" t="s">
        <v>138</v>
      </c>
      <c r="F62" s="51" t="s">
        <v>259</v>
      </c>
      <c r="G62" s="51" t="s">
        <v>260</v>
      </c>
      <c r="H62" s="22">
        <v>84000</v>
      </c>
      <c r="I62" s="22">
        <v>84000</v>
      </c>
      <c r="J62" s="22"/>
      <c r="K62" s="22"/>
      <c r="L62" s="22"/>
      <c r="M62" s="22">
        <v>84000</v>
      </c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</row>
    <row r="63" ht="33" customHeight="1" spans="1:24">
      <c r="A63" s="107" t="s">
        <v>44</v>
      </c>
      <c r="B63" s="51" t="s">
        <v>257</v>
      </c>
      <c r="C63" s="51" t="s">
        <v>258</v>
      </c>
      <c r="D63" s="51" t="s">
        <v>137</v>
      </c>
      <c r="E63" s="51" t="s">
        <v>138</v>
      </c>
      <c r="F63" s="51" t="s">
        <v>259</v>
      </c>
      <c r="G63" s="51" t="s">
        <v>260</v>
      </c>
      <c r="H63" s="22">
        <v>148800</v>
      </c>
      <c r="I63" s="22">
        <v>148800</v>
      </c>
      <c r="J63" s="22"/>
      <c r="K63" s="22"/>
      <c r="L63" s="22"/>
      <c r="M63" s="22">
        <v>148800</v>
      </c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</row>
    <row r="64" ht="33" customHeight="1" spans="1:24">
      <c r="A64" s="107" t="s">
        <v>44</v>
      </c>
      <c r="B64" s="51" t="s">
        <v>257</v>
      </c>
      <c r="C64" s="51" t="s">
        <v>258</v>
      </c>
      <c r="D64" s="51" t="s">
        <v>137</v>
      </c>
      <c r="E64" s="51" t="s">
        <v>138</v>
      </c>
      <c r="F64" s="51" t="s">
        <v>259</v>
      </c>
      <c r="G64" s="51" t="s">
        <v>260</v>
      </c>
      <c r="H64" s="22">
        <v>66000</v>
      </c>
      <c r="I64" s="22">
        <v>66000</v>
      </c>
      <c r="J64" s="22"/>
      <c r="K64" s="22"/>
      <c r="L64" s="22"/>
      <c r="M64" s="22">
        <v>66000</v>
      </c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</row>
    <row r="65" ht="33" customHeight="1" spans="1:24">
      <c r="A65" s="107" t="s">
        <v>44</v>
      </c>
      <c r="B65" s="51" t="s">
        <v>257</v>
      </c>
      <c r="C65" s="51" t="s">
        <v>258</v>
      </c>
      <c r="D65" s="51" t="s">
        <v>137</v>
      </c>
      <c r="E65" s="51" t="s">
        <v>138</v>
      </c>
      <c r="F65" s="51" t="s">
        <v>259</v>
      </c>
      <c r="G65" s="51" t="s">
        <v>260</v>
      </c>
      <c r="H65" s="22">
        <v>162000</v>
      </c>
      <c r="I65" s="22">
        <v>162000</v>
      </c>
      <c r="J65" s="22"/>
      <c r="K65" s="22"/>
      <c r="L65" s="22"/>
      <c r="M65" s="22">
        <v>162000</v>
      </c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</row>
    <row r="66" ht="33" customHeight="1" spans="1:24">
      <c r="A66" s="107" t="s">
        <v>44</v>
      </c>
      <c r="B66" s="51" t="s">
        <v>257</v>
      </c>
      <c r="C66" s="51" t="s">
        <v>258</v>
      </c>
      <c r="D66" s="51" t="s">
        <v>137</v>
      </c>
      <c r="E66" s="51" t="s">
        <v>138</v>
      </c>
      <c r="F66" s="51" t="s">
        <v>259</v>
      </c>
      <c r="G66" s="51" t="s">
        <v>260</v>
      </c>
      <c r="H66" s="22">
        <v>316800</v>
      </c>
      <c r="I66" s="22">
        <v>316800</v>
      </c>
      <c r="J66" s="22"/>
      <c r="K66" s="22"/>
      <c r="L66" s="22"/>
      <c r="M66" s="22">
        <v>316800</v>
      </c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</row>
    <row r="67" ht="33" customHeight="1" spans="1:24">
      <c r="A67" s="107" t="s">
        <v>44</v>
      </c>
      <c r="B67" s="51" t="s">
        <v>261</v>
      </c>
      <c r="C67" s="51" t="s">
        <v>262</v>
      </c>
      <c r="D67" s="51" t="s">
        <v>124</v>
      </c>
      <c r="E67" s="51" t="s">
        <v>125</v>
      </c>
      <c r="F67" s="51" t="s">
        <v>259</v>
      </c>
      <c r="G67" s="51" t="s">
        <v>260</v>
      </c>
      <c r="H67" s="22">
        <v>516475.68</v>
      </c>
      <c r="I67" s="22">
        <v>516475.68</v>
      </c>
      <c r="J67" s="22"/>
      <c r="K67" s="22"/>
      <c r="L67" s="22"/>
      <c r="M67" s="22">
        <v>516475.68</v>
      </c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</row>
    <row r="68" ht="33" customHeight="1" spans="1:24">
      <c r="A68" s="107" t="s">
        <v>44</v>
      </c>
      <c r="B68" s="51" t="s">
        <v>261</v>
      </c>
      <c r="C68" s="51" t="s">
        <v>262</v>
      </c>
      <c r="D68" s="51" t="s">
        <v>124</v>
      </c>
      <c r="E68" s="51" t="s">
        <v>125</v>
      </c>
      <c r="F68" s="51" t="s">
        <v>259</v>
      </c>
      <c r="G68" s="51" t="s">
        <v>260</v>
      </c>
      <c r="H68" s="22">
        <v>540610.08</v>
      </c>
      <c r="I68" s="22">
        <v>540610.08</v>
      </c>
      <c r="J68" s="22"/>
      <c r="K68" s="22"/>
      <c r="L68" s="22"/>
      <c r="M68" s="22">
        <v>540610.08</v>
      </c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</row>
    <row r="69" ht="33" customHeight="1" spans="1:24">
      <c r="A69" s="107" t="s">
        <v>44</v>
      </c>
      <c r="B69" s="51" t="s">
        <v>261</v>
      </c>
      <c r="C69" s="51" t="s">
        <v>262</v>
      </c>
      <c r="D69" s="51" t="s">
        <v>124</v>
      </c>
      <c r="E69" s="51" t="s">
        <v>125</v>
      </c>
      <c r="F69" s="51" t="s">
        <v>259</v>
      </c>
      <c r="G69" s="51" t="s">
        <v>260</v>
      </c>
      <c r="H69" s="22">
        <v>176203.44</v>
      </c>
      <c r="I69" s="22">
        <v>176203.44</v>
      </c>
      <c r="J69" s="22"/>
      <c r="K69" s="22"/>
      <c r="L69" s="22"/>
      <c r="M69" s="22">
        <v>176203.44</v>
      </c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</row>
    <row r="70" ht="33" customHeight="1" spans="1:24">
      <c r="A70" s="107" t="s">
        <v>44</v>
      </c>
      <c r="B70" s="51" t="s">
        <v>261</v>
      </c>
      <c r="C70" s="51" t="s">
        <v>262</v>
      </c>
      <c r="D70" s="51" t="s">
        <v>124</v>
      </c>
      <c r="E70" s="51" t="s">
        <v>125</v>
      </c>
      <c r="F70" s="51" t="s">
        <v>259</v>
      </c>
      <c r="G70" s="51" t="s">
        <v>260</v>
      </c>
      <c r="H70" s="22">
        <v>532810.08</v>
      </c>
      <c r="I70" s="22">
        <v>532810.08</v>
      </c>
      <c r="J70" s="22"/>
      <c r="K70" s="22"/>
      <c r="L70" s="22"/>
      <c r="M70" s="22">
        <v>532810.08</v>
      </c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</row>
    <row r="71" ht="33" customHeight="1" spans="1:24">
      <c r="A71" s="107" t="s">
        <v>44</v>
      </c>
      <c r="B71" s="51" t="s">
        <v>261</v>
      </c>
      <c r="C71" s="51" t="s">
        <v>262</v>
      </c>
      <c r="D71" s="51" t="s">
        <v>124</v>
      </c>
      <c r="E71" s="51" t="s">
        <v>125</v>
      </c>
      <c r="F71" s="51" t="s">
        <v>259</v>
      </c>
      <c r="G71" s="51" t="s">
        <v>260</v>
      </c>
      <c r="H71" s="22">
        <v>2907391.44</v>
      </c>
      <c r="I71" s="22">
        <v>2907391.44</v>
      </c>
      <c r="J71" s="22"/>
      <c r="K71" s="22"/>
      <c r="L71" s="22"/>
      <c r="M71" s="22">
        <v>2907391.44</v>
      </c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</row>
    <row r="72" ht="33" customHeight="1" spans="1:24">
      <c r="A72" s="107" t="s">
        <v>44</v>
      </c>
      <c r="B72" s="51" t="s">
        <v>261</v>
      </c>
      <c r="C72" s="51" t="s">
        <v>262</v>
      </c>
      <c r="D72" s="51" t="s">
        <v>124</v>
      </c>
      <c r="E72" s="51" t="s">
        <v>125</v>
      </c>
      <c r="F72" s="51" t="s">
        <v>259</v>
      </c>
      <c r="G72" s="51" t="s">
        <v>260</v>
      </c>
      <c r="H72" s="22">
        <v>102000</v>
      </c>
      <c r="I72" s="22">
        <v>102000</v>
      </c>
      <c r="J72" s="22"/>
      <c r="K72" s="22"/>
      <c r="L72" s="22"/>
      <c r="M72" s="22">
        <v>102000</v>
      </c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</row>
    <row r="73" ht="33" customHeight="1" spans="1:24">
      <c r="A73" s="107" t="s">
        <v>44</v>
      </c>
      <c r="B73" s="51" t="s">
        <v>261</v>
      </c>
      <c r="C73" s="51" t="s">
        <v>262</v>
      </c>
      <c r="D73" s="51" t="s">
        <v>124</v>
      </c>
      <c r="E73" s="51" t="s">
        <v>125</v>
      </c>
      <c r="F73" s="51" t="s">
        <v>259</v>
      </c>
      <c r="G73" s="51" t="s">
        <v>260</v>
      </c>
      <c r="H73" s="22">
        <v>58800</v>
      </c>
      <c r="I73" s="22">
        <v>58800</v>
      </c>
      <c r="J73" s="22"/>
      <c r="K73" s="22"/>
      <c r="L73" s="22"/>
      <c r="M73" s="22">
        <v>58800</v>
      </c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</row>
    <row r="74" ht="33" customHeight="1" spans="1:24">
      <c r="A74" s="107" t="s">
        <v>44</v>
      </c>
      <c r="B74" s="51" t="s">
        <v>261</v>
      </c>
      <c r="C74" s="51" t="s">
        <v>262</v>
      </c>
      <c r="D74" s="51" t="s">
        <v>124</v>
      </c>
      <c r="E74" s="51" t="s">
        <v>125</v>
      </c>
      <c r="F74" s="51" t="s">
        <v>259</v>
      </c>
      <c r="G74" s="51" t="s">
        <v>260</v>
      </c>
      <c r="H74" s="22">
        <v>158400</v>
      </c>
      <c r="I74" s="22">
        <v>158400</v>
      </c>
      <c r="J74" s="22"/>
      <c r="K74" s="22"/>
      <c r="L74" s="22"/>
      <c r="M74" s="22">
        <v>158400</v>
      </c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</row>
    <row r="75" ht="33" customHeight="1" spans="1:24">
      <c r="A75" s="107" t="s">
        <v>44</v>
      </c>
      <c r="B75" s="51" t="s">
        <v>261</v>
      </c>
      <c r="C75" s="51" t="s">
        <v>262</v>
      </c>
      <c r="D75" s="51" t="s">
        <v>124</v>
      </c>
      <c r="E75" s="51" t="s">
        <v>125</v>
      </c>
      <c r="F75" s="51" t="s">
        <v>259</v>
      </c>
      <c r="G75" s="51" t="s">
        <v>260</v>
      </c>
      <c r="H75" s="22">
        <v>134400</v>
      </c>
      <c r="I75" s="22">
        <v>134400</v>
      </c>
      <c r="J75" s="22"/>
      <c r="K75" s="22"/>
      <c r="L75" s="22"/>
      <c r="M75" s="22">
        <v>134400</v>
      </c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</row>
    <row r="76" ht="33" customHeight="1" spans="1:24">
      <c r="A76" s="107" t="s">
        <v>44</v>
      </c>
      <c r="B76" s="51" t="s">
        <v>261</v>
      </c>
      <c r="C76" s="51" t="s">
        <v>262</v>
      </c>
      <c r="D76" s="51" t="s">
        <v>124</v>
      </c>
      <c r="E76" s="51" t="s">
        <v>125</v>
      </c>
      <c r="F76" s="51" t="s">
        <v>259</v>
      </c>
      <c r="G76" s="51" t="s">
        <v>260</v>
      </c>
      <c r="H76" s="22">
        <v>180000</v>
      </c>
      <c r="I76" s="22">
        <v>180000</v>
      </c>
      <c r="J76" s="22"/>
      <c r="K76" s="22"/>
      <c r="L76" s="22"/>
      <c r="M76" s="22">
        <v>180000</v>
      </c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</row>
    <row r="77" ht="33" customHeight="1" spans="1:24">
      <c r="A77" s="107" t="s">
        <v>44</v>
      </c>
      <c r="B77" s="51" t="s">
        <v>263</v>
      </c>
      <c r="C77" s="51" t="s">
        <v>264</v>
      </c>
      <c r="D77" s="51" t="s">
        <v>73</v>
      </c>
      <c r="E77" s="51" t="s">
        <v>68</v>
      </c>
      <c r="F77" s="51" t="s">
        <v>265</v>
      </c>
      <c r="G77" s="51" t="s">
        <v>266</v>
      </c>
      <c r="H77" s="22">
        <v>54000</v>
      </c>
      <c r="I77" s="22">
        <v>54000</v>
      </c>
      <c r="J77" s="22"/>
      <c r="K77" s="22"/>
      <c r="L77" s="22"/>
      <c r="M77" s="22">
        <v>54000</v>
      </c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</row>
    <row r="78" ht="33" customHeight="1" spans="1:24">
      <c r="A78" s="107" t="s">
        <v>44</v>
      </c>
      <c r="B78" s="51" t="s">
        <v>267</v>
      </c>
      <c r="C78" s="51" t="s">
        <v>177</v>
      </c>
      <c r="D78" s="51" t="s">
        <v>73</v>
      </c>
      <c r="E78" s="51" t="s">
        <v>68</v>
      </c>
      <c r="F78" s="51" t="s">
        <v>268</v>
      </c>
      <c r="G78" s="51" t="s">
        <v>177</v>
      </c>
      <c r="H78" s="22">
        <v>2000</v>
      </c>
      <c r="I78" s="22">
        <v>2000</v>
      </c>
      <c r="J78" s="22"/>
      <c r="K78" s="22"/>
      <c r="L78" s="22"/>
      <c r="M78" s="22">
        <v>2000</v>
      </c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</row>
    <row r="79" ht="33" customHeight="1" spans="1:24">
      <c r="A79" s="107" t="s">
        <v>44</v>
      </c>
      <c r="B79" s="51" t="s">
        <v>269</v>
      </c>
      <c r="C79" s="51" t="s">
        <v>270</v>
      </c>
      <c r="D79" s="51" t="s">
        <v>95</v>
      </c>
      <c r="E79" s="51" t="s">
        <v>96</v>
      </c>
      <c r="F79" s="51" t="s">
        <v>238</v>
      </c>
      <c r="G79" s="51" t="s">
        <v>239</v>
      </c>
      <c r="H79" s="22">
        <v>5400</v>
      </c>
      <c r="I79" s="22">
        <v>5400</v>
      </c>
      <c r="J79" s="22"/>
      <c r="K79" s="22"/>
      <c r="L79" s="22"/>
      <c r="M79" s="22">
        <v>5400</v>
      </c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</row>
    <row r="80" ht="33" customHeight="1" spans="1:24">
      <c r="A80" s="107" t="s">
        <v>44</v>
      </c>
      <c r="B80" s="51" t="s">
        <v>271</v>
      </c>
      <c r="C80" s="51" t="s">
        <v>272</v>
      </c>
      <c r="D80" s="51" t="s">
        <v>67</v>
      </c>
      <c r="E80" s="51" t="s">
        <v>68</v>
      </c>
      <c r="F80" s="51" t="s">
        <v>249</v>
      </c>
      <c r="G80" s="51" t="s">
        <v>250</v>
      </c>
      <c r="H80" s="22">
        <v>5000</v>
      </c>
      <c r="I80" s="22">
        <v>5000</v>
      </c>
      <c r="J80" s="22"/>
      <c r="K80" s="22"/>
      <c r="L80" s="22"/>
      <c r="M80" s="22">
        <v>5000</v>
      </c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</row>
    <row r="81" ht="33" customHeight="1" spans="1:24">
      <c r="A81" s="107" t="s">
        <v>44</v>
      </c>
      <c r="B81" s="51" t="s">
        <v>271</v>
      </c>
      <c r="C81" s="51" t="s">
        <v>272</v>
      </c>
      <c r="D81" s="51" t="s">
        <v>67</v>
      </c>
      <c r="E81" s="51" t="s">
        <v>68</v>
      </c>
      <c r="F81" s="51" t="s">
        <v>234</v>
      </c>
      <c r="G81" s="51" t="s">
        <v>235</v>
      </c>
      <c r="H81" s="22">
        <v>1750</v>
      </c>
      <c r="I81" s="22">
        <v>1750</v>
      </c>
      <c r="J81" s="22"/>
      <c r="K81" s="22"/>
      <c r="L81" s="22"/>
      <c r="M81" s="22">
        <v>1750</v>
      </c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</row>
    <row r="82" ht="33" customHeight="1" spans="1:24">
      <c r="A82" s="107" t="s">
        <v>44</v>
      </c>
      <c r="B82" s="51" t="s">
        <v>271</v>
      </c>
      <c r="C82" s="51" t="s">
        <v>272</v>
      </c>
      <c r="D82" s="51" t="s">
        <v>73</v>
      </c>
      <c r="E82" s="51" t="s">
        <v>68</v>
      </c>
      <c r="F82" s="51" t="s">
        <v>232</v>
      </c>
      <c r="G82" s="51" t="s">
        <v>233</v>
      </c>
      <c r="H82" s="22">
        <v>26250</v>
      </c>
      <c r="I82" s="22">
        <v>26250</v>
      </c>
      <c r="J82" s="22"/>
      <c r="K82" s="22"/>
      <c r="L82" s="22"/>
      <c r="M82" s="22">
        <v>26250</v>
      </c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</row>
    <row r="83" ht="33" customHeight="1" spans="1:24">
      <c r="A83" s="107" t="s">
        <v>44</v>
      </c>
      <c r="B83" s="51" t="s">
        <v>271</v>
      </c>
      <c r="C83" s="51" t="s">
        <v>272</v>
      </c>
      <c r="D83" s="51" t="s">
        <v>73</v>
      </c>
      <c r="E83" s="51" t="s">
        <v>68</v>
      </c>
      <c r="F83" s="51" t="s">
        <v>234</v>
      </c>
      <c r="G83" s="51" t="s">
        <v>235</v>
      </c>
      <c r="H83" s="22">
        <v>2760</v>
      </c>
      <c r="I83" s="22">
        <v>2760</v>
      </c>
      <c r="J83" s="22"/>
      <c r="K83" s="22"/>
      <c r="L83" s="22"/>
      <c r="M83" s="22">
        <v>2760</v>
      </c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</row>
    <row r="84" ht="33" customHeight="1" spans="1:24">
      <c r="A84" s="107" t="s">
        <v>44</v>
      </c>
      <c r="B84" s="51" t="s">
        <v>271</v>
      </c>
      <c r="C84" s="51" t="s">
        <v>272</v>
      </c>
      <c r="D84" s="51" t="s">
        <v>73</v>
      </c>
      <c r="E84" s="51" t="s">
        <v>68</v>
      </c>
      <c r="F84" s="51" t="s">
        <v>273</v>
      </c>
      <c r="G84" s="51" t="s">
        <v>274</v>
      </c>
      <c r="H84" s="22">
        <v>20940</v>
      </c>
      <c r="I84" s="22">
        <v>20940</v>
      </c>
      <c r="J84" s="22"/>
      <c r="K84" s="22"/>
      <c r="L84" s="22"/>
      <c r="M84" s="22">
        <v>20940</v>
      </c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</row>
    <row r="85" ht="33" customHeight="1" spans="1:24">
      <c r="A85" s="107" t="s">
        <v>44</v>
      </c>
      <c r="B85" s="51" t="s">
        <v>271</v>
      </c>
      <c r="C85" s="51" t="s">
        <v>272</v>
      </c>
      <c r="D85" s="51" t="s">
        <v>73</v>
      </c>
      <c r="E85" s="51" t="s">
        <v>68</v>
      </c>
      <c r="F85" s="51" t="s">
        <v>253</v>
      </c>
      <c r="G85" s="51" t="s">
        <v>254</v>
      </c>
      <c r="H85" s="22">
        <v>14940</v>
      </c>
      <c r="I85" s="22">
        <v>14940</v>
      </c>
      <c r="J85" s="22"/>
      <c r="K85" s="22"/>
      <c r="L85" s="22"/>
      <c r="M85" s="22">
        <v>14940</v>
      </c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</row>
    <row r="86" ht="33" customHeight="1" spans="1:24">
      <c r="A86" s="107" t="s">
        <v>44</v>
      </c>
      <c r="B86" s="51" t="s">
        <v>271</v>
      </c>
      <c r="C86" s="51" t="s">
        <v>272</v>
      </c>
      <c r="D86" s="51" t="s">
        <v>73</v>
      </c>
      <c r="E86" s="51" t="s">
        <v>68</v>
      </c>
      <c r="F86" s="51" t="s">
        <v>225</v>
      </c>
      <c r="G86" s="51" t="s">
        <v>226</v>
      </c>
      <c r="H86" s="22">
        <v>2700</v>
      </c>
      <c r="I86" s="22">
        <v>2700</v>
      </c>
      <c r="J86" s="22"/>
      <c r="K86" s="22"/>
      <c r="L86" s="22"/>
      <c r="M86" s="22">
        <v>2700</v>
      </c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</row>
    <row r="87" ht="33" customHeight="1" spans="1:24">
      <c r="A87" s="107" t="s">
        <v>44</v>
      </c>
      <c r="B87" s="51" t="s">
        <v>271</v>
      </c>
      <c r="C87" s="51" t="s">
        <v>272</v>
      </c>
      <c r="D87" s="51" t="s">
        <v>73</v>
      </c>
      <c r="E87" s="51" t="s">
        <v>68</v>
      </c>
      <c r="F87" s="51" t="s">
        <v>238</v>
      </c>
      <c r="G87" s="51" t="s">
        <v>239</v>
      </c>
      <c r="H87" s="22">
        <v>10000</v>
      </c>
      <c r="I87" s="22">
        <v>10000</v>
      </c>
      <c r="J87" s="22"/>
      <c r="K87" s="22"/>
      <c r="L87" s="22"/>
      <c r="M87" s="22">
        <v>10000</v>
      </c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</row>
    <row r="88" ht="33" customHeight="1" spans="1:24">
      <c r="A88" s="107" t="s">
        <v>44</v>
      </c>
      <c r="B88" s="51" t="s">
        <v>271</v>
      </c>
      <c r="C88" s="51" t="s">
        <v>272</v>
      </c>
      <c r="D88" s="51" t="s">
        <v>73</v>
      </c>
      <c r="E88" s="51" t="s">
        <v>68</v>
      </c>
      <c r="F88" s="51" t="s">
        <v>240</v>
      </c>
      <c r="G88" s="51" t="s">
        <v>241</v>
      </c>
      <c r="H88" s="22">
        <v>23100</v>
      </c>
      <c r="I88" s="22">
        <v>23100</v>
      </c>
      <c r="J88" s="22"/>
      <c r="K88" s="22"/>
      <c r="L88" s="22"/>
      <c r="M88" s="22">
        <v>23100</v>
      </c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</row>
    <row r="89" ht="33" customHeight="1" spans="1:24">
      <c r="A89" s="107" t="s">
        <v>44</v>
      </c>
      <c r="B89" s="51" t="s">
        <v>271</v>
      </c>
      <c r="C89" s="51" t="s">
        <v>272</v>
      </c>
      <c r="D89" s="51" t="s">
        <v>76</v>
      </c>
      <c r="E89" s="51" t="s">
        <v>68</v>
      </c>
      <c r="F89" s="51" t="s">
        <v>232</v>
      </c>
      <c r="G89" s="51" t="s">
        <v>233</v>
      </c>
      <c r="H89" s="22">
        <v>868</v>
      </c>
      <c r="I89" s="22">
        <v>868</v>
      </c>
      <c r="J89" s="22"/>
      <c r="K89" s="22"/>
      <c r="L89" s="22"/>
      <c r="M89" s="22">
        <v>868</v>
      </c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</row>
    <row r="90" ht="33" customHeight="1" spans="1:24">
      <c r="A90" s="107" t="s">
        <v>44</v>
      </c>
      <c r="B90" s="51" t="s">
        <v>271</v>
      </c>
      <c r="C90" s="51" t="s">
        <v>272</v>
      </c>
      <c r="D90" s="51" t="s">
        <v>76</v>
      </c>
      <c r="E90" s="51" t="s">
        <v>68</v>
      </c>
      <c r="F90" s="51" t="s">
        <v>247</v>
      </c>
      <c r="G90" s="51" t="s">
        <v>248</v>
      </c>
      <c r="H90" s="22">
        <v>2150</v>
      </c>
      <c r="I90" s="22">
        <v>2150</v>
      </c>
      <c r="J90" s="22"/>
      <c r="K90" s="22"/>
      <c r="L90" s="22"/>
      <c r="M90" s="22">
        <v>2150</v>
      </c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</row>
    <row r="91" ht="33" customHeight="1" spans="1:24">
      <c r="A91" s="107" t="s">
        <v>44</v>
      </c>
      <c r="B91" s="51" t="s">
        <v>271</v>
      </c>
      <c r="C91" s="51" t="s">
        <v>272</v>
      </c>
      <c r="D91" s="51" t="s">
        <v>76</v>
      </c>
      <c r="E91" s="51" t="s">
        <v>68</v>
      </c>
      <c r="F91" s="51" t="s">
        <v>236</v>
      </c>
      <c r="G91" s="51" t="s">
        <v>237</v>
      </c>
      <c r="H91" s="22">
        <v>6642</v>
      </c>
      <c r="I91" s="22">
        <v>6642</v>
      </c>
      <c r="J91" s="22"/>
      <c r="K91" s="22"/>
      <c r="L91" s="22"/>
      <c r="M91" s="22">
        <v>6642</v>
      </c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</row>
    <row r="92" ht="33" customHeight="1" spans="1:24">
      <c r="A92" s="107" t="s">
        <v>44</v>
      </c>
      <c r="B92" s="51" t="s">
        <v>271</v>
      </c>
      <c r="C92" s="51" t="s">
        <v>272</v>
      </c>
      <c r="D92" s="51" t="s">
        <v>76</v>
      </c>
      <c r="E92" s="51" t="s">
        <v>68</v>
      </c>
      <c r="F92" s="51" t="s">
        <v>253</v>
      </c>
      <c r="G92" s="51" t="s">
        <v>254</v>
      </c>
      <c r="H92" s="22">
        <v>4670</v>
      </c>
      <c r="I92" s="22">
        <v>4670</v>
      </c>
      <c r="J92" s="22"/>
      <c r="K92" s="22"/>
      <c r="L92" s="22"/>
      <c r="M92" s="22">
        <v>4670</v>
      </c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</row>
    <row r="93" ht="33" customHeight="1" spans="1:24">
      <c r="A93" s="107" t="s">
        <v>44</v>
      </c>
      <c r="B93" s="51" t="s">
        <v>271</v>
      </c>
      <c r="C93" s="51" t="s">
        <v>272</v>
      </c>
      <c r="D93" s="51" t="s">
        <v>76</v>
      </c>
      <c r="E93" s="51" t="s">
        <v>68</v>
      </c>
      <c r="F93" s="51" t="s">
        <v>275</v>
      </c>
      <c r="G93" s="51" t="s">
        <v>276</v>
      </c>
      <c r="H93" s="22">
        <v>3840</v>
      </c>
      <c r="I93" s="22">
        <v>3840</v>
      </c>
      <c r="J93" s="22"/>
      <c r="K93" s="22"/>
      <c r="L93" s="22"/>
      <c r="M93" s="22">
        <v>3840</v>
      </c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</row>
    <row r="94" ht="33" customHeight="1" spans="1:24">
      <c r="A94" s="107" t="s">
        <v>44</v>
      </c>
      <c r="B94" s="51" t="s">
        <v>271</v>
      </c>
      <c r="C94" s="51" t="s">
        <v>272</v>
      </c>
      <c r="D94" s="51" t="s">
        <v>76</v>
      </c>
      <c r="E94" s="51" t="s">
        <v>68</v>
      </c>
      <c r="F94" s="51" t="s">
        <v>277</v>
      </c>
      <c r="G94" s="51" t="s">
        <v>278</v>
      </c>
      <c r="H94" s="22">
        <v>15000</v>
      </c>
      <c r="I94" s="22">
        <v>15000</v>
      </c>
      <c r="J94" s="22"/>
      <c r="K94" s="22"/>
      <c r="L94" s="22"/>
      <c r="M94" s="22">
        <v>15000</v>
      </c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</row>
    <row r="95" ht="33" customHeight="1" spans="1:24">
      <c r="A95" s="107" t="s">
        <v>44</v>
      </c>
      <c r="B95" s="51" t="s">
        <v>271</v>
      </c>
      <c r="C95" s="51" t="s">
        <v>272</v>
      </c>
      <c r="D95" s="51" t="s">
        <v>76</v>
      </c>
      <c r="E95" s="51" t="s">
        <v>68</v>
      </c>
      <c r="F95" s="51" t="s">
        <v>277</v>
      </c>
      <c r="G95" s="51" t="s">
        <v>278</v>
      </c>
      <c r="H95" s="22">
        <v>1000</v>
      </c>
      <c r="I95" s="22">
        <v>1000</v>
      </c>
      <c r="J95" s="22"/>
      <c r="K95" s="22"/>
      <c r="L95" s="22"/>
      <c r="M95" s="22">
        <v>1000</v>
      </c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</row>
    <row r="96" ht="33" customHeight="1" spans="1:24">
      <c r="A96" s="107" t="s">
        <v>44</v>
      </c>
      <c r="B96" s="51" t="s">
        <v>271</v>
      </c>
      <c r="C96" s="51" t="s">
        <v>272</v>
      </c>
      <c r="D96" s="51" t="s">
        <v>76</v>
      </c>
      <c r="E96" s="51" t="s">
        <v>68</v>
      </c>
      <c r="F96" s="51" t="s">
        <v>279</v>
      </c>
      <c r="G96" s="51" t="s">
        <v>280</v>
      </c>
      <c r="H96" s="22">
        <v>6000</v>
      </c>
      <c r="I96" s="22">
        <v>6000</v>
      </c>
      <c r="J96" s="22"/>
      <c r="K96" s="22"/>
      <c r="L96" s="22"/>
      <c r="M96" s="22">
        <v>6000</v>
      </c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</row>
    <row r="97" ht="33" customHeight="1" spans="1:24">
      <c r="A97" s="107" t="s">
        <v>44</v>
      </c>
      <c r="B97" s="51" t="s">
        <v>271</v>
      </c>
      <c r="C97" s="51" t="s">
        <v>272</v>
      </c>
      <c r="D97" s="51" t="s">
        <v>76</v>
      </c>
      <c r="E97" s="51" t="s">
        <v>68</v>
      </c>
      <c r="F97" s="51" t="s">
        <v>225</v>
      </c>
      <c r="G97" s="51" t="s">
        <v>226</v>
      </c>
      <c r="H97" s="22">
        <v>2300</v>
      </c>
      <c r="I97" s="22">
        <v>2300</v>
      </c>
      <c r="J97" s="22"/>
      <c r="K97" s="22"/>
      <c r="L97" s="22"/>
      <c r="M97" s="22">
        <v>2300</v>
      </c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</row>
    <row r="98" ht="33" customHeight="1" spans="1:24">
      <c r="A98" s="107" t="s">
        <v>44</v>
      </c>
      <c r="B98" s="51" t="s">
        <v>271</v>
      </c>
      <c r="C98" s="51" t="s">
        <v>272</v>
      </c>
      <c r="D98" s="51" t="s">
        <v>76</v>
      </c>
      <c r="E98" s="51" t="s">
        <v>68</v>
      </c>
      <c r="F98" s="51" t="s">
        <v>238</v>
      </c>
      <c r="G98" s="51" t="s">
        <v>239</v>
      </c>
      <c r="H98" s="22">
        <v>1000</v>
      </c>
      <c r="I98" s="22">
        <v>1000</v>
      </c>
      <c r="J98" s="22"/>
      <c r="K98" s="22"/>
      <c r="L98" s="22"/>
      <c r="M98" s="22">
        <v>1000</v>
      </c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</row>
    <row r="99" ht="33" customHeight="1" spans="1:24">
      <c r="A99" s="107" t="s">
        <v>44</v>
      </c>
      <c r="B99" s="51" t="s">
        <v>271</v>
      </c>
      <c r="C99" s="51" t="s">
        <v>272</v>
      </c>
      <c r="D99" s="51" t="s">
        <v>76</v>
      </c>
      <c r="E99" s="51" t="s">
        <v>68</v>
      </c>
      <c r="F99" s="51" t="s">
        <v>238</v>
      </c>
      <c r="G99" s="51" t="s">
        <v>239</v>
      </c>
      <c r="H99" s="22">
        <v>5000</v>
      </c>
      <c r="I99" s="22">
        <v>5000</v>
      </c>
      <c r="J99" s="22"/>
      <c r="K99" s="22"/>
      <c r="L99" s="22"/>
      <c r="M99" s="22">
        <v>5000</v>
      </c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</row>
    <row r="100" ht="33" customHeight="1" spans="1:24">
      <c r="A100" s="107" t="s">
        <v>44</v>
      </c>
      <c r="B100" s="51" t="s">
        <v>271</v>
      </c>
      <c r="C100" s="51" t="s">
        <v>272</v>
      </c>
      <c r="D100" s="51" t="s">
        <v>76</v>
      </c>
      <c r="E100" s="51" t="s">
        <v>68</v>
      </c>
      <c r="F100" s="51" t="s">
        <v>238</v>
      </c>
      <c r="G100" s="51" t="s">
        <v>239</v>
      </c>
      <c r="H100" s="22">
        <v>7500</v>
      </c>
      <c r="I100" s="22">
        <v>7500</v>
      </c>
      <c r="J100" s="22"/>
      <c r="K100" s="22"/>
      <c r="L100" s="22"/>
      <c r="M100" s="22">
        <v>7500</v>
      </c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</row>
    <row r="101" ht="33" customHeight="1" spans="1:24">
      <c r="A101" s="107" t="s">
        <v>44</v>
      </c>
      <c r="B101" s="51" t="s">
        <v>271</v>
      </c>
      <c r="C101" s="51" t="s">
        <v>272</v>
      </c>
      <c r="D101" s="51" t="s">
        <v>76</v>
      </c>
      <c r="E101" s="51" t="s">
        <v>68</v>
      </c>
      <c r="F101" s="51" t="s">
        <v>240</v>
      </c>
      <c r="G101" s="51" t="s">
        <v>241</v>
      </c>
      <c r="H101" s="22">
        <v>4700</v>
      </c>
      <c r="I101" s="22">
        <v>4700</v>
      </c>
      <c r="J101" s="22"/>
      <c r="K101" s="22"/>
      <c r="L101" s="22"/>
      <c r="M101" s="22">
        <v>4700</v>
      </c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</row>
    <row r="102" ht="33" customHeight="1" spans="1:24">
      <c r="A102" s="107" t="s">
        <v>44</v>
      </c>
      <c r="B102" s="51" t="s">
        <v>271</v>
      </c>
      <c r="C102" s="51" t="s">
        <v>272</v>
      </c>
      <c r="D102" s="51" t="s">
        <v>76</v>
      </c>
      <c r="E102" s="51" t="s">
        <v>68</v>
      </c>
      <c r="F102" s="51" t="s">
        <v>240</v>
      </c>
      <c r="G102" s="51" t="s">
        <v>241</v>
      </c>
      <c r="H102" s="22">
        <v>800</v>
      </c>
      <c r="I102" s="22">
        <v>800</v>
      </c>
      <c r="J102" s="22"/>
      <c r="K102" s="22"/>
      <c r="L102" s="22"/>
      <c r="M102" s="22">
        <v>800</v>
      </c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</row>
    <row r="103" ht="33" customHeight="1" spans="1:24">
      <c r="A103" s="107" t="s">
        <v>44</v>
      </c>
      <c r="B103" s="51" t="s">
        <v>281</v>
      </c>
      <c r="C103" s="51" t="s">
        <v>282</v>
      </c>
      <c r="D103" s="51" t="s">
        <v>97</v>
      </c>
      <c r="E103" s="51" t="s">
        <v>98</v>
      </c>
      <c r="F103" s="51" t="s">
        <v>283</v>
      </c>
      <c r="G103" s="51" t="s">
        <v>284</v>
      </c>
      <c r="H103" s="22">
        <v>1436.88</v>
      </c>
      <c r="I103" s="22">
        <v>1436.88</v>
      </c>
      <c r="J103" s="22"/>
      <c r="K103" s="22"/>
      <c r="L103" s="22"/>
      <c r="M103" s="22">
        <v>1436.88</v>
      </c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</row>
    <row r="104" ht="33" customHeight="1" spans="1:24">
      <c r="A104" s="107" t="s">
        <v>44</v>
      </c>
      <c r="B104" s="51" t="s">
        <v>285</v>
      </c>
      <c r="C104" s="51" t="s">
        <v>286</v>
      </c>
      <c r="D104" s="51" t="s">
        <v>137</v>
      </c>
      <c r="E104" s="51" t="s">
        <v>138</v>
      </c>
      <c r="F104" s="51" t="s">
        <v>259</v>
      </c>
      <c r="G104" s="51" t="s">
        <v>260</v>
      </c>
      <c r="H104" s="22">
        <v>50369</v>
      </c>
      <c r="I104" s="22">
        <v>50369</v>
      </c>
      <c r="J104" s="22"/>
      <c r="K104" s="22"/>
      <c r="L104" s="22"/>
      <c r="M104" s="22">
        <v>50369</v>
      </c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</row>
    <row r="105" ht="33" customHeight="1" spans="1:24">
      <c r="A105" s="107" t="s">
        <v>44</v>
      </c>
      <c r="B105" s="51" t="s">
        <v>287</v>
      </c>
      <c r="C105" s="51" t="s">
        <v>288</v>
      </c>
      <c r="D105" s="51" t="s">
        <v>83</v>
      </c>
      <c r="E105" s="51" t="s">
        <v>84</v>
      </c>
      <c r="F105" s="51" t="s">
        <v>259</v>
      </c>
      <c r="G105" s="51" t="s">
        <v>260</v>
      </c>
      <c r="H105" s="22">
        <v>7140</v>
      </c>
      <c r="I105" s="22">
        <v>7140</v>
      </c>
      <c r="J105" s="22"/>
      <c r="K105" s="22"/>
      <c r="L105" s="22"/>
      <c r="M105" s="22">
        <v>7140</v>
      </c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</row>
    <row r="106" ht="33" customHeight="1" spans="1:24">
      <c r="A106" s="107" t="s">
        <v>44</v>
      </c>
      <c r="B106" s="51" t="s">
        <v>289</v>
      </c>
      <c r="C106" s="51" t="s">
        <v>290</v>
      </c>
      <c r="D106" s="51" t="s">
        <v>89</v>
      </c>
      <c r="E106" s="51" t="s">
        <v>90</v>
      </c>
      <c r="F106" s="51" t="s">
        <v>259</v>
      </c>
      <c r="G106" s="51" t="s">
        <v>260</v>
      </c>
      <c r="H106" s="22">
        <v>60480</v>
      </c>
      <c r="I106" s="22">
        <v>60480</v>
      </c>
      <c r="J106" s="22"/>
      <c r="K106" s="22"/>
      <c r="L106" s="22"/>
      <c r="M106" s="22">
        <v>60480</v>
      </c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</row>
    <row r="107" ht="33" customHeight="1" spans="1:24">
      <c r="A107" s="107" t="s">
        <v>46</v>
      </c>
      <c r="B107" s="51" t="s">
        <v>291</v>
      </c>
      <c r="C107" s="51" t="s">
        <v>292</v>
      </c>
      <c r="D107" s="51" t="s">
        <v>130</v>
      </c>
      <c r="E107" s="51" t="s">
        <v>78</v>
      </c>
      <c r="F107" s="51" t="s">
        <v>209</v>
      </c>
      <c r="G107" s="51" t="s">
        <v>210</v>
      </c>
      <c r="H107" s="22">
        <v>1544772</v>
      </c>
      <c r="I107" s="22">
        <v>1544772</v>
      </c>
      <c r="J107" s="22"/>
      <c r="K107" s="22"/>
      <c r="L107" s="22"/>
      <c r="M107" s="22">
        <v>1544772</v>
      </c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</row>
    <row r="108" ht="33" customHeight="1" spans="1:24">
      <c r="A108" s="107" t="s">
        <v>46</v>
      </c>
      <c r="B108" s="51" t="s">
        <v>291</v>
      </c>
      <c r="C108" s="51" t="s">
        <v>292</v>
      </c>
      <c r="D108" s="51" t="s">
        <v>130</v>
      </c>
      <c r="E108" s="51" t="s">
        <v>78</v>
      </c>
      <c r="F108" s="51" t="s">
        <v>201</v>
      </c>
      <c r="G108" s="51" t="s">
        <v>202</v>
      </c>
      <c r="H108" s="22">
        <v>165720</v>
      </c>
      <c r="I108" s="22">
        <v>165720</v>
      </c>
      <c r="J108" s="22"/>
      <c r="K108" s="22"/>
      <c r="L108" s="22"/>
      <c r="M108" s="22">
        <v>165720</v>
      </c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</row>
    <row r="109" ht="33" customHeight="1" spans="1:24">
      <c r="A109" s="107" t="s">
        <v>46</v>
      </c>
      <c r="B109" s="51" t="s">
        <v>291</v>
      </c>
      <c r="C109" s="51" t="s">
        <v>292</v>
      </c>
      <c r="D109" s="51" t="s">
        <v>130</v>
      </c>
      <c r="E109" s="51" t="s">
        <v>78</v>
      </c>
      <c r="F109" s="51" t="s">
        <v>293</v>
      </c>
      <c r="G109" s="51" t="s">
        <v>294</v>
      </c>
      <c r="H109" s="22">
        <v>420840</v>
      </c>
      <c r="I109" s="22">
        <v>420840</v>
      </c>
      <c r="J109" s="22"/>
      <c r="K109" s="22"/>
      <c r="L109" s="22"/>
      <c r="M109" s="22">
        <v>420840</v>
      </c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</row>
    <row r="110" ht="33" customHeight="1" spans="1:24">
      <c r="A110" s="107" t="s">
        <v>46</v>
      </c>
      <c r="B110" s="51" t="s">
        <v>291</v>
      </c>
      <c r="C110" s="51" t="s">
        <v>292</v>
      </c>
      <c r="D110" s="51" t="s">
        <v>130</v>
      </c>
      <c r="E110" s="51" t="s">
        <v>78</v>
      </c>
      <c r="F110" s="51" t="s">
        <v>293</v>
      </c>
      <c r="G110" s="51" t="s">
        <v>294</v>
      </c>
      <c r="H110" s="22">
        <v>1259016</v>
      </c>
      <c r="I110" s="22">
        <v>1259016</v>
      </c>
      <c r="J110" s="22"/>
      <c r="K110" s="22"/>
      <c r="L110" s="22"/>
      <c r="M110" s="22">
        <v>1259016</v>
      </c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</row>
    <row r="111" ht="33" customHeight="1" spans="1:24">
      <c r="A111" s="107" t="s">
        <v>46</v>
      </c>
      <c r="B111" s="51" t="s">
        <v>291</v>
      </c>
      <c r="C111" s="51" t="s">
        <v>292</v>
      </c>
      <c r="D111" s="51" t="s">
        <v>130</v>
      </c>
      <c r="E111" s="51" t="s">
        <v>78</v>
      </c>
      <c r="F111" s="51" t="s">
        <v>293</v>
      </c>
      <c r="G111" s="51" t="s">
        <v>294</v>
      </c>
      <c r="H111" s="22">
        <v>128731</v>
      </c>
      <c r="I111" s="22">
        <v>128731</v>
      </c>
      <c r="J111" s="22"/>
      <c r="K111" s="22"/>
      <c r="L111" s="22"/>
      <c r="M111" s="22">
        <v>128731</v>
      </c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</row>
    <row r="112" ht="33" customHeight="1" spans="1:24">
      <c r="A112" s="107" t="s">
        <v>46</v>
      </c>
      <c r="B112" s="51" t="s">
        <v>295</v>
      </c>
      <c r="C112" s="51" t="s">
        <v>212</v>
      </c>
      <c r="D112" s="51" t="s">
        <v>99</v>
      </c>
      <c r="E112" s="51" t="s">
        <v>100</v>
      </c>
      <c r="F112" s="51" t="s">
        <v>213</v>
      </c>
      <c r="G112" s="51" t="s">
        <v>214</v>
      </c>
      <c r="H112" s="22">
        <v>595596.64</v>
      </c>
      <c r="I112" s="22">
        <v>595596.64</v>
      </c>
      <c r="J112" s="22"/>
      <c r="K112" s="22"/>
      <c r="L112" s="22"/>
      <c r="M112" s="22">
        <v>595596.64</v>
      </c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</row>
    <row r="113" ht="33" customHeight="1" spans="1:24">
      <c r="A113" s="107" t="s">
        <v>46</v>
      </c>
      <c r="B113" s="51" t="s">
        <v>295</v>
      </c>
      <c r="C113" s="51" t="s">
        <v>212</v>
      </c>
      <c r="D113" s="51" t="s">
        <v>111</v>
      </c>
      <c r="E113" s="51" t="s">
        <v>112</v>
      </c>
      <c r="F113" s="51" t="s">
        <v>215</v>
      </c>
      <c r="G113" s="51" t="s">
        <v>216</v>
      </c>
      <c r="H113" s="22">
        <v>312803.3</v>
      </c>
      <c r="I113" s="22">
        <v>312803.3</v>
      </c>
      <c r="J113" s="22"/>
      <c r="K113" s="22"/>
      <c r="L113" s="22"/>
      <c r="M113" s="22">
        <v>312803.3</v>
      </c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</row>
    <row r="114" ht="33" customHeight="1" spans="1:24">
      <c r="A114" s="107" t="s">
        <v>46</v>
      </c>
      <c r="B114" s="51" t="s">
        <v>295</v>
      </c>
      <c r="C114" s="51" t="s">
        <v>212</v>
      </c>
      <c r="D114" s="51" t="s">
        <v>113</v>
      </c>
      <c r="E114" s="51" t="s">
        <v>114</v>
      </c>
      <c r="F114" s="51" t="s">
        <v>217</v>
      </c>
      <c r="G114" s="51" t="s">
        <v>218</v>
      </c>
      <c r="H114" s="22">
        <v>174074.47</v>
      </c>
      <c r="I114" s="22">
        <v>174074.47</v>
      </c>
      <c r="J114" s="22"/>
      <c r="K114" s="22"/>
      <c r="L114" s="22"/>
      <c r="M114" s="22">
        <v>174074.47</v>
      </c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</row>
    <row r="115" ht="33" customHeight="1" spans="1:24">
      <c r="A115" s="107" t="s">
        <v>46</v>
      </c>
      <c r="B115" s="51" t="s">
        <v>295</v>
      </c>
      <c r="C115" s="51" t="s">
        <v>212</v>
      </c>
      <c r="D115" s="51" t="s">
        <v>115</v>
      </c>
      <c r="E115" s="51" t="s">
        <v>116</v>
      </c>
      <c r="F115" s="51" t="s">
        <v>219</v>
      </c>
      <c r="G115" s="51" t="s">
        <v>220</v>
      </c>
      <c r="H115" s="22">
        <v>10101</v>
      </c>
      <c r="I115" s="22">
        <v>10101</v>
      </c>
      <c r="J115" s="22"/>
      <c r="K115" s="22"/>
      <c r="L115" s="22"/>
      <c r="M115" s="22">
        <v>10101</v>
      </c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</row>
    <row r="116" ht="33" customHeight="1" spans="1:24">
      <c r="A116" s="107" t="s">
        <v>46</v>
      </c>
      <c r="B116" s="51" t="s">
        <v>295</v>
      </c>
      <c r="C116" s="51" t="s">
        <v>212</v>
      </c>
      <c r="D116" s="51" t="s">
        <v>115</v>
      </c>
      <c r="E116" s="51" t="s">
        <v>116</v>
      </c>
      <c r="F116" s="51" t="s">
        <v>219</v>
      </c>
      <c r="G116" s="51" t="s">
        <v>220</v>
      </c>
      <c r="H116" s="22">
        <v>7444.96</v>
      </c>
      <c r="I116" s="22">
        <v>7444.96</v>
      </c>
      <c r="J116" s="22"/>
      <c r="K116" s="22"/>
      <c r="L116" s="22"/>
      <c r="M116" s="22">
        <v>7444.96</v>
      </c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</row>
    <row r="117" ht="33" customHeight="1" spans="1:24">
      <c r="A117" s="107" t="s">
        <v>46</v>
      </c>
      <c r="B117" s="51" t="s">
        <v>296</v>
      </c>
      <c r="C117" s="51" t="s">
        <v>144</v>
      </c>
      <c r="D117" s="51" t="s">
        <v>143</v>
      </c>
      <c r="E117" s="51" t="s">
        <v>144</v>
      </c>
      <c r="F117" s="51" t="s">
        <v>222</v>
      </c>
      <c r="G117" s="51" t="s">
        <v>144</v>
      </c>
      <c r="H117" s="22">
        <v>485275.08</v>
      </c>
      <c r="I117" s="22">
        <v>485275.08</v>
      </c>
      <c r="J117" s="22"/>
      <c r="K117" s="22"/>
      <c r="L117" s="22"/>
      <c r="M117" s="22">
        <v>485275.08</v>
      </c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ht="33" customHeight="1" spans="1:24">
      <c r="A118" s="107" t="s">
        <v>46</v>
      </c>
      <c r="B118" s="51" t="s">
        <v>297</v>
      </c>
      <c r="C118" s="51" t="s">
        <v>228</v>
      </c>
      <c r="D118" s="51" t="s">
        <v>130</v>
      </c>
      <c r="E118" s="51" t="s">
        <v>78</v>
      </c>
      <c r="F118" s="51" t="s">
        <v>229</v>
      </c>
      <c r="G118" s="51" t="s">
        <v>228</v>
      </c>
      <c r="H118" s="22">
        <v>78304.56</v>
      </c>
      <c r="I118" s="22">
        <v>78304.56</v>
      </c>
      <c r="J118" s="22"/>
      <c r="K118" s="22"/>
      <c r="L118" s="22"/>
      <c r="M118" s="22">
        <v>78304.56</v>
      </c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</row>
    <row r="119" ht="33" customHeight="1" spans="1:24">
      <c r="A119" s="107" t="s">
        <v>46</v>
      </c>
      <c r="B119" s="51" t="s">
        <v>298</v>
      </c>
      <c r="C119" s="51" t="s">
        <v>243</v>
      </c>
      <c r="D119" s="51" t="s">
        <v>130</v>
      </c>
      <c r="E119" s="51" t="s">
        <v>78</v>
      </c>
      <c r="F119" s="51" t="s">
        <v>244</v>
      </c>
      <c r="G119" s="51" t="s">
        <v>243</v>
      </c>
      <c r="H119" s="22">
        <v>720</v>
      </c>
      <c r="I119" s="22">
        <v>720</v>
      </c>
      <c r="J119" s="22"/>
      <c r="K119" s="22"/>
      <c r="L119" s="22"/>
      <c r="M119" s="22">
        <v>720</v>
      </c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</row>
    <row r="120" ht="33" customHeight="1" spans="1:24">
      <c r="A120" s="107" t="s">
        <v>46</v>
      </c>
      <c r="B120" s="51" t="s">
        <v>299</v>
      </c>
      <c r="C120" s="51" t="s">
        <v>272</v>
      </c>
      <c r="D120" s="51" t="s">
        <v>130</v>
      </c>
      <c r="E120" s="51" t="s">
        <v>78</v>
      </c>
      <c r="F120" s="51" t="s">
        <v>232</v>
      </c>
      <c r="G120" s="51" t="s">
        <v>233</v>
      </c>
      <c r="H120" s="22">
        <v>108000</v>
      </c>
      <c r="I120" s="22">
        <v>108000</v>
      </c>
      <c r="J120" s="22"/>
      <c r="K120" s="22"/>
      <c r="L120" s="22"/>
      <c r="M120" s="22">
        <v>108000</v>
      </c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</row>
    <row r="121" ht="33" customHeight="1" spans="1:24">
      <c r="A121" s="107" t="s">
        <v>46</v>
      </c>
      <c r="B121" s="51" t="s">
        <v>299</v>
      </c>
      <c r="C121" s="51" t="s">
        <v>272</v>
      </c>
      <c r="D121" s="51" t="s">
        <v>130</v>
      </c>
      <c r="E121" s="51" t="s">
        <v>78</v>
      </c>
      <c r="F121" s="51" t="s">
        <v>234</v>
      </c>
      <c r="G121" s="51" t="s">
        <v>235</v>
      </c>
      <c r="H121" s="22">
        <v>9830</v>
      </c>
      <c r="I121" s="22">
        <v>9830</v>
      </c>
      <c r="J121" s="22"/>
      <c r="K121" s="22"/>
      <c r="L121" s="22"/>
      <c r="M121" s="22">
        <v>9830</v>
      </c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</row>
    <row r="122" ht="33" customHeight="1" spans="1:24">
      <c r="A122" s="107" t="s">
        <v>46</v>
      </c>
      <c r="B122" s="51" t="s">
        <v>299</v>
      </c>
      <c r="C122" s="51" t="s">
        <v>272</v>
      </c>
      <c r="D122" s="51" t="s">
        <v>130</v>
      </c>
      <c r="E122" s="51" t="s">
        <v>78</v>
      </c>
      <c r="F122" s="51" t="s">
        <v>251</v>
      </c>
      <c r="G122" s="51" t="s">
        <v>252</v>
      </c>
      <c r="H122" s="22">
        <v>3500</v>
      </c>
      <c r="I122" s="22">
        <v>3500</v>
      </c>
      <c r="J122" s="22"/>
      <c r="K122" s="22"/>
      <c r="L122" s="22"/>
      <c r="M122" s="22">
        <v>3500</v>
      </c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</row>
    <row r="123" ht="33" customHeight="1" spans="1:24">
      <c r="A123" s="107" t="s">
        <v>46</v>
      </c>
      <c r="B123" s="51" t="s">
        <v>299</v>
      </c>
      <c r="C123" s="51" t="s">
        <v>272</v>
      </c>
      <c r="D123" s="51" t="s">
        <v>130</v>
      </c>
      <c r="E123" s="51" t="s">
        <v>78</v>
      </c>
      <c r="F123" s="51" t="s">
        <v>236</v>
      </c>
      <c r="G123" s="51" t="s">
        <v>237</v>
      </c>
      <c r="H123" s="22">
        <v>62170</v>
      </c>
      <c r="I123" s="22">
        <v>62170</v>
      </c>
      <c r="J123" s="22"/>
      <c r="K123" s="22"/>
      <c r="L123" s="22"/>
      <c r="M123" s="22">
        <v>62170</v>
      </c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</row>
    <row r="124" ht="33" customHeight="1" spans="1:24">
      <c r="A124" s="107" t="s">
        <v>46</v>
      </c>
      <c r="B124" s="51" t="s">
        <v>299</v>
      </c>
      <c r="C124" s="51" t="s">
        <v>272</v>
      </c>
      <c r="D124" s="51" t="s">
        <v>130</v>
      </c>
      <c r="E124" s="51" t="s">
        <v>78</v>
      </c>
      <c r="F124" s="51" t="s">
        <v>253</v>
      </c>
      <c r="G124" s="51" t="s">
        <v>254</v>
      </c>
      <c r="H124" s="22">
        <v>10000</v>
      </c>
      <c r="I124" s="22">
        <v>10000</v>
      </c>
      <c r="J124" s="22"/>
      <c r="K124" s="22"/>
      <c r="L124" s="22"/>
      <c r="M124" s="22">
        <v>10000</v>
      </c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</row>
    <row r="125" ht="33" customHeight="1" spans="1:24">
      <c r="A125" s="107" t="s">
        <v>46</v>
      </c>
      <c r="B125" s="51" t="s">
        <v>299</v>
      </c>
      <c r="C125" s="51" t="s">
        <v>272</v>
      </c>
      <c r="D125" s="51" t="s">
        <v>130</v>
      </c>
      <c r="E125" s="51" t="s">
        <v>78</v>
      </c>
      <c r="F125" s="51" t="s">
        <v>300</v>
      </c>
      <c r="G125" s="51" t="s">
        <v>301</v>
      </c>
      <c r="H125" s="22">
        <v>9000</v>
      </c>
      <c r="I125" s="22">
        <v>9000</v>
      </c>
      <c r="J125" s="22"/>
      <c r="K125" s="22"/>
      <c r="L125" s="22"/>
      <c r="M125" s="22">
        <v>9000</v>
      </c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</row>
    <row r="126" ht="33" customHeight="1" spans="1:24">
      <c r="A126" s="107" t="s">
        <v>46</v>
      </c>
      <c r="B126" s="51" t="s">
        <v>302</v>
      </c>
      <c r="C126" s="51" t="s">
        <v>303</v>
      </c>
      <c r="D126" s="51" t="s">
        <v>130</v>
      </c>
      <c r="E126" s="51" t="s">
        <v>78</v>
      </c>
      <c r="F126" s="51" t="s">
        <v>201</v>
      </c>
      <c r="G126" s="51" t="s">
        <v>202</v>
      </c>
      <c r="H126" s="22">
        <v>180000</v>
      </c>
      <c r="I126" s="22">
        <v>180000</v>
      </c>
      <c r="J126" s="22"/>
      <c r="K126" s="22"/>
      <c r="L126" s="22"/>
      <c r="M126" s="22">
        <v>180000</v>
      </c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</row>
    <row r="127" ht="33" customHeight="1" spans="1:24">
      <c r="A127" s="107" t="s">
        <v>46</v>
      </c>
      <c r="B127" s="51" t="s">
        <v>304</v>
      </c>
      <c r="C127" s="51" t="s">
        <v>305</v>
      </c>
      <c r="D127" s="51" t="s">
        <v>130</v>
      </c>
      <c r="E127" s="51" t="s">
        <v>78</v>
      </c>
      <c r="F127" s="51" t="s">
        <v>293</v>
      </c>
      <c r="G127" s="51" t="s">
        <v>294</v>
      </c>
      <c r="H127" s="22">
        <v>524880</v>
      </c>
      <c r="I127" s="22">
        <v>524880</v>
      </c>
      <c r="J127" s="22"/>
      <c r="K127" s="22"/>
      <c r="L127" s="22"/>
      <c r="M127" s="22">
        <v>524880</v>
      </c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</row>
    <row r="128" ht="33" customHeight="1" spans="1:24">
      <c r="A128" s="107" t="s">
        <v>46</v>
      </c>
      <c r="B128" s="51" t="s">
        <v>306</v>
      </c>
      <c r="C128" s="51" t="s">
        <v>270</v>
      </c>
      <c r="D128" s="51" t="s">
        <v>97</v>
      </c>
      <c r="E128" s="51" t="s">
        <v>98</v>
      </c>
      <c r="F128" s="51" t="s">
        <v>238</v>
      </c>
      <c r="G128" s="51" t="s">
        <v>239</v>
      </c>
      <c r="H128" s="22">
        <v>4200</v>
      </c>
      <c r="I128" s="22">
        <v>4200</v>
      </c>
      <c r="J128" s="22"/>
      <c r="K128" s="22"/>
      <c r="L128" s="22"/>
      <c r="M128" s="22">
        <v>4200</v>
      </c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</row>
    <row r="129" ht="33" customHeight="1" spans="1:24">
      <c r="A129" s="107" t="s">
        <v>48</v>
      </c>
      <c r="B129" s="51" t="s">
        <v>307</v>
      </c>
      <c r="C129" s="51" t="s">
        <v>292</v>
      </c>
      <c r="D129" s="51" t="s">
        <v>77</v>
      </c>
      <c r="E129" s="51" t="s">
        <v>78</v>
      </c>
      <c r="F129" s="51" t="s">
        <v>209</v>
      </c>
      <c r="G129" s="51" t="s">
        <v>210</v>
      </c>
      <c r="H129" s="22">
        <v>421728</v>
      </c>
      <c r="I129" s="22">
        <v>421728</v>
      </c>
      <c r="J129" s="22"/>
      <c r="K129" s="22"/>
      <c r="L129" s="22"/>
      <c r="M129" s="22">
        <v>421728</v>
      </c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</row>
    <row r="130" ht="33" customHeight="1" spans="1:24">
      <c r="A130" s="107" t="s">
        <v>48</v>
      </c>
      <c r="B130" s="51" t="s">
        <v>307</v>
      </c>
      <c r="C130" s="51" t="s">
        <v>292</v>
      </c>
      <c r="D130" s="51" t="s">
        <v>77</v>
      </c>
      <c r="E130" s="51" t="s">
        <v>78</v>
      </c>
      <c r="F130" s="51" t="s">
        <v>201</v>
      </c>
      <c r="G130" s="51" t="s">
        <v>202</v>
      </c>
      <c r="H130" s="22">
        <v>52620</v>
      </c>
      <c r="I130" s="22">
        <v>52620</v>
      </c>
      <c r="J130" s="22"/>
      <c r="K130" s="22"/>
      <c r="L130" s="22"/>
      <c r="M130" s="22">
        <v>52620</v>
      </c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</row>
    <row r="131" ht="33" customHeight="1" spans="1:24">
      <c r="A131" s="107" t="s">
        <v>48</v>
      </c>
      <c r="B131" s="51" t="s">
        <v>307</v>
      </c>
      <c r="C131" s="51" t="s">
        <v>292</v>
      </c>
      <c r="D131" s="51" t="s">
        <v>77</v>
      </c>
      <c r="E131" s="51" t="s">
        <v>78</v>
      </c>
      <c r="F131" s="51" t="s">
        <v>293</v>
      </c>
      <c r="G131" s="51" t="s">
        <v>294</v>
      </c>
      <c r="H131" s="22">
        <v>35144</v>
      </c>
      <c r="I131" s="22">
        <v>35144</v>
      </c>
      <c r="J131" s="22"/>
      <c r="K131" s="22"/>
      <c r="L131" s="22"/>
      <c r="M131" s="22">
        <v>35144</v>
      </c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</row>
    <row r="132" ht="33" customHeight="1" spans="1:24">
      <c r="A132" s="107" t="s">
        <v>48</v>
      </c>
      <c r="B132" s="51" t="s">
        <v>307</v>
      </c>
      <c r="C132" s="51" t="s">
        <v>292</v>
      </c>
      <c r="D132" s="51" t="s">
        <v>77</v>
      </c>
      <c r="E132" s="51" t="s">
        <v>78</v>
      </c>
      <c r="F132" s="51" t="s">
        <v>293</v>
      </c>
      <c r="G132" s="51" t="s">
        <v>294</v>
      </c>
      <c r="H132" s="22">
        <v>435744</v>
      </c>
      <c r="I132" s="22">
        <v>435744</v>
      </c>
      <c r="J132" s="22"/>
      <c r="K132" s="22"/>
      <c r="L132" s="22"/>
      <c r="M132" s="22">
        <v>435744</v>
      </c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</row>
    <row r="133" ht="33" customHeight="1" spans="1:24">
      <c r="A133" s="107" t="s">
        <v>48</v>
      </c>
      <c r="B133" s="51" t="s">
        <v>307</v>
      </c>
      <c r="C133" s="51" t="s">
        <v>292</v>
      </c>
      <c r="D133" s="51" t="s">
        <v>77</v>
      </c>
      <c r="E133" s="51" t="s">
        <v>78</v>
      </c>
      <c r="F133" s="51" t="s">
        <v>293</v>
      </c>
      <c r="G133" s="51" t="s">
        <v>294</v>
      </c>
      <c r="H133" s="22">
        <v>141060</v>
      </c>
      <c r="I133" s="22">
        <v>141060</v>
      </c>
      <c r="J133" s="22"/>
      <c r="K133" s="22"/>
      <c r="L133" s="22"/>
      <c r="M133" s="22">
        <v>141060</v>
      </c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</row>
    <row r="134" ht="33" customHeight="1" spans="1:24">
      <c r="A134" s="107" t="s">
        <v>48</v>
      </c>
      <c r="B134" s="51" t="s">
        <v>308</v>
      </c>
      <c r="C134" s="51" t="s">
        <v>305</v>
      </c>
      <c r="D134" s="51" t="s">
        <v>77</v>
      </c>
      <c r="E134" s="51" t="s">
        <v>78</v>
      </c>
      <c r="F134" s="51" t="s">
        <v>293</v>
      </c>
      <c r="G134" s="51" t="s">
        <v>294</v>
      </c>
      <c r="H134" s="22">
        <v>192456</v>
      </c>
      <c r="I134" s="22">
        <v>192456</v>
      </c>
      <c r="J134" s="22"/>
      <c r="K134" s="22"/>
      <c r="L134" s="22"/>
      <c r="M134" s="22">
        <v>192456</v>
      </c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</row>
    <row r="135" ht="33" customHeight="1" spans="1:24">
      <c r="A135" s="107" t="s">
        <v>48</v>
      </c>
      <c r="B135" s="51" t="s">
        <v>309</v>
      </c>
      <c r="C135" s="51" t="s">
        <v>212</v>
      </c>
      <c r="D135" s="51" t="s">
        <v>99</v>
      </c>
      <c r="E135" s="51" t="s">
        <v>100</v>
      </c>
      <c r="F135" s="51" t="s">
        <v>213</v>
      </c>
      <c r="G135" s="51" t="s">
        <v>214</v>
      </c>
      <c r="H135" s="22">
        <v>185740.16</v>
      </c>
      <c r="I135" s="22">
        <v>185740.16</v>
      </c>
      <c r="J135" s="22"/>
      <c r="K135" s="22"/>
      <c r="L135" s="22"/>
      <c r="M135" s="22">
        <v>185740.16</v>
      </c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</row>
    <row r="136" ht="33" customHeight="1" spans="1:24">
      <c r="A136" s="107" t="s">
        <v>48</v>
      </c>
      <c r="B136" s="51" t="s">
        <v>309</v>
      </c>
      <c r="C136" s="51" t="s">
        <v>212</v>
      </c>
      <c r="D136" s="51" t="s">
        <v>111</v>
      </c>
      <c r="E136" s="51" t="s">
        <v>112</v>
      </c>
      <c r="F136" s="51" t="s">
        <v>215</v>
      </c>
      <c r="G136" s="51" t="s">
        <v>216</v>
      </c>
      <c r="H136" s="22">
        <v>93271.08</v>
      </c>
      <c r="I136" s="22">
        <v>93271.08</v>
      </c>
      <c r="J136" s="22"/>
      <c r="K136" s="22"/>
      <c r="L136" s="22"/>
      <c r="M136" s="22">
        <v>93271.08</v>
      </c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</row>
    <row r="137" ht="33" customHeight="1" spans="1:24">
      <c r="A137" s="107" t="s">
        <v>48</v>
      </c>
      <c r="B137" s="51" t="s">
        <v>309</v>
      </c>
      <c r="C137" s="51" t="s">
        <v>212</v>
      </c>
      <c r="D137" s="51" t="s">
        <v>113</v>
      </c>
      <c r="E137" s="51" t="s">
        <v>114</v>
      </c>
      <c r="F137" s="51" t="s">
        <v>217</v>
      </c>
      <c r="G137" s="51" t="s">
        <v>218</v>
      </c>
      <c r="H137" s="22">
        <v>50662.9</v>
      </c>
      <c r="I137" s="22">
        <v>50662.9</v>
      </c>
      <c r="J137" s="22"/>
      <c r="K137" s="22"/>
      <c r="L137" s="22"/>
      <c r="M137" s="22">
        <v>50662.9</v>
      </c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</row>
    <row r="138" ht="33" customHeight="1" spans="1:24">
      <c r="A138" s="107" t="s">
        <v>48</v>
      </c>
      <c r="B138" s="51" t="s">
        <v>309</v>
      </c>
      <c r="C138" s="51" t="s">
        <v>212</v>
      </c>
      <c r="D138" s="51" t="s">
        <v>115</v>
      </c>
      <c r="E138" s="51" t="s">
        <v>116</v>
      </c>
      <c r="F138" s="51" t="s">
        <v>219</v>
      </c>
      <c r="G138" s="51" t="s">
        <v>220</v>
      </c>
      <c r="H138" s="22">
        <v>2321.75</v>
      </c>
      <c r="I138" s="22">
        <v>2321.75</v>
      </c>
      <c r="J138" s="22"/>
      <c r="K138" s="22"/>
      <c r="L138" s="22"/>
      <c r="M138" s="22">
        <v>2321.75</v>
      </c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</row>
    <row r="139" ht="33" customHeight="1" spans="1:24">
      <c r="A139" s="107" t="s">
        <v>48</v>
      </c>
      <c r="B139" s="51" t="s">
        <v>309</v>
      </c>
      <c r="C139" s="51" t="s">
        <v>212</v>
      </c>
      <c r="D139" s="51" t="s">
        <v>115</v>
      </c>
      <c r="E139" s="51" t="s">
        <v>116</v>
      </c>
      <c r="F139" s="51" t="s">
        <v>219</v>
      </c>
      <c r="G139" s="51" t="s">
        <v>220</v>
      </c>
      <c r="H139" s="22">
        <v>3549</v>
      </c>
      <c r="I139" s="22">
        <v>3549</v>
      </c>
      <c r="J139" s="22"/>
      <c r="K139" s="22"/>
      <c r="L139" s="22"/>
      <c r="M139" s="22">
        <v>3549</v>
      </c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</row>
    <row r="140" ht="33" customHeight="1" spans="1:24">
      <c r="A140" s="107" t="s">
        <v>48</v>
      </c>
      <c r="B140" s="51" t="s">
        <v>310</v>
      </c>
      <c r="C140" s="51" t="s">
        <v>303</v>
      </c>
      <c r="D140" s="51" t="s">
        <v>77</v>
      </c>
      <c r="E140" s="51" t="s">
        <v>78</v>
      </c>
      <c r="F140" s="51" t="s">
        <v>201</v>
      </c>
      <c r="G140" s="51" t="s">
        <v>202</v>
      </c>
      <c r="H140" s="22">
        <v>66000</v>
      </c>
      <c r="I140" s="22">
        <v>66000</v>
      </c>
      <c r="J140" s="22"/>
      <c r="K140" s="22"/>
      <c r="L140" s="22"/>
      <c r="M140" s="22">
        <v>66000</v>
      </c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</row>
    <row r="141" ht="33" customHeight="1" spans="1:24">
      <c r="A141" s="107" t="s">
        <v>48</v>
      </c>
      <c r="B141" s="51" t="s">
        <v>311</v>
      </c>
      <c r="C141" s="51" t="s">
        <v>144</v>
      </c>
      <c r="D141" s="51" t="s">
        <v>143</v>
      </c>
      <c r="E141" s="51" t="s">
        <v>144</v>
      </c>
      <c r="F141" s="51" t="s">
        <v>222</v>
      </c>
      <c r="G141" s="51" t="s">
        <v>144</v>
      </c>
      <c r="H141" s="22">
        <v>153450.24</v>
      </c>
      <c r="I141" s="22">
        <v>153450.24</v>
      </c>
      <c r="J141" s="22"/>
      <c r="K141" s="22"/>
      <c r="L141" s="22"/>
      <c r="M141" s="22">
        <v>153450.24</v>
      </c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</row>
    <row r="142" ht="33" customHeight="1" spans="1:24">
      <c r="A142" s="107" t="s">
        <v>48</v>
      </c>
      <c r="B142" s="51" t="s">
        <v>312</v>
      </c>
      <c r="C142" s="51" t="s">
        <v>228</v>
      </c>
      <c r="D142" s="51" t="s">
        <v>77</v>
      </c>
      <c r="E142" s="51" t="s">
        <v>78</v>
      </c>
      <c r="F142" s="51" t="s">
        <v>229</v>
      </c>
      <c r="G142" s="51" t="s">
        <v>228</v>
      </c>
      <c r="H142" s="22">
        <v>24872.16</v>
      </c>
      <c r="I142" s="22">
        <v>24872.16</v>
      </c>
      <c r="J142" s="22"/>
      <c r="K142" s="22"/>
      <c r="L142" s="22"/>
      <c r="M142" s="22">
        <v>24872.16</v>
      </c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</row>
    <row r="143" ht="33" customHeight="1" spans="1:24">
      <c r="A143" s="107" t="s">
        <v>48</v>
      </c>
      <c r="B143" s="51" t="s">
        <v>313</v>
      </c>
      <c r="C143" s="51" t="s">
        <v>272</v>
      </c>
      <c r="D143" s="51" t="s">
        <v>77</v>
      </c>
      <c r="E143" s="51" t="s">
        <v>78</v>
      </c>
      <c r="F143" s="51" t="s">
        <v>234</v>
      </c>
      <c r="G143" s="51" t="s">
        <v>235</v>
      </c>
      <c r="H143" s="22">
        <v>5660</v>
      </c>
      <c r="I143" s="22">
        <v>5660</v>
      </c>
      <c r="J143" s="22"/>
      <c r="K143" s="22"/>
      <c r="L143" s="22"/>
      <c r="M143" s="22">
        <v>5660</v>
      </c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</row>
    <row r="144" ht="33" customHeight="1" spans="1:24">
      <c r="A144" s="107" t="s">
        <v>48</v>
      </c>
      <c r="B144" s="51" t="s">
        <v>313</v>
      </c>
      <c r="C144" s="51" t="s">
        <v>272</v>
      </c>
      <c r="D144" s="51" t="s">
        <v>77</v>
      </c>
      <c r="E144" s="51" t="s">
        <v>78</v>
      </c>
      <c r="F144" s="51" t="s">
        <v>253</v>
      </c>
      <c r="G144" s="51" t="s">
        <v>254</v>
      </c>
      <c r="H144" s="22">
        <v>36390</v>
      </c>
      <c r="I144" s="22">
        <v>36390</v>
      </c>
      <c r="J144" s="22"/>
      <c r="K144" s="22"/>
      <c r="L144" s="22"/>
      <c r="M144" s="22">
        <v>36390</v>
      </c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</row>
    <row r="145" ht="33" customHeight="1" spans="1:24">
      <c r="A145" s="107" t="s">
        <v>48</v>
      </c>
      <c r="B145" s="51" t="s">
        <v>313</v>
      </c>
      <c r="C145" s="51" t="s">
        <v>272</v>
      </c>
      <c r="D145" s="51" t="s">
        <v>77</v>
      </c>
      <c r="E145" s="51" t="s">
        <v>78</v>
      </c>
      <c r="F145" s="51" t="s">
        <v>238</v>
      </c>
      <c r="G145" s="51" t="s">
        <v>239</v>
      </c>
      <c r="H145" s="22">
        <v>18000</v>
      </c>
      <c r="I145" s="22">
        <v>18000</v>
      </c>
      <c r="J145" s="22"/>
      <c r="K145" s="22"/>
      <c r="L145" s="22"/>
      <c r="M145" s="22">
        <v>18000</v>
      </c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</row>
    <row r="146" ht="33" customHeight="1" spans="1:24">
      <c r="A146" s="107" t="s">
        <v>48</v>
      </c>
      <c r="B146" s="51" t="s">
        <v>313</v>
      </c>
      <c r="C146" s="51" t="s">
        <v>272</v>
      </c>
      <c r="D146" s="51" t="s">
        <v>77</v>
      </c>
      <c r="E146" s="51" t="s">
        <v>78</v>
      </c>
      <c r="F146" s="51" t="s">
        <v>240</v>
      </c>
      <c r="G146" s="51" t="s">
        <v>241</v>
      </c>
      <c r="H146" s="22">
        <v>14200</v>
      </c>
      <c r="I146" s="22">
        <v>14200</v>
      </c>
      <c r="J146" s="22"/>
      <c r="K146" s="22"/>
      <c r="L146" s="22"/>
      <c r="M146" s="22">
        <v>14200</v>
      </c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</row>
    <row r="147" ht="33" customHeight="1" spans="1:24">
      <c r="A147" s="107" t="s">
        <v>48</v>
      </c>
      <c r="B147" s="51" t="s">
        <v>314</v>
      </c>
      <c r="C147" s="51" t="s">
        <v>243</v>
      </c>
      <c r="D147" s="51" t="s">
        <v>77</v>
      </c>
      <c r="E147" s="51" t="s">
        <v>78</v>
      </c>
      <c r="F147" s="51" t="s">
        <v>244</v>
      </c>
      <c r="G147" s="51" t="s">
        <v>243</v>
      </c>
      <c r="H147" s="22">
        <v>264</v>
      </c>
      <c r="I147" s="22">
        <v>264</v>
      </c>
      <c r="J147" s="22"/>
      <c r="K147" s="22"/>
      <c r="L147" s="22"/>
      <c r="M147" s="22">
        <v>264</v>
      </c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</row>
    <row r="148" ht="33" customHeight="1" spans="1:24">
      <c r="A148" s="107" t="s">
        <v>48</v>
      </c>
      <c r="B148" s="51" t="s">
        <v>315</v>
      </c>
      <c r="C148" s="51" t="s">
        <v>270</v>
      </c>
      <c r="D148" s="51" t="s">
        <v>97</v>
      </c>
      <c r="E148" s="51" t="s">
        <v>98</v>
      </c>
      <c r="F148" s="51" t="s">
        <v>238</v>
      </c>
      <c r="G148" s="51" t="s">
        <v>239</v>
      </c>
      <c r="H148" s="22">
        <v>1200</v>
      </c>
      <c r="I148" s="22">
        <v>1200</v>
      </c>
      <c r="J148" s="22"/>
      <c r="K148" s="22"/>
      <c r="L148" s="22"/>
      <c r="M148" s="22">
        <v>1200</v>
      </c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</row>
    <row r="149" ht="33" customHeight="1" spans="1:24">
      <c r="A149" s="107" t="s">
        <v>50</v>
      </c>
      <c r="B149" s="51" t="s">
        <v>316</v>
      </c>
      <c r="C149" s="51" t="s">
        <v>305</v>
      </c>
      <c r="D149" s="51" t="s">
        <v>131</v>
      </c>
      <c r="E149" s="51" t="s">
        <v>132</v>
      </c>
      <c r="F149" s="51" t="s">
        <v>293</v>
      </c>
      <c r="G149" s="51" t="s">
        <v>294</v>
      </c>
      <c r="H149" s="22">
        <v>244944</v>
      </c>
      <c r="I149" s="22">
        <v>244944</v>
      </c>
      <c r="J149" s="22"/>
      <c r="K149" s="22"/>
      <c r="L149" s="22"/>
      <c r="M149" s="22">
        <v>244944</v>
      </c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</row>
    <row r="150" ht="33" customHeight="1" spans="1:24">
      <c r="A150" s="107" t="s">
        <v>50</v>
      </c>
      <c r="B150" s="51" t="s">
        <v>317</v>
      </c>
      <c r="C150" s="51" t="s">
        <v>212</v>
      </c>
      <c r="D150" s="51" t="s">
        <v>99</v>
      </c>
      <c r="E150" s="51" t="s">
        <v>100</v>
      </c>
      <c r="F150" s="51" t="s">
        <v>213</v>
      </c>
      <c r="G150" s="51" t="s">
        <v>214</v>
      </c>
      <c r="H150" s="22">
        <v>232755.04</v>
      </c>
      <c r="I150" s="22">
        <v>232755.04</v>
      </c>
      <c r="J150" s="22"/>
      <c r="K150" s="22"/>
      <c r="L150" s="22"/>
      <c r="M150" s="22">
        <v>232755.04</v>
      </c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</row>
    <row r="151" ht="33" customHeight="1" spans="1:24">
      <c r="A151" s="107" t="s">
        <v>50</v>
      </c>
      <c r="B151" s="51" t="s">
        <v>317</v>
      </c>
      <c r="C151" s="51" t="s">
        <v>212</v>
      </c>
      <c r="D151" s="51" t="s">
        <v>111</v>
      </c>
      <c r="E151" s="51" t="s">
        <v>112</v>
      </c>
      <c r="F151" s="51" t="s">
        <v>215</v>
      </c>
      <c r="G151" s="51" t="s">
        <v>216</v>
      </c>
      <c r="H151" s="22">
        <v>116318.9</v>
      </c>
      <c r="I151" s="22">
        <v>116318.9</v>
      </c>
      <c r="J151" s="22"/>
      <c r="K151" s="22"/>
      <c r="L151" s="22"/>
      <c r="M151" s="22">
        <v>116318.9</v>
      </c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</row>
    <row r="152" ht="33" customHeight="1" spans="1:24">
      <c r="A152" s="107" t="s">
        <v>50</v>
      </c>
      <c r="B152" s="51" t="s">
        <v>317</v>
      </c>
      <c r="C152" s="51" t="s">
        <v>212</v>
      </c>
      <c r="D152" s="51" t="s">
        <v>113</v>
      </c>
      <c r="E152" s="51" t="s">
        <v>114</v>
      </c>
      <c r="F152" s="51" t="s">
        <v>217</v>
      </c>
      <c r="G152" s="51" t="s">
        <v>218</v>
      </c>
      <c r="H152" s="22">
        <v>62079</v>
      </c>
      <c r="I152" s="22">
        <v>62079</v>
      </c>
      <c r="J152" s="22"/>
      <c r="K152" s="22"/>
      <c r="L152" s="22"/>
      <c r="M152" s="22">
        <v>62079</v>
      </c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</row>
    <row r="153" ht="33" customHeight="1" spans="1:24">
      <c r="A153" s="107" t="s">
        <v>50</v>
      </c>
      <c r="B153" s="51" t="s">
        <v>317</v>
      </c>
      <c r="C153" s="51" t="s">
        <v>212</v>
      </c>
      <c r="D153" s="51" t="s">
        <v>115</v>
      </c>
      <c r="E153" s="51" t="s">
        <v>116</v>
      </c>
      <c r="F153" s="51" t="s">
        <v>219</v>
      </c>
      <c r="G153" s="51" t="s">
        <v>220</v>
      </c>
      <c r="H153" s="22">
        <v>4368</v>
      </c>
      <c r="I153" s="22">
        <v>4368</v>
      </c>
      <c r="J153" s="22"/>
      <c r="K153" s="22"/>
      <c r="L153" s="22"/>
      <c r="M153" s="22">
        <v>4368</v>
      </c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</row>
    <row r="154" ht="33" customHeight="1" spans="1:24">
      <c r="A154" s="107" t="s">
        <v>50</v>
      </c>
      <c r="B154" s="51" t="s">
        <v>317</v>
      </c>
      <c r="C154" s="51" t="s">
        <v>212</v>
      </c>
      <c r="D154" s="51" t="s">
        <v>115</v>
      </c>
      <c r="E154" s="51" t="s">
        <v>116</v>
      </c>
      <c r="F154" s="51" t="s">
        <v>219</v>
      </c>
      <c r="G154" s="51" t="s">
        <v>220</v>
      </c>
      <c r="H154" s="22">
        <v>2909.44</v>
      </c>
      <c r="I154" s="22">
        <v>2909.44</v>
      </c>
      <c r="J154" s="22"/>
      <c r="K154" s="22"/>
      <c r="L154" s="22"/>
      <c r="M154" s="22">
        <v>2909.44</v>
      </c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</row>
    <row r="155" ht="33" customHeight="1" spans="1:24">
      <c r="A155" s="107" t="s">
        <v>50</v>
      </c>
      <c r="B155" s="51" t="s">
        <v>318</v>
      </c>
      <c r="C155" s="51" t="s">
        <v>292</v>
      </c>
      <c r="D155" s="51" t="s">
        <v>131</v>
      </c>
      <c r="E155" s="51" t="s">
        <v>132</v>
      </c>
      <c r="F155" s="51" t="s">
        <v>209</v>
      </c>
      <c r="G155" s="51" t="s">
        <v>210</v>
      </c>
      <c r="H155" s="22">
        <v>530580</v>
      </c>
      <c r="I155" s="22">
        <v>530580</v>
      </c>
      <c r="J155" s="22"/>
      <c r="K155" s="22"/>
      <c r="L155" s="22"/>
      <c r="M155" s="22">
        <v>530580</v>
      </c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</row>
    <row r="156" ht="33" customHeight="1" spans="1:24">
      <c r="A156" s="107" t="s">
        <v>50</v>
      </c>
      <c r="B156" s="51" t="s">
        <v>318</v>
      </c>
      <c r="C156" s="51" t="s">
        <v>292</v>
      </c>
      <c r="D156" s="51" t="s">
        <v>131</v>
      </c>
      <c r="E156" s="51" t="s">
        <v>132</v>
      </c>
      <c r="F156" s="51" t="s">
        <v>201</v>
      </c>
      <c r="G156" s="51" t="s">
        <v>202</v>
      </c>
      <c r="H156" s="22">
        <v>65340</v>
      </c>
      <c r="I156" s="22">
        <v>65340</v>
      </c>
      <c r="J156" s="22"/>
      <c r="K156" s="22"/>
      <c r="L156" s="22"/>
      <c r="M156" s="22">
        <v>65340</v>
      </c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</row>
    <row r="157" ht="33" customHeight="1" spans="1:24">
      <c r="A157" s="107" t="s">
        <v>50</v>
      </c>
      <c r="B157" s="51" t="s">
        <v>318</v>
      </c>
      <c r="C157" s="51" t="s">
        <v>292</v>
      </c>
      <c r="D157" s="51" t="s">
        <v>131</v>
      </c>
      <c r="E157" s="51" t="s">
        <v>132</v>
      </c>
      <c r="F157" s="51" t="s">
        <v>293</v>
      </c>
      <c r="G157" s="51" t="s">
        <v>294</v>
      </c>
      <c r="H157" s="22">
        <v>543624</v>
      </c>
      <c r="I157" s="22">
        <v>543624</v>
      </c>
      <c r="J157" s="22"/>
      <c r="K157" s="22"/>
      <c r="L157" s="22"/>
      <c r="M157" s="22">
        <v>543624</v>
      </c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</row>
    <row r="158" ht="33" customHeight="1" spans="1:24">
      <c r="A158" s="107" t="s">
        <v>50</v>
      </c>
      <c r="B158" s="51" t="s">
        <v>318</v>
      </c>
      <c r="C158" s="51" t="s">
        <v>292</v>
      </c>
      <c r="D158" s="51" t="s">
        <v>131</v>
      </c>
      <c r="E158" s="51" t="s">
        <v>132</v>
      </c>
      <c r="F158" s="51" t="s">
        <v>293</v>
      </c>
      <c r="G158" s="51" t="s">
        <v>294</v>
      </c>
      <c r="H158" s="22">
        <v>44215</v>
      </c>
      <c r="I158" s="22">
        <v>44215</v>
      </c>
      <c r="J158" s="22"/>
      <c r="K158" s="22"/>
      <c r="L158" s="22"/>
      <c r="M158" s="22">
        <v>44215</v>
      </c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</row>
    <row r="159" ht="33" customHeight="1" spans="1:24">
      <c r="A159" s="107" t="s">
        <v>50</v>
      </c>
      <c r="B159" s="51" t="s">
        <v>318</v>
      </c>
      <c r="C159" s="51" t="s">
        <v>292</v>
      </c>
      <c r="D159" s="51" t="s">
        <v>131</v>
      </c>
      <c r="E159" s="51" t="s">
        <v>132</v>
      </c>
      <c r="F159" s="51" t="s">
        <v>293</v>
      </c>
      <c r="G159" s="51" t="s">
        <v>294</v>
      </c>
      <c r="H159" s="22">
        <v>176040</v>
      </c>
      <c r="I159" s="22">
        <v>176040</v>
      </c>
      <c r="J159" s="22"/>
      <c r="K159" s="22"/>
      <c r="L159" s="22"/>
      <c r="M159" s="22">
        <v>176040</v>
      </c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</row>
    <row r="160" ht="33" customHeight="1" spans="1:24">
      <c r="A160" s="107" t="s">
        <v>50</v>
      </c>
      <c r="B160" s="51" t="s">
        <v>319</v>
      </c>
      <c r="C160" s="51" t="s">
        <v>303</v>
      </c>
      <c r="D160" s="51" t="s">
        <v>131</v>
      </c>
      <c r="E160" s="51" t="s">
        <v>132</v>
      </c>
      <c r="F160" s="51" t="s">
        <v>201</v>
      </c>
      <c r="G160" s="51" t="s">
        <v>202</v>
      </c>
      <c r="H160" s="22">
        <v>84000</v>
      </c>
      <c r="I160" s="22">
        <v>84000</v>
      </c>
      <c r="J160" s="22"/>
      <c r="K160" s="22"/>
      <c r="L160" s="22"/>
      <c r="M160" s="22">
        <v>84000</v>
      </c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</row>
    <row r="161" ht="33" customHeight="1" spans="1:24">
      <c r="A161" s="107" t="s">
        <v>50</v>
      </c>
      <c r="B161" s="51" t="s">
        <v>320</v>
      </c>
      <c r="C161" s="51" t="s">
        <v>144</v>
      </c>
      <c r="D161" s="51" t="s">
        <v>143</v>
      </c>
      <c r="E161" s="51" t="s">
        <v>144</v>
      </c>
      <c r="F161" s="51" t="s">
        <v>222</v>
      </c>
      <c r="G161" s="51" t="s">
        <v>144</v>
      </c>
      <c r="H161" s="22">
        <v>192569.16</v>
      </c>
      <c r="I161" s="22">
        <v>192569.16</v>
      </c>
      <c r="J161" s="22"/>
      <c r="K161" s="22"/>
      <c r="L161" s="22"/>
      <c r="M161" s="22">
        <v>192569.16</v>
      </c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</row>
    <row r="162" ht="33" customHeight="1" spans="1:24">
      <c r="A162" s="107" t="s">
        <v>50</v>
      </c>
      <c r="B162" s="51" t="s">
        <v>321</v>
      </c>
      <c r="C162" s="51" t="s">
        <v>228</v>
      </c>
      <c r="D162" s="51" t="s">
        <v>131</v>
      </c>
      <c r="E162" s="51" t="s">
        <v>132</v>
      </c>
      <c r="F162" s="51" t="s">
        <v>229</v>
      </c>
      <c r="G162" s="51" t="s">
        <v>228</v>
      </c>
      <c r="H162" s="22">
        <v>31210.56</v>
      </c>
      <c r="I162" s="22">
        <v>31210.56</v>
      </c>
      <c r="J162" s="22"/>
      <c r="K162" s="22"/>
      <c r="L162" s="22"/>
      <c r="M162" s="22">
        <v>31210.56</v>
      </c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</row>
    <row r="163" ht="33" customHeight="1" spans="1:24">
      <c r="A163" s="107" t="s">
        <v>50</v>
      </c>
      <c r="B163" s="51" t="s">
        <v>322</v>
      </c>
      <c r="C163" s="51" t="s">
        <v>243</v>
      </c>
      <c r="D163" s="51" t="s">
        <v>131</v>
      </c>
      <c r="E163" s="51" t="s">
        <v>132</v>
      </c>
      <c r="F163" s="51" t="s">
        <v>244</v>
      </c>
      <c r="G163" s="51" t="s">
        <v>243</v>
      </c>
      <c r="H163" s="22">
        <v>336</v>
      </c>
      <c r="I163" s="22">
        <v>336</v>
      </c>
      <c r="J163" s="22"/>
      <c r="K163" s="22"/>
      <c r="L163" s="22"/>
      <c r="M163" s="22">
        <v>336</v>
      </c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</row>
    <row r="164" ht="33" customHeight="1" spans="1:24">
      <c r="A164" s="107" t="s">
        <v>50</v>
      </c>
      <c r="B164" s="51" t="s">
        <v>323</v>
      </c>
      <c r="C164" s="51" t="s">
        <v>272</v>
      </c>
      <c r="D164" s="51" t="s">
        <v>131</v>
      </c>
      <c r="E164" s="51" t="s">
        <v>132</v>
      </c>
      <c r="F164" s="51" t="s">
        <v>251</v>
      </c>
      <c r="G164" s="51" t="s">
        <v>252</v>
      </c>
      <c r="H164" s="22">
        <v>16500</v>
      </c>
      <c r="I164" s="22">
        <v>16500</v>
      </c>
      <c r="J164" s="22"/>
      <c r="K164" s="22"/>
      <c r="L164" s="22"/>
      <c r="M164" s="22">
        <v>16500</v>
      </c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</row>
    <row r="165" ht="33" customHeight="1" spans="1:24">
      <c r="A165" s="107" t="s">
        <v>50</v>
      </c>
      <c r="B165" s="51" t="s">
        <v>323</v>
      </c>
      <c r="C165" s="51" t="s">
        <v>272</v>
      </c>
      <c r="D165" s="51" t="s">
        <v>131</v>
      </c>
      <c r="E165" s="51" t="s">
        <v>132</v>
      </c>
      <c r="F165" s="51" t="s">
        <v>253</v>
      </c>
      <c r="G165" s="51" t="s">
        <v>254</v>
      </c>
      <c r="H165" s="22">
        <v>30000</v>
      </c>
      <c r="I165" s="22">
        <v>30000</v>
      </c>
      <c r="J165" s="22"/>
      <c r="K165" s="22"/>
      <c r="L165" s="22"/>
      <c r="M165" s="22">
        <v>30000</v>
      </c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</row>
    <row r="166" ht="33" customHeight="1" spans="1:24">
      <c r="A166" s="107" t="s">
        <v>50</v>
      </c>
      <c r="B166" s="51" t="s">
        <v>323</v>
      </c>
      <c r="C166" s="51" t="s">
        <v>272</v>
      </c>
      <c r="D166" s="51" t="s">
        <v>131</v>
      </c>
      <c r="E166" s="51" t="s">
        <v>132</v>
      </c>
      <c r="F166" s="51" t="s">
        <v>300</v>
      </c>
      <c r="G166" s="51" t="s">
        <v>301</v>
      </c>
      <c r="H166" s="22">
        <v>40000</v>
      </c>
      <c r="I166" s="22">
        <v>40000</v>
      </c>
      <c r="J166" s="22"/>
      <c r="K166" s="22"/>
      <c r="L166" s="22"/>
      <c r="M166" s="22">
        <v>40000</v>
      </c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</row>
    <row r="167" ht="33" customHeight="1" spans="1:24">
      <c r="A167" s="107" t="s">
        <v>50</v>
      </c>
      <c r="B167" s="51" t="s">
        <v>323</v>
      </c>
      <c r="C167" s="51" t="s">
        <v>272</v>
      </c>
      <c r="D167" s="51" t="s">
        <v>131</v>
      </c>
      <c r="E167" s="51" t="s">
        <v>132</v>
      </c>
      <c r="F167" s="51" t="s">
        <v>240</v>
      </c>
      <c r="G167" s="51" t="s">
        <v>241</v>
      </c>
      <c r="H167" s="22">
        <v>8000</v>
      </c>
      <c r="I167" s="22">
        <v>8000</v>
      </c>
      <c r="J167" s="22"/>
      <c r="K167" s="22"/>
      <c r="L167" s="22"/>
      <c r="M167" s="22">
        <v>8000</v>
      </c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</row>
    <row r="168" ht="33" customHeight="1" spans="1:24">
      <c r="A168" s="107" t="s">
        <v>50</v>
      </c>
      <c r="B168" s="51" t="s">
        <v>324</v>
      </c>
      <c r="C168" s="51" t="s">
        <v>325</v>
      </c>
      <c r="D168" s="51" t="s">
        <v>131</v>
      </c>
      <c r="E168" s="51" t="s">
        <v>132</v>
      </c>
      <c r="F168" s="51" t="s">
        <v>326</v>
      </c>
      <c r="G168" s="51" t="s">
        <v>327</v>
      </c>
      <c r="H168" s="22">
        <v>413052</v>
      </c>
      <c r="I168" s="22">
        <v>413052</v>
      </c>
      <c r="J168" s="22"/>
      <c r="K168" s="22"/>
      <c r="L168" s="22"/>
      <c r="M168" s="22">
        <v>413052</v>
      </c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</row>
    <row r="169" ht="33" customHeight="1" spans="1:24">
      <c r="A169" s="107" t="s">
        <v>50</v>
      </c>
      <c r="B169" s="51" t="s">
        <v>328</v>
      </c>
      <c r="C169" s="51" t="s">
        <v>270</v>
      </c>
      <c r="D169" s="51" t="s">
        <v>97</v>
      </c>
      <c r="E169" s="51" t="s">
        <v>98</v>
      </c>
      <c r="F169" s="51" t="s">
        <v>238</v>
      </c>
      <c r="G169" s="51" t="s">
        <v>239</v>
      </c>
      <c r="H169" s="22">
        <v>1200</v>
      </c>
      <c r="I169" s="22">
        <v>1200</v>
      </c>
      <c r="J169" s="22"/>
      <c r="K169" s="22"/>
      <c r="L169" s="22"/>
      <c r="M169" s="22">
        <v>1200</v>
      </c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</row>
    <row r="170" ht="21" customHeight="1" spans="1:24">
      <c r="A170" s="36" t="s">
        <v>151</v>
      </c>
      <c r="B170" s="37"/>
      <c r="C170" s="37"/>
      <c r="D170" s="37"/>
      <c r="E170" s="37"/>
      <c r="F170" s="37"/>
      <c r="G170" s="38"/>
      <c r="H170" s="22">
        <v>22490629.9</v>
      </c>
      <c r="I170" s="22">
        <v>22490629.9</v>
      </c>
      <c r="J170" s="22"/>
      <c r="K170" s="22"/>
      <c r="L170" s="22"/>
      <c r="M170" s="22">
        <v>22490629.9</v>
      </c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170:G170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62"/>
  <sheetViews>
    <sheetView showZeros="0" workbookViewId="0">
      <pane ySplit="1" topLeftCell="A55" activePane="bottomLeft" state="frozen"/>
      <selection/>
      <selection pane="bottomLeft" activeCell="G76" sqref="G76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3.5" customHeight="1" spans="2:23">
      <c r="B2" s="126"/>
      <c r="E2" s="3"/>
      <c r="F2" s="3"/>
      <c r="G2" s="3"/>
      <c r="H2" s="3"/>
      <c r="I2" s="4"/>
      <c r="J2" s="4"/>
      <c r="K2" s="4"/>
      <c r="L2" s="4"/>
      <c r="M2" s="4"/>
      <c r="N2" s="4"/>
      <c r="O2" s="4"/>
      <c r="P2" s="4"/>
      <c r="Q2" s="4"/>
      <c r="U2" s="126"/>
      <c r="W2" s="39" t="s">
        <v>329</v>
      </c>
    </row>
    <row r="3" ht="41.25" customHeight="1" spans="1:23">
      <c r="A3" s="6" t="str">
        <f>"2025"&amp;"年部门项目支出预算表"</f>
        <v>2025年部门项目支出预算表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9.5" customHeight="1" spans="1:23">
      <c r="A4" s="7" t="str">
        <f>"单位名称："&amp;"景洪市人民政府嘎栋街道办事处"</f>
        <v>单位名称：景洪市人民政府嘎栋街道办事处</v>
      </c>
      <c r="B4" s="7"/>
      <c r="C4" s="7"/>
      <c r="D4" s="7"/>
      <c r="E4" s="7"/>
      <c r="F4" s="7"/>
      <c r="G4" s="7"/>
      <c r="H4" s="7"/>
      <c r="I4" s="134"/>
      <c r="J4" s="134"/>
      <c r="K4" s="134"/>
      <c r="L4" s="134"/>
      <c r="M4" s="134"/>
      <c r="N4" s="134"/>
      <c r="O4" s="134"/>
      <c r="P4" s="134"/>
      <c r="Q4" s="134"/>
      <c r="R4" s="59"/>
      <c r="S4" s="59"/>
      <c r="T4" s="59"/>
      <c r="U4" s="146"/>
      <c r="V4" s="59"/>
      <c r="W4" s="110" t="s">
        <v>173</v>
      </c>
    </row>
    <row r="5" ht="21.75" customHeight="1" spans="1:23">
      <c r="A5" s="127" t="s">
        <v>330</v>
      </c>
      <c r="B5" s="128" t="s">
        <v>182</v>
      </c>
      <c r="C5" s="127" t="s">
        <v>183</v>
      </c>
      <c r="D5" s="127" t="s">
        <v>331</v>
      </c>
      <c r="E5" s="128" t="s">
        <v>184</v>
      </c>
      <c r="F5" s="128" t="s">
        <v>185</v>
      </c>
      <c r="G5" s="128" t="s">
        <v>332</v>
      </c>
      <c r="H5" s="128" t="s">
        <v>333</v>
      </c>
      <c r="I5" s="135" t="s">
        <v>29</v>
      </c>
      <c r="J5" s="136" t="s">
        <v>334</v>
      </c>
      <c r="K5" s="137"/>
      <c r="L5" s="137"/>
      <c r="M5" s="138"/>
      <c r="N5" s="136" t="s">
        <v>190</v>
      </c>
      <c r="O5" s="137"/>
      <c r="P5" s="138"/>
      <c r="Q5" s="128" t="s">
        <v>35</v>
      </c>
      <c r="R5" s="136" t="s">
        <v>57</v>
      </c>
      <c r="S5" s="137"/>
      <c r="T5" s="137"/>
      <c r="U5" s="137"/>
      <c r="V5" s="137"/>
      <c r="W5" s="138"/>
    </row>
    <row r="6" ht="21.75" customHeight="1" spans="1:23">
      <c r="A6" s="129"/>
      <c r="B6" s="130"/>
      <c r="C6" s="129"/>
      <c r="D6" s="129"/>
      <c r="E6" s="130"/>
      <c r="F6" s="130"/>
      <c r="G6" s="130"/>
      <c r="H6" s="130"/>
      <c r="I6" s="139"/>
      <c r="J6" s="140" t="s">
        <v>32</v>
      </c>
      <c r="K6" s="141"/>
      <c r="L6" s="128" t="s">
        <v>33</v>
      </c>
      <c r="M6" s="128" t="s">
        <v>34</v>
      </c>
      <c r="N6" s="128" t="s">
        <v>32</v>
      </c>
      <c r="O6" s="128" t="s">
        <v>33</v>
      </c>
      <c r="P6" s="128" t="s">
        <v>34</v>
      </c>
      <c r="Q6" s="130"/>
      <c r="R6" s="128" t="s">
        <v>31</v>
      </c>
      <c r="S6" s="127" t="s">
        <v>38</v>
      </c>
      <c r="T6" s="127" t="s">
        <v>197</v>
      </c>
      <c r="U6" s="127" t="s">
        <v>40</v>
      </c>
      <c r="V6" s="127" t="s">
        <v>41</v>
      </c>
      <c r="W6" s="127" t="s">
        <v>42</v>
      </c>
    </row>
    <row r="7" ht="21" customHeight="1" spans="1:23">
      <c r="A7" s="129"/>
      <c r="B7" s="130"/>
      <c r="C7" s="129"/>
      <c r="D7" s="129"/>
      <c r="E7" s="130"/>
      <c r="F7" s="130"/>
      <c r="G7" s="130"/>
      <c r="H7" s="130"/>
      <c r="I7" s="139"/>
      <c r="J7" s="142" t="s">
        <v>31</v>
      </c>
      <c r="K7" s="143"/>
      <c r="L7" s="130"/>
      <c r="M7" s="130"/>
      <c r="N7" s="130"/>
      <c r="O7" s="130"/>
      <c r="P7" s="130"/>
      <c r="Q7" s="130"/>
      <c r="R7" s="130"/>
      <c r="S7" s="129"/>
      <c r="T7" s="129"/>
      <c r="U7" s="129"/>
      <c r="V7" s="129"/>
      <c r="W7" s="129"/>
    </row>
    <row r="8" ht="39.75" customHeight="1" spans="1:23">
      <c r="A8" s="131"/>
      <c r="B8" s="132"/>
      <c r="C8" s="131"/>
      <c r="D8" s="131"/>
      <c r="E8" s="132"/>
      <c r="F8" s="132"/>
      <c r="G8" s="132"/>
      <c r="H8" s="132"/>
      <c r="I8" s="144"/>
      <c r="J8" s="145" t="s">
        <v>31</v>
      </c>
      <c r="K8" s="145" t="s">
        <v>335</v>
      </c>
      <c r="L8" s="132"/>
      <c r="M8" s="132"/>
      <c r="N8" s="132"/>
      <c r="O8" s="132"/>
      <c r="P8" s="132"/>
      <c r="Q8" s="132"/>
      <c r="R8" s="132"/>
      <c r="S8" s="131"/>
      <c r="T8" s="131"/>
      <c r="U8" s="131"/>
      <c r="V8" s="131"/>
      <c r="W8" s="131"/>
    </row>
    <row r="9" ht="19.5" customHeight="1" spans="1:23">
      <c r="A9" s="133">
        <v>1</v>
      </c>
      <c r="B9" s="133">
        <v>2</v>
      </c>
      <c r="C9" s="133">
        <v>3</v>
      </c>
      <c r="D9" s="133">
        <v>4</v>
      </c>
      <c r="E9" s="133">
        <v>5</v>
      </c>
      <c r="F9" s="133">
        <v>6</v>
      </c>
      <c r="G9" s="133">
        <v>7</v>
      </c>
      <c r="H9" s="133">
        <v>8</v>
      </c>
      <c r="I9" s="133">
        <v>9</v>
      </c>
      <c r="J9" s="133">
        <v>10</v>
      </c>
      <c r="K9" s="133">
        <v>11</v>
      </c>
      <c r="L9" s="133">
        <v>12</v>
      </c>
      <c r="M9" s="133">
        <v>13</v>
      </c>
      <c r="N9" s="133">
        <v>14</v>
      </c>
      <c r="O9" s="133">
        <v>15</v>
      </c>
      <c r="P9" s="133">
        <v>16</v>
      </c>
      <c r="Q9" s="133">
        <v>17</v>
      </c>
      <c r="R9" s="133">
        <v>18</v>
      </c>
      <c r="S9" s="133">
        <v>19</v>
      </c>
      <c r="T9" s="133">
        <v>20</v>
      </c>
      <c r="U9" s="133">
        <v>21</v>
      </c>
      <c r="V9" s="133">
        <v>22</v>
      </c>
      <c r="W9" s="133">
        <v>23</v>
      </c>
    </row>
    <row r="10" ht="43" customHeight="1" spans="1:23">
      <c r="A10" s="51"/>
      <c r="B10" s="51"/>
      <c r="C10" s="51" t="s">
        <v>336</v>
      </c>
      <c r="D10" s="51"/>
      <c r="E10" s="51"/>
      <c r="F10" s="51"/>
      <c r="G10" s="51"/>
      <c r="H10" s="51"/>
      <c r="I10" s="22">
        <v>60304.88</v>
      </c>
      <c r="J10" s="22"/>
      <c r="K10" s="22"/>
      <c r="L10" s="22"/>
      <c r="M10" s="22"/>
      <c r="N10" s="22"/>
      <c r="O10" s="22"/>
      <c r="P10" s="22"/>
      <c r="Q10" s="22"/>
      <c r="R10" s="22">
        <v>60304.88</v>
      </c>
      <c r="S10" s="22"/>
      <c r="T10" s="22"/>
      <c r="U10" s="22"/>
      <c r="V10" s="22"/>
      <c r="W10" s="22">
        <v>60304.88</v>
      </c>
    </row>
    <row r="11" ht="43" customHeight="1" spans="1:23">
      <c r="A11" s="51" t="s">
        <v>337</v>
      </c>
      <c r="B11" s="51" t="s">
        <v>338</v>
      </c>
      <c r="C11" s="51" t="s">
        <v>336</v>
      </c>
      <c r="D11" s="51" t="s">
        <v>44</v>
      </c>
      <c r="E11" s="51" t="s">
        <v>121</v>
      </c>
      <c r="F11" s="51" t="s">
        <v>68</v>
      </c>
      <c r="G11" s="51" t="s">
        <v>232</v>
      </c>
      <c r="H11" s="51" t="s">
        <v>233</v>
      </c>
      <c r="I11" s="22">
        <v>44364.88</v>
      </c>
      <c r="J11" s="22"/>
      <c r="K11" s="22"/>
      <c r="L11" s="22"/>
      <c r="M11" s="22"/>
      <c r="N11" s="22"/>
      <c r="O11" s="22"/>
      <c r="P11" s="22"/>
      <c r="Q11" s="22"/>
      <c r="R11" s="22">
        <v>44364.88</v>
      </c>
      <c r="S11" s="22"/>
      <c r="T11" s="22"/>
      <c r="U11" s="22"/>
      <c r="V11" s="22"/>
      <c r="W11" s="22">
        <v>44364.88</v>
      </c>
    </row>
    <row r="12" ht="43" customHeight="1" spans="1:23">
      <c r="A12" s="51" t="s">
        <v>337</v>
      </c>
      <c r="B12" s="51" t="s">
        <v>338</v>
      </c>
      <c r="C12" s="51" t="s">
        <v>336</v>
      </c>
      <c r="D12" s="51" t="s">
        <v>44</v>
      </c>
      <c r="E12" s="51" t="s">
        <v>121</v>
      </c>
      <c r="F12" s="51" t="s">
        <v>68</v>
      </c>
      <c r="G12" s="51" t="s">
        <v>273</v>
      </c>
      <c r="H12" s="51" t="s">
        <v>274</v>
      </c>
      <c r="I12" s="22">
        <v>5940</v>
      </c>
      <c r="J12" s="22"/>
      <c r="K12" s="22"/>
      <c r="L12" s="22"/>
      <c r="M12" s="22"/>
      <c r="N12" s="22"/>
      <c r="O12" s="22"/>
      <c r="P12" s="22"/>
      <c r="Q12" s="22"/>
      <c r="R12" s="22">
        <v>5940</v>
      </c>
      <c r="S12" s="22"/>
      <c r="T12" s="22"/>
      <c r="U12" s="22"/>
      <c r="V12" s="22"/>
      <c r="W12" s="22">
        <v>5940</v>
      </c>
    </row>
    <row r="13" ht="43" customHeight="1" spans="1:23">
      <c r="A13" s="51" t="s">
        <v>337</v>
      </c>
      <c r="B13" s="51" t="s">
        <v>338</v>
      </c>
      <c r="C13" s="51" t="s">
        <v>336</v>
      </c>
      <c r="D13" s="51" t="s">
        <v>44</v>
      </c>
      <c r="E13" s="51" t="s">
        <v>121</v>
      </c>
      <c r="F13" s="51" t="s">
        <v>68</v>
      </c>
      <c r="G13" s="51" t="s">
        <v>238</v>
      </c>
      <c r="H13" s="51" t="s">
        <v>239</v>
      </c>
      <c r="I13" s="22">
        <v>10000</v>
      </c>
      <c r="J13" s="22"/>
      <c r="K13" s="22"/>
      <c r="L13" s="22"/>
      <c r="M13" s="22"/>
      <c r="N13" s="22"/>
      <c r="O13" s="22"/>
      <c r="P13" s="22"/>
      <c r="Q13" s="22"/>
      <c r="R13" s="22">
        <v>10000</v>
      </c>
      <c r="S13" s="22"/>
      <c r="T13" s="22"/>
      <c r="U13" s="22"/>
      <c r="V13" s="22"/>
      <c r="W13" s="22">
        <v>10000</v>
      </c>
    </row>
    <row r="14" ht="43" customHeight="1" spans="1:23">
      <c r="A14" s="51"/>
      <c r="B14" s="51"/>
      <c r="C14" s="51" t="s">
        <v>339</v>
      </c>
      <c r="D14" s="51"/>
      <c r="E14" s="51"/>
      <c r="F14" s="51"/>
      <c r="G14" s="51"/>
      <c r="H14" s="51"/>
      <c r="I14" s="22">
        <v>1000000</v>
      </c>
      <c r="J14" s="22"/>
      <c r="K14" s="22"/>
      <c r="L14" s="22"/>
      <c r="M14" s="22"/>
      <c r="N14" s="22"/>
      <c r="O14" s="22"/>
      <c r="P14" s="22"/>
      <c r="Q14" s="22"/>
      <c r="R14" s="22">
        <v>1000000</v>
      </c>
      <c r="S14" s="22"/>
      <c r="T14" s="22"/>
      <c r="U14" s="22"/>
      <c r="V14" s="22"/>
      <c r="W14" s="22">
        <v>1000000</v>
      </c>
    </row>
    <row r="15" ht="43" customHeight="1" spans="1:23">
      <c r="A15" s="51" t="s">
        <v>340</v>
      </c>
      <c r="B15" s="51" t="s">
        <v>341</v>
      </c>
      <c r="C15" s="51" t="s">
        <v>339</v>
      </c>
      <c r="D15" s="51" t="s">
        <v>44</v>
      </c>
      <c r="E15" s="51" t="s">
        <v>105</v>
      </c>
      <c r="F15" s="51" t="s">
        <v>106</v>
      </c>
      <c r="G15" s="51" t="s">
        <v>300</v>
      </c>
      <c r="H15" s="51" t="s">
        <v>301</v>
      </c>
      <c r="I15" s="22">
        <v>1000000</v>
      </c>
      <c r="J15" s="22"/>
      <c r="K15" s="22"/>
      <c r="L15" s="22"/>
      <c r="M15" s="22"/>
      <c r="N15" s="22"/>
      <c r="O15" s="22"/>
      <c r="P15" s="22"/>
      <c r="Q15" s="22"/>
      <c r="R15" s="22">
        <v>1000000</v>
      </c>
      <c r="S15" s="22"/>
      <c r="T15" s="22"/>
      <c r="U15" s="22"/>
      <c r="V15" s="22"/>
      <c r="W15" s="22">
        <v>1000000</v>
      </c>
    </row>
    <row r="16" ht="43" customHeight="1" spans="1:23">
      <c r="A16" s="51"/>
      <c r="B16" s="51"/>
      <c r="C16" s="51" t="s">
        <v>342</v>
      </c>
      <c r="D16" s="51"/>
      <c r="E16" s="51"/>
      <c r="F16" s="51"/>
      <c r="G16" s="51"/>
      <c r="H16" s="51"/>
      <c r="I16" s="22">
        <v>1308.96</v>
      </c>
      <c r="J16" s="22"/>
      <c r="K16" s="22"/>
      <c r="L16" s="22"/>
      <c r="M16" s="22"/>
      <c r="N16" s="22"/>
      <c r="O16" s="22"/>
      <c r="P16" s="22"/>
      <c r="Q16" s="22"/>
      <c r="R16" s="22">
        <v>1308.96</v>
      </c>
      <c r="S16" s="22"/>
      <c r="T16" s="22"/>
      <c r="U16" s="22"/>
      <c r="V16" s="22"/>
      <c r="W16" s="22">
        <v>1308.96</v>
      </c>
    </row>
    <row r="17" ht="43" customHeight="1" spans="1:23">
      <c r="A17" s="51" t="s">
        <v>337</v>
      </c>
      <c r="B17" s="51" t="s">
        <v>343</v>
      </c>
      <c r="C17" s="51" t="s">
        <v>342</v>
      </c>
      <c r="D17" s="51" t="s">
        <v>44</v>
      </c>
      <c r="E17" s="51" t="s">
        <v>73</v>
      </c>
      <c r="F17" s="51" t="s">
        <v>68</v>
      </c>
      <c r="G17" s="51" t="s">
        <v>244</v>
      </c>
      <c r="H17" s="51" t="s">
        <v>243</v>
      </c>
      <c r="I17" s="22">
        <v>1308.96</v>
      </c>
      <c r="J17" s="22"/>
      <c r="K17" s="22"/>
      <c r="L17" s="22"/>
      <c r="M17" s="22"/>
      <c r="N17" s="22"/>
      <c r="O17" s="22"/>
      <c r="P17" s="22"/>
      <c r="Q17" s="22"/>
      <c r="R17" s="22">
        <v>1308.96</v>
      </c>
      <c r="S17" s="22"/>
      <c r="T17" s="22"/>
      <c r="U17" s="22"/>
      <c r="V17" s="22"/>
      <c r="W17" s="22">
        <v>1308.96</v>
      </c>
    </row>
    <row r="18" ht="43" customHeight="1" spans="1:23">
      <c r="A18" s="51"/>
      <c r="B18" s="51"/>
      <c r="C18" s="51" t="s">
        <v>344</v>
      </c>
      <c r="D18" s="51"/>
      <c r="E18" s="51"/>
      <c r="F18" s="51"/>
      <c r="G18" s="51"/>
      <c r="H18" s="51"/>
      <c r="I18" s="22">
        <v>9600</v>
      </c>
      <c r="J18" s="22">
        <v>9600</v>
      </c>
      <c r="K18" s="22">
        <v>9600</v>
      </c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43" customHeight="1" spans="1:23">
      <c r="A19" s="51" t="s">
        <v>337</v>
      </c>
      <c r="B19" s="51" t="s">
        <v>345</v>
      </c>
      <c r="C19" s="51" t="s">
        <v>344</v>
      </c>
      <c r="D19" s="51" t="s">
        <v>44</v>
      </c>
      <c r="E19" s="51" t="s">
        <v>69</v>
      </c>
      <c r="F19" s="51" t="s">
        <v>70</v>
      </c>
      <c r="G19" s="51" t="s">
        <v>346</v>
      </c>
      <c r="H19" s="51" t="s">
        <v>347</v>
      </c>
      <c r="I19" s="22">
        <v>9600</v>
      </c>
      <c r="J19" s="22">
        <v>9600</v>
      </c>
      <c r="K19" s="22">
        <v>9600</v>
      </c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43" customHeight="1" spans="1:23">
      <c r="A20" s="51"/>
      <c r="B20" s="51"/>
      <c r="C20" s="51" t="s">
        <v>348</v>
      </c>
      <c r="D20" s="51"/>
      <c r="E20" s="51"/>
      <c r="F20" s="51"/>
      <c r="G20" s="51"/>
      <c r="H20" s="51"/>
      <c r="I20" s="22">
        <v>500000</v>
      </c>
      <c r="J20" s="22">
        <v>500000</v>
      </c>
      <c r="K20" s="22">
        <v>500000</v>
      </c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43" customHeight="1" spans="1:23">
      <c r="A21" s="51" t="s">
        <v>337</v>
      </c>
      <c r="B21" s="51" t="s">
        <v>349</v>
      </c>
      <c r="C21" s="51" t="s">
        <v>348</v>
      </c>
      <c r="D21" s="51" t="s">
        <v>44</v>
      </c>
      <c r="E21" s="51" t="s">
        <v>122</v>
      </c>
      <c r="F21" s="51" t="s">
        <v>123</v>
      </c>
      <c r="G21" s="51" t="s">
        <v>232</v>
      </c>
      <c r="H21" s="51" t="s">
        <v>233</v>
      </c>
      <c r="I21" s="22">
        <v>25370</v>
      </c>
      <c r="J21" s="22">
        <v>25370</v>
      </c>
      <c r="K21" s="22">
        <v>25370</v>
      </c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43" customHeight="1" spans="1:23">
      <c r="A22" s="51" t="s">
        <v>337</v>
      </c>
      <c r="B22" s="51" t="s">
        <v>349</v>
      </c>
      <c r="C22" s="51" t="s">
        <v>348</v>
      </c>
      <c r="D22" s="51" t="s">
        <v>44</v>
      </c>
      <c r="E22" s="51" t="s">
        <v>122</v>
      </c>
      <c r="F22" s="51" t="s">
        <v>123</v>
      </c>
      <c r="G22" s="51" t="s">
        <v>236</v>
      </c>
      <c r="H22" s="51" t="s">
        <v>237</v>
      </c>
      <c r="I22" s="22">
        <v>20000</v>
      </c>
      <c r="J22" s="22">
        <v>20000</v>
      </c>
      <c r="K22" s="22">
        <v>20000</v>
      </c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43" customHeight="1" spans="1:23">
      <c r="A23" s="51" t="s">
        <v>337</v>
      </c>
      <c r="B23" s="51" t="s">
        <v>349</v>
      </c>
      <c r="C23" s="51" t="s">
        <v>348</v>
      </c>
      <c r="D23" s="51" t="s">
        <v>44</v>
      </c>
      <c r="E23" s="51" t="s">
        <v>122</v>
      </c>
      <c r="F23" s="51" t="s">
        <v>123</v>
      </c>
      <c r="G23" s="51" t="s">
        <v>277</v>
      </c>
      <c r="H23" s="51" t="s">
        <v>278</v>
      </c>
      <c r="I23" s="22">
        <v>20000</v>
      </c>
      <c r="J23" s="22">
        <v>20000</v>
      </c>
      <c r="K23" s="22">
        <v>20000</v>
      </c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43" customHeight="1" spans="1:23">
      <c r="A24" s="51" t="s">
        <v>337</v>
      </c>
      <c r="B24" s="51" t="s">
        <v>349</v>
      </c>
      <c r="C24" s="51" t="s">
        <v>348</v>
      </c>
      <c r="D24" s="51" t="s">
        <v>44</v>
      </c>
      <c r="E24" s="51" t="s">
        <v>122</v>
      </c>
      <c r="F24" s="51" t="s">
        <v>123</v>
      </c>
      <c r="G24" s="51" t="s">
        <v>279</v>
      </c>
      <c r="H24" s="51" t="s">
        <v>280</v>
      </c>
      <c r="I24" s="22">
        <v>96450</v>
      </c>
      <c r="J24" s="22">
        <v>96450</v>
      </c>
      <c r="K24" s="22">
        <v>96450</v>
      </c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43" customHeight="1" spans="1:23">
      <c r="A25" s="51" t="s">
        <v>337</v>
      </c>
      <c r="B25" s="51" t="s">
        <v>349</v>
      </c>
      <c r="C25" s="51" t="s">
        <v>348</v>
      </c>
      <c r="D25" s="51" t="s">
        <v>44</v>
      </c>
      <c r="E25" s="51" t="s">
        <v>122</v>
      </c>
      <c r="F25" s="51" t="s">
        <v>123</v>
      </c>
      <c r="G25" s="51" t="s">
        <v>225</v>
      </c>
      <c r="H25" s="51" t="s">
        <v>226</v>
      </c>
      <c r="I25" s="22">
        <v>204000</v>
      </c>
      <c r="J25" s="22">
        <v>204000</v>
      </c>
      <c r="K25" s="22">
        <v>204000</v>
      </c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43" customHeight="1" spans="1:23">
      <c r="A26" s="51" t="s">
        <v>337</v>
      </c>
      <c r="B26" s="51" t="s">
        <v>349</v>
      </c>
      <c r="C26" s="51" t="s">
        <v>348</v>
      </c>
      <c r="D26" s="51" t="s">
        <v>44</v>
      </c>
      <c r="E26" s="51" t="s">
        <v>122</v>
      </c>
      <c r="F26" s="51" t="s">
        <v>123</v>
      </c>
      <c r="G26" s="51" t="s">
        <v>238</v>
      </c>
      <c r="H26" s="51" t="s">
        <v>239</v>
      </c>
      <c r="I26" s="22">
        <v>38180</v>
      </c>
      <c r="J26" s="22">
        <v>38180</v>
      </c>
      <c r="K26" s="22">
        <v>38180</v>
      </c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43" customHeight="1" spans="1:23">
      <c r="A27" s="51" t="s">
        <v>337</v>
      </c>
      <c r="B27" s="51" t="s">
        <v>349</v>
      </c>
      <c r="C27" s="51" t="s">
        <v>348</v>
      </c>
      <c r="D27" s="51" t="s">
        <v>44</v>
      </c>
      <c r="E27" s="51" t="s">
        <v>122</v>
      </c>
      <c r="F27" s="51" t="s">
        <v>123</v>
      </c>
      <c r="G27" s="51" t="s">
        <v>240</v>
      </c>
      <c r="H27" s="51" t="s">
        <v>241</v>
      </c>
      <c r="I27" s="22">
        <v>66000</v>
      </c>
      <c r="J27" s="22">
        <v>66000</v>
      </c>
      <c r="K27" s="22">
        <v>66000</v>
      </c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43" customHeight="1" spans="1:23">
      <c r="A28" s="51" t="s">
        <v>337</v>
      </c>
      <c r="B28" s="51" t="s">
        <v>349</v>
      </c>
      <c r="C28" s="51" t="s">
        <v>348</v>
      </c>
      <c r="D28" s="51" t="s">
        <v>44</v>
      </c>
      <c r="E28" s="51" t="s">
        <v>122</v>
      </c>
      <c r="F28" s="51" t="s">
        <v>123</v>
      </c>
      <c r="G28" s="51" t="s">
        <v>350</v>
      </c>
      <c r="H28" s="51" t="s">
        <v>351</v>
      </c>
      <c r="I28" s="22">
        <v>30000</v>
      </c>
      <c r="J28" s="22">
        <v>30000</v>
      </c>
      <c r="K28" s="22">
        <v>30000</v>
      </c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43" customHeight="1" spans="1:23">
      <c r="A29" s="51"/>
      <c r="B29" s="51"/>
      <c r="C29" s="51" t="s">
        <v>352</v>
      </c>
      <c r="D29" s="51"/>
      <c r="E29" s="51"/>
      <c r="F29" s="51"/>
      <c r="G29" s="51"/>
      <c r="H29" s="51"/>
      <c r="I29" s="22">
        <v>160000</v>
      </c>
      <c r="J29" s="22">
        <v>160000</v>
      </c>
      <c r="K29" s="22">
        <v>160000</v>
      </c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43" customHeight="1" spans="1:23">
      <c r="A30" s="51" t="s">
        <v>337</v>
      </c>
      <c r="B30" s="51" t="s">
        <v>353</v>
      </c>
      <c r="C30" s="51" t="s">
        <v>352</v>
      </c>
      <c r="D30" s="51" t="s">
        <v>44</v>
      </c>
      <c r="E30" s="51" t="s">
        <v>133</v>
      </c>
      <c r="F30" s="51" t="s">
        <v>134</v>
      </c>
      <c r="G30" s="51" t="s">
        <v>300</v>
      </c>
      <c r="H30" s="51" t="s">
        <v>301</v>
      </c>
      <c r="I30" s="22">
        <v>160000</v>
      </c>
      <c r="J30" s="22">
        <v>160000</v>
      </c>
      <c r="K30" s="22">
        <v>160000</v>
      </c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43" customHeight="1" spans="1:23">
      <c r="A31" s="51"/>
      <c r="B31" s="51"/>
      <c r="C31" s="51" t="s">
        <v>354</v>
      </c>
      <c r="D31" s="51"/>
      <c r="E31" s="51"/>
      <c r="F31" s="51"/>
      <c r="G31" s="51"/>
      <c r="H31" s="51"/>
      <c r="I31" s="22">
        <v>597600</v>
      </c>
      <c r="J31" s="22">
        <v>597600</v>
      </c>
      <c r="K31" s="22">
        <v>597600</v>
      </c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43" customHeight="1" spans="1:23">
      <c r="A32" s="51" t="s">
        <v>337</v>
      </c>
      <c r="B32" s="51" t="s">
        <v>355</v>
      </c>
      <c r="C32" s="51" t="s">
        <v>354</v>
      </c>
      <c r="D32" s="51" t="s">
        <v>44</v>
      </c>
      <c r="E32" s="51" t="s">
        <v>124</v>
      </c>
      <c r="F32" s="51" t="s">
        <v>125</v>
      </c>
      <c r="G32" s="51" t="s">
        <v>232</v>
      </c>
      <c r="H32" s="51" t="s">
        <v>233</v>
      </c>
      <c r="I32" s="22">
        <v>20301.04</v>
      </c>
      <c r="J32" s="22">
        <v>20301.04</v>
      </c>
      <c r="K32" s="22">
        <v>20301.04</v>
      </c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43" customHeight="1" spans="1:23">
      <c r="A33" s="51" t="s">
        <v>337</v>
      </c>
      <c r="B33" s="51" t="s">
        <v>355</v>
      </c>
      <c r="C33" s="51" t="s">
        <v>354</v>
      </c>
      <c r="D33" s="51" t="s">
        <v>44</v>
      </c>
      <c r="E33" s="51" t="s">
        <v>124</v>
      </c>
      <c r="F33" s="51" t="s">
        <v>125</v>
      </c>
      <c r="G33" s="51" t="s">
        <v>247</v>
      </c>
      <c r="H33" s="51" t="s">
        <v>248</v>
      </c>
      <c r="I33" s="22">
        <v>260</v>
      </c>
      <c r="J33" s="22">
        <v>260</v>
      </c>
      <c r="K33" s="22">
        <v>260</v>
      </c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43" customHeight="1" spans="1:23">
      <c r="A34" s="51" t="s">
        <v>337</v>
      </c>
      <c r="B34" s="51" t="s">
        <v>355</v>
      </c>
      <c r="C34" s="51" t="s">
        <v>354</v>
      </c>
      <c r="D34" s="51" t="s">
        <v>44</v>
      </c>
      <c r="E34" s="51" t="s">
        <v>124</v>
      </c>
      <c r="F34" s="51" t="s">
        <v>125</v>
      </c>
      <c r="G34" s="51" t="s">
        <v>234</v>
      </c>
      <c r="H34" s="51" t="s">
        <v>235</v>
      </c>
      <c r="I34" s="22">
        <v>32813.12</v>
      </c>
      <c r="J34" s="22">
        <v>32813.12</v>
      </c>
      <c r="K34" s="22">
        <v>32813.12</v>
      </c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43" customHeight="1" spans="1:23">
      <c r="A35" s="51" t="s">
        <v>337</v>
      </c>
      <c r="B35" s="51" t="s">
        <v>355</v>
      </c>
      <c r="C35" s="51" t="s">
        <v>354</v>
      </c>
      <c r="D35" s="51" t="s">
        <v>44</v>
      </c>
      <c r="E35" s="51" t="s">
        <v>124</v>
      </c>
      <c r="F35" s="51" t="s">
        <v>125</v>
      </c>
      <c r="G35" s="51" t="s">
        <v>251</v>
      </c>
      <c r="H35" s="51" t="s">
        <v>252</v>
      </c>
      <c r="I35" s="22">
        <v>36118.82</v>
      </c>
      <c r="J35" s="22">
        <v>36118.82</v>
      </c>
      <c r="K35" s="22">
        <v>36118.82</v>
      </c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43" customHeight="1" spans="1:23">
      <c r="A36" s="51" t="s">
        <v>337</v>
      </c>
      <c r="B36" s="51" t="s">
        <v>355</v>
      </c>
      <c r="C36" s="51" t="s">
        <v>354</v>
      </c>
      <c r="D36" s="51" t="s">
        <v>44</v>
      </c>
      <c r="E36" s="51" t="s">
        <v>124</v>
      </c>
      <c r="F36" s="51" t="s">
        <v>125</v>
      </c>
      <c r="G36" s="51" t="s">
        <v>236</v>
      </c>
      <c r="H36" s="51" t="s">
        <v>237</v>
      </c>
      <c r="I36" s="22">
        <v>78556.85</v>
      </c>
      <c r="J36" s="22">
        <v>78556.85</v>
      </c>
      <c r="K36" s="22">
        <v>78556.85</v>
      </c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43" customHeight="1" spans="1:23">
      <c r="A37" s="51" t="s">
        <v>337</v>
      </c>
      <c r="B37" s="51" t="s">
        <v>355</v>
      </c>
      <c r="C37" s="51" t="s">
        <v>354</v>
      </c>
      <c r="D37" s="51" t="s">
        <v>44</v>
      </c>
      <c r="E37" s="51" t="s">
        <v>124</v>
      </c>
      <c r="F37" s="51" t="s">
        <v>125</v>
      </c>
      <c r="G37" s="51" t="s">
        <v>253</v>
      </c>
      <c r="H37" s="51" t="s">
        <v>254</v>
      </c>
      <c r="I37" s="22">
        <v>30000</v>
      </c>
      <c r="J37" s="22">
        <v>30000</v>
      </c>
      <c r="K37" s="22">
        <v>30000</v>
      </c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43" customHeight="1" spans="1:23">
      <c r="A38" s="51" t="s">
        <v>337</v>
      </c>
      <c r="B38" s="51" t="s">
        <v>355</v>
      </c>
      <c r="C38" s="51" t="s">
        <v>354</v>
      </c>
      <c r="D38" s="51" t="s">
        <v>44</v>
      </c>
      <c r="E38" s="51" t="s">
        <v>124</v>
      </c>
      <c r="F38" s="51" t="s">
        <v>125</v>
      </c>
      <c r="G38" s="51" t="s">
        <v>277</v>
      </c>
      <c r="H38" s="51" t="s">
        <v>278</v>
      </c>
      <c r="I38" s="22">
        <v>40500</v>
      </c>
      <c r="J38" s="22">
        <v>40500</v>
      </c>
      <c r="K38" s="22">
        <v>40500</v>
      </c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43" customHeight="1" spans="1:23">
      <c r="A39" s="51" t="s">
        <v>337</v>
      </c>
      <c r="B39" s="51" t="s">
        <v>355</v>
      </c>
      <c r="C39" s="51" t="s">
        <v>354</v>
      </c>
      <c r="D39" s="51" t="s">
        <v>44</v>
      </c>
      <c r="E39" s="51" t="s">
        <v>124</v>
      </c>
      <c r="F39" s="51" t="s">
        <v>125</v>
      </c>
      <c r="G39" s="51" t="s">
        <v>300</v>
      </c>
      <c r="H39" s="51" t="s">
        <v>301</v>
      </c>
      <c r="I39" s="22">
        <v>59750</v>
      </c>
      <c r="J39" s="22">
        <v>59750</v>
      </c>
      <c r="K39" s="22">
        <v>59750</v>
      </c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ht="43" customHeight="1" spans="1:23">
      <c r="A40" s="51" t="s">
        <v>337</v>
      </c>
      <c r="B40" s="51" t="s">
        <v>355</v>
      </c>
      <c r="C40" s="51" t="s">
        <v>354</v>
      </c>
      <c r="D40" s="51" t="s">
        <v>44</v>
      </c>
      <c r="E40" s="51" t="s">
        <v>124</v>
      </c>
      <c r="F40" s="51" t="s">
        <v>125</v>
      </c>
      <c r="G40" s="51" t="s">
        <v>238</v>
      </c>
      <c r="H40" s="51" t="s">
        <v>239</v>
      </c>
      <c r="I40" s="22">
        <v>142000.17</v>
      </c>
      <c r="J40" s="22">
        <v>142000.17</v>
      </c>
      <c r="K40" s="22">
        <v>142000.17</v>
      </c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</row>
    <row r="41" ht="43" customHeight="1" spans="1:23">
      <c r="A41" s="51" t="s">
        <v>337</v>
      </c>
      <c r="B41" s="51" t="s">
        <v>355</v>
      </c>
      <c r="C41" s="51" t="s">
        <v>354</v>
      </c>
      <c r="D41" s="51" t="s">
        <v>44</v>
      </c>
      <c r="E41" s="51" t="s">
        <v>124</v>
      </c>
      <c r="F41" s="51" t="s">
        <v>125</v>
      </c>
      <c r="G41" s="51" t="s">
        <v>240</v>
      </c>
      <c r="H41" s="51" t="s">
        <v>241</v>
      </c>
      <c r="I41" s="22">
        <v>45700</v>
      </c>
      <c r="J41" s="22">
        <v>45700</v>
      </c>
      <c r="K41" s="22">
        <v>45700</v>
      </c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</row>
    <row r="42" ht="43" customHeight="1" spans="1:23">
      <c r="A42" s="51" t="s">
        <v>337</v>
      </c>
      <c r="B42" s="51" t="s">
        <v>355</v>
      </c>
      <c r="C42" s="51" t="s">
        <v>354</v>
      </c>
      <c r="D42" s="51" t="s">
        <v>44</v>
      </c>
      <c r="E42" s="51" t="s">
        <v>137</v>
      </c>
      <c r="F42" s="51" t="s">
        <v>138</v>
      </c>
      <c r="G42" s="51" t="s">
        <v>232</v>
      </c>
      <c r="H42" s="51" t="s">
        <v>233</v>
      </c>
      <c r="I42" s="22">
        <v>64400</v>
      </c>
      <c r="J42" s="22">
        <v>64400</v>
      </c>
      <c r="K42" s="22">
        <v>64400</v>
      </c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</row>
    <row r="43" ht="43" customHeight="1" spans="1:23">
      <c r="A43" s="51" t="s">
        <v>337</v>
      </c>
      <c r="B43" s="51" t="s">
        <v>355</v>
      </c>
      <c r="C43" s="51" t="s">
        <v>354</v>
      </c>
      <c r="D43" s="51" t="s">
        <v>44</v>
      </c>
      <c r="E43" s="51" t="s">
        <v>137</v>
      </c>
      <c r="F43" s="51" t="s">
        <v>138</v>
      </c>
      <c r="G43" s="51" t="s">
        <v>277</v>
      </c>
      <c r="H43" s="51" t="s">
        <v>278</v>
      </c>
      <c r="I43" s="22">
        <v>5000</v>
      </c>
      <c r="J43" s="22">
        <v>5000</v>
      </c>
      <c r="K43" s="22">
        <v>5000</v>
      </c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</row>
    <row r="44" ht="43" customHeight="1" spans="1:23">
      <c r="A44" s="51" t="s">
        <v>337</v>
      </c>
      <c r="B44" s="51" t="s">
        <v>355</v>
      </c>
      <c r="C44" s="51" t="s">
        <v>354</v>
      </c>
      <c r="D44" s="51" t="s">
        <v>44</v>
      </c>
      <c r="E44" s="51" t="s">
        <v>137</v>
      </c>
      <c r="F44" s="51" t="s">
        <v>138</v>
      </c>
      <c r="G44" s="51" t="s">
        <v>255</v>
      </c>
      <c r="H44" s="51" t="s">
        <v>256</v>
      </c>
      <c r="I44" s="22">
        <v>9000</v>
      </c>
      <c r="J44" s="22">
        <v>9000</v>
      </c>
      <c r="K44" s="22">
        <v>9000</v>
      </c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</row>
    <row r="45" ht="43" customHeight="1" spans="1:23">
      <c r="A45" s="51" t="s">
        <v>337</v>
      </c>
      <c r="B45" s="51" t="s">
        <v>355</v>
      </c>
      <c r="C45" s="51" t="s">
        <v>354</v>
      </c>
      <c r="D45" s="51" t="s">
        <v>44</v>
      </c>
      <c r="E45" s="51" t="s">
        <v>137</v>
      </c>
      <c r="F45" s="51" t="s">
        <v>138</v>
      </c>
      <c r="G45" s="51" t="s">
        <v>238</v>
      </c>
      <c r="H45" s="51" t="s">
        <v>239</v>
      </c>
      <c r="I45" s="22">
        <v>15200</v>
      </c>
      <c r="J45" s="22">
        <v>15200</v>
      </c>
      <c r="K45" s="22">
        <v>15200</v>
      </c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</row>
    <row r="46" ht="43" customHeight="1" spans="1:23">
      <c r="A46" s="51" t="s">
        <v>337</v>
      </c>
      <c r="B46" s="51" t="s">
        <v>355</v>
      </c>
      <c r="C46" s="51" t="s">
        <v>354</v>
      </c>
      <c r="D46" s="51" t="s">
        <v>44</v>
      </c>
      <c r="E46" s="51" t="s">
        <v>137</v>
      </c>
      <c r="F46" s="51" t="s">
        <v>138</v>
      </c>
      <c r="G46" s="51" t="s">
        <v>240</v>
      </c>
      <c r="H46" s="51" t="s">
        <v>241</v>
      </c>
      <c r="I46" s="22">
        <v>18000</v>
      </c>
      <c r="J46" s="22">
        <v>18000</v>
      </c>
      <c r="K46" s="22">
        <v>18000</v>
      </c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</row>
    <row r="47" ht="43" customHeight="1" spans="1:23">
      <c r="A47" s="51"/>
      <c r="B47" s="51"/>
      <c r="C47" s="51" t="s">
        <v>356</v>
      </c>
      <c r="D47" s="51"/>
      <c r="E47" s="51"/>
      <c r="F47" s="51"/>
      <c r="G47" s="51"/>
      <c r="H47" s="51"/>
      <c r="I47" s="22">
        <v>86000</v>
      </c>
      <c r="J47" s="22"/>
      <c r="K47" s="22"/>
      <c r="L47" s="22"/>
      <c r="M47" s="22"/>
      <c r="N47" s="22"/>
      <c r="O47" s="22"/>
      <c r="P47" s="22"/>
      <c r="Q47" s="22"/>
      <c r="R47" s="22">
        <v>86000</v>
      </c>
      <c r="S47" s="22"/>
      <c r="T47" s="22"/>
      <c r="U47" s="22"/>
      <c r="V47" s="22"/>
      <c r="W47" s="22">
        <v>86000</v>
      </c>
    </row>
    <row r="48" ht="43" customHeight="1" spans="1:23">
      <c r="A48" s="51" t="s">
        <v>337</v>
      </c>
      <c r="B48" s="51" t="s">
        <v>357</v>
      </c>
      <c r="C48" s="51" t="s">
        <v>356</v>
      </c>
      <c r="D48" s="51" t="s">
        <v>44</v>
      </c>
      <c r="E48" s="51" t="s">
        <v>124</v>
      </c>
      <c r="F48" s="51" t="s">
        <v>125</v>
      </c>
      <c r="G48" s="51" t="s">
        <v>240</v>
      </c>
      <c r="H48" s="51" t="s">
        <v>241</v>
      </c>
      <c r="I48" s="22">
        <v>86000</v>
      </c>
      <c r="J48" s="22"/>
      <c r="K48" s="22"/>
      <c r="L48" s="22"/>
      <c r="M48" s="22"/>
      <c r="N48" s="22"/>
      <c r="O48" s="22"/>
      <c r="P48" s="22"/>
      <c r="Q48" s="22"/>
      <c r="R48" s="22">
        <v>86000</v>
      </c>
      <c r="S48" s="22"/>
      <c r="T48" s="22"/>
      <c r="U48" s="22"/>
      <c r="V48" s="22"/>
      <c r="W48" s="22">
        <v>86000</v>
      </c>
    </row>
    <row r="49" ht="43" customHeight="1" spans="1:23">
      <c r="A49" s="51"/>
      <c r="B49" s="51"/>
      <c r="C49" s="51" t="s">
        <v>358</v>
      </c>
      <c r="D49" s="51"/>
      <c r="E49" s="51"/>
      <c r="F49" s="51"/>
      <c r="G49" s="51"/>
      <c r="H49" s="51"/>
      <c r="I49" s="22">
        <v>30000</v>
      </c>
      <c r="J49" s="22">
        <v>30000</v>
      </c>
      <c r="K49" s="22">
        <v>30000</v>
      </c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</row>
    <row r="50" ht="43" customHeight="1" spans="1:23">
      <c r="A50" s="51" t="s">
        <v>337</v>
      </c>
      <c r="B50" s="51" t="s">
        <v>359</v>
      </c>
      <c r="C50" s="51" t="s">
        <v>358</v>
      </c>
      <c r="D50" s="51" t="s">
        <v>44</v>
      </c>
      <c r="E50" s="51" t="s">
        <v>79</v>
      </c>
      <c r="F50" s="51" t="s">
        <v>80</v>
      </c>
      <c r="G50" s="51" t="s">
        <v>232</v>
      </c>
      <c r="H50" s="51" t="s">
        <v>233</v>
      </c>
      <c r="I50" s="22">
        <v>20000</v>
      </c>
      <c r="J50" s="22">
        <v>20000</v>
      </c>
      <c r="K50" s="22">
        <v>20000</v>
      </c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</row>
    <row r="51" ht="43" customHeight="1" spans="1:23">
      <c r="A51" s="51" t="s">
        <v>337</v>
      </c>
      <c r="B51" s="51" t="s">
        <v>359</v>
      </c>
      <c r="C51" s="51" t="s">
        <v>358</v>
      </c>
      <c r="D51" s="51" t="s">
        <v>44</v>
      </c>
      <c r="E51" s="51" t="s">
        <v>79</v>
      </c>
      <c r="F51" s="51" t="s">
        <v>80</v>
      </c>
      <c r="G51" s="51" t="s">
        <v>238</v>
      </c>
      <c r="H51" s="51" t="s">
        <v>239</v>
      </c>
      <c r="I51" s="22">
        <v>10000</v>
      </c>
      <c r="J51" s="22">
        <v>10000</v>
      </c>
      <c r="K51" s="22">
        <v>10000</v>
      </c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</row>
    <row r="52" ht="43" customHeight="1" spans="1:23">
      <c r="A52" s="51"/>
      <c r="B52" s="51"/>
      <c r="C52" s="51" t="s">
        <v>360</v>
      </c>
      <c r="D52" s="51"/>
      <c r="E52" s="51"/>
      <c r="F52" s="51"/>
      <c r="G52" s="51"/>
      <c r="H52" s="51"/>
      <c r="I52" s="22">
        <v>42300</v>
      </c>
      <c r="J52" s="22">
        <v>42300</v>
      </c>
      <c r="K52" s="22">
        <v>42300</v>
      </c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</row>
    <row r="53" ht="43" customHeight="1" spans="1:23">
      <c r="A53" s="51" t="s">
        <v>337</v>
      </c>
      <c r="B53" s="51" t="s">
        <v>361</v>
      </c>
      <c r="C53" s="51" t="s">
        <v>360</v>
      </c>
      <c r="D53" s="51" t="s">
        <v>50</v>
      </c>
      <c r="E53" s="51" t="s">
        <v>149</v>
      </c>
      <c r="F53" s="51" t="s">
        <v>150</v>
      </c>
      <c r="G53" s="51" t="s">
        <v>232</v>
      </c>
      <c r="H53" s="51" t="s">
        <v>233</v>
      </c>
      <c r="I53" s="22">
        <v>1900</v>
      </c>
      <c r="J53" s="22">
        <v>1900</v>
      </c>
      <c r="K53" s="22">
        <v>1900</v>
      </c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</row>
    <row r="54" ht="43" customHeight="1" spans="1:23">
      <c r="A54" s="51" t="s">
        <v>337</v>
      </c>
      <c r="B54" s="51" t="s">
        <v>361</v>
      </c>
      <c r="C54" s="51" t="s">
        <v>360</v>
      </c>
      <c r="D54" s="51" t="s">
        <v>50</v>
      </c>
      <c r="E54" s="51" t="s">
        <v>149</v>
      </c>
      <c r="F54" s="51" t="s">
        <v>150</v>
      </c>
      <c r="G54" s="51" t="s">
        <v>236</v>
      </c>
      <c r="H54" s="51" t="s">
        <v>237</v>
      </c>
      <c r="I54" s="22">
        <v>5000</v>
      </c>
      <c r="J54" s="22">
        <v>5000</v>
      </c>
      <c r="K54" s="22">
        <v>5000</v>
      </c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</row>
    <row r="55" ht="43" customHeight="1" spans="1:23">
      <c r="A55" s="51" t="s">
        <v>337</v>
      </c>
      <c r="B55" s="51" t="s">
        <v>361</v>
      </c>
      <c r="C55" s="51" t="s">
        <v>360</v>
      </c>
      <c r="D55" s="51" t="s">
        <v>50</v>
      </c>
      <c r="E55" s="51" t="s">
        <v>149</v>
      </c>
      <c r="F55" s="51" t="s">
        <v>150</v>
      </c>
      <c r="G55" s="51" t="s">
        <v>275</v>
      </c>
      <c r="H55" s="51" t="s">
        <v>276</v>
      </c>
      <c r="I55" s="22">
        <v>900</v>
      </c>
      <c r="J55" s="22">
        <v>900</v>
      </c>
      <c r="K55" s="22">
        <v>900</v>
      </c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</row>
    <row r="56" ht="43" customHeight="1" spans="1:23">
      <c r="A56" s="51" t="s">
        <v>337</v>
      </c>
      <c r="B56" s="51" t="s">
        <v>361</v>
      </c>
      <c r="C56" s="51" t="s">
        <v>360</v>
      </c>
      <c r="D56" s="51" t="s">
        <v>50</v>
      </c>
      <c r="E56" s="51" t="s">
        <v>149</v>
      </c>
      <c r="F56" s="51" t="s">
        <v>150</v>
      </c>
      <c r="G56" s="51" t="s">
        <v>279</v>
      </c>
      <c r="H56" s="51" t="s">
        <v>280</v>
      </c>
      <c r="I56" s="22">
        <v>1000</v>
      </c>
      <c r="J56" s="22">
        <v>1000</v>
      </c>
      <c r="K56" s="22">
        <v>1000</v>
      </c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</row>
    <row r="57" ht="43" customHeight="1" spans="1:23">
      <c r="A57" s="51" t="s">
        <v>337</v>
      </c>
      <c r="B57" s="51" t="s">
        <v>361</v>
      </c>
      <c r="C57" s="51" t="s">
        <v>360</v>
      </c>
      <c r="D57" s="51" t="s">
        <v>50</v>
      </c>
      <c r="E57" s="51" t="s">
        <v>149</v>
      </c>
      <c r="F57" s="51" t="s">
        <v>150</v>
      </c>
      <c r="G57" s="51" t="s">
        <v>225</v>
      </c>
      <c r="H57" s="51" t="s">
        <v>226</v>
      </c>
      <c r="I57" s="22">
        <v>23500</v>
      </c>
      <c r="J57" s="22">
        <v>23500</v>
      </c>
      <c r="K57" s="22">
        <v>23500</v>
      </c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</row>
    <row r="58" ht="43" customHeight="1" spans="1:23">
      <c r="A58" s="51" t="s">
        <v>337</v>
      </c>
      <c r="B58" s="51" t="s">
        <v>361</v>
      </c>
      <c r="C58" s="51" t="s">
        <v>360</v>
      </c>
      <c r="D58" s="51" t="s">
        <v>50</v>
      </c>
      <c r="E58" s="51" t="s">
        <v>149</v>
      </c>
      <c r="F58" s="51" t="s">
        <v>150</v>
      </c>
      <c r="G58" s="51" t="s">
        <v>238</v>
      </c>
      <c r="H58" s="51" t="s">
        <v>239</v>
      </c>
      <c r="I58" s="22">
        <v>3000</v>
      </c>
      <c r="J58" s="22">
        <v>3000</v>
      </c>
      <c r="K58" s="22">
        <v>3000</v>
      </c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</row>
    <row r="59" ht="43" customHeight="1" spans="1:23">
      <c r="A59" s="51" t="s">
        <v>337</v>
      </c>
      <c r="B59" s="51" t="s">
        <v>361</v>
      </c>
      <c r="C59" s="51" t="s">
        <v>360</v>
      </c>
      <c r="D59" s="51" t="s">
        <v>50</v>
      </c>
      <c r="E59" s="51" t="s">
        <v>149</v>
      </c>
      <c r="F59" s="51" t="s">
        <v>150</v>
      </c>
      <c r="G59" s="51" t="s">
        <v>238</v>
      </c>
      <c r="H59" s="51" t="s">
        <v>239</v>
      </c>
      <c r="I59" s="22">
        <v>3900</v>
      </c>
      <c r="J59" s="22">
        <v>3900</v>
      </c>
      <c r="K59" s="22">
        <v>3900</v>
      </c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</row>
    <row r="60" ht="43" customHeight="1" spans="1:23">
      <c r="A60" s="51" t="s">
        <v>337</v>
      </c>
      <c r="B60" s="51" t="s">
        <v>361</v>
      </c>
      <c r="C60" s="51" t="s">
        <v>360</v>
      </c>
      <c r="D60" s="51" t="s">
        <v>50</v>
      </c>
      <c r="E60" s="51" t="s">
        <v>149</v>
      </c>
      <c r="F60" s="51" t="s">
        <v>150</v>
      </c>
      <c r="G60" s="51" t="s">
        <v>238</v>
      </c>
      <c r="H60" s="51" t="s">
        <v>239</v>
      </c>
      <c r="I60" s="22">
        <v>1100</v>
      </c>
      <c r="J60" s="22">
        <v>1100</v>
      </c>
      <c r="K60" s="22">
        <v>1100</v>
      </c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</row>
    <row r="61" ht="43" customHeight="1" spans="1:23">
      <c r="A61" s="51" t="s">
        <v>337</v>
      </c>
      <c r="B61" s="51" t="s">
        <v>361</v>
      </c>
      <c r="C61" s="51" t="s">
        <v>360</v>
      </c>
      <c r="D61" s="51" t="s">
        <v>50</v>
      </c>
      <c r="E61" s="51" t="s">
        <v>149</v>
      </c>
      <c r="F61" s="51" t="s">
        <v>150</v>
      </c>
      <c r="G61" s="51" t="s">
        <v>350</v>
      </c>
      <c r="H61" s="51" t="s">
        <v>351</v>
      </c>
      <c r="I61" s="22">
        <v>2000</v>
      </c>
      <c r="J61" s="22">
        <v>2000</v>
      </c>
      <c r="K61" s="22">
        <v>2000</v>
      </c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</row>
    <row r="62" ht="18.75" customHeight="1" spans="1:23">
      <c r="A62" s="36" t="s">
        <v>151</v>
      </c>
      <c r="B62" s="37"/>
      <c r="C62" s="37"/>
      <c r="D62" s="37"/>
      <c r="E62" s="37"/>
      <c r="F62" s="37"/>
      <c r="G62" s="37"/>
      <c r="H62" s="38"/>
      <c r="I62" s="22">
        <v>2487113.84</v>
      </c>
      <c r="J62" s="22">
        <v>1339500</v>
      </c>
      <c r="K62" s="22">
        <v>1339500</v>
      </c>
      <c r="L62" s="22"/>
      <c r="M62" s="22"/>
      <c r="N62" s="22"/>
      <c r="O62" s="22"/>
      <c r="P62" s="22"/>
      <c r="Q62" s="22"/>
      <c r="R62" s="22">
        <v>1147613.84</v>
      </c>
      <c r="S62" s="22"/>
      <c r="T62" s="22"/>
      <c r="U62" s="22"/>
      <c r="V62" s="22"/>
      <c r="W62" s="22">
        <v>1147613.84</v>
      </c>
    </row>
  </sheetData>
  <mergeCells count="28">
    <mergeCell ref="A3:W3"/>
    <mergeCell ref="A4:H4"/>
    <mergeCell ref="J5:M5"/>
    <mergeCell ref="N5:P5"/>
    <mergeCell ref="R5:W5"/>
    <mergeCell ref="A62:H6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62"/>
  <sheetViews>
    <sheetView showZeros="0" workbookViewId="0">
      <pane ySplit="1" topLeftCell="A60" activePane="bottomLeft" state="frozen"/>
      <selection/>
      <selection pane="bottomLeft" activeCell="E9" sqref="E9"/>
    </sheetView>
  </sheetViews>
  <sheetFormatPr defaultColWidth="10.6555555555556" defaultRowHeight="12" customHeight="1"/>
  <cols>
    <col min="1" max="1" width="40" customWidth="1"/>
    <col min="2" max="2" width="58.3333333333333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75.1666666666667" style="100" customWidth="1"/>
  </cols>
  <sheetData>
    <row r="1" customHeight="1" spans="1:10">
      <c r="A1" s="2"/>
      <c r="B1" s="2"/>
      <c r="C1" s="2"/>
      <c r="D1" s="2"/>
      <c r="E1" s="2"/>
      <c r="F1" s="2"/>
      <c r="G1" s="2"/>
      <c r="H1" s="2"/>
      <c r="I1" s="2"/>
      <c r="J1" s="101"/>
    </row>
    <row r="2" ht="15" customHeight="1" spans="10:10">
      <c r="J2" s="124" t="s">
        <v>362</v>
      </c>
    </row>
    <row r="3" ht="33" customHeight="1" spans="1:10">
      <c r="A3" s="6" t="str">
        <f>"2025"&amp;"年部门项目支出绩效目标表"</f>
        <v>2025年部门项目支出绩效目标表</v>
      </c>
      <c r="B3" s="6"/>
      <c r="C3" s="6"/>
      <c r="D3" s="6"/>
      <c r="E3" s="6"/>
      <c r="F3" s="6"/>
      <c r="G3" s="6"/>
      <c r="H3" s="6"/>
      <c r="I3" s="6"/>
      <c r="J3" s="40"/>
    </row>
    <row r="4" ht="17.25" customHeight="1" spans="1:10">
      <c r="A4" s="7" t="str">
        <f>"单位名称："&amp;"景洪市人民政府嘎栋街道办事处"</f>
        <v>单位名称：景洪市人民政府嘎栋街道办事处</v>
      </c>
      <c r="B4" s="123"/>
      <c r="C4" s="42"/>
      <c r="D4" s="42"/>
      <c r="E4" s="42"/>
      <c r="F4" s="42"/>
      <c r="G4" s="42"/>
      <c r="H4" s="42"/>
      <c r="I4" s="42"/>
      <c r="J4" s="125"/>
    </row>
    <row r="5" ht="44.25" customHeight="1" spans="1:10">
      <c r="A5" s="47" t="s">
        <v>363</v>
      </c>
      <c r="B5" s="47" t="s">
        <v>364</v>
      </c>
      <c r="C5" s="47" t="s">
        <v>365</v>
      </c>
      <c r="D5" s="47" t="s">
        <v>366</v>
      </c>
      <c r="E5" s="47" t="s">
        <v>367</v>
      </c>
      <c r="F5" s="20" t="s">
        <v>368</v>
      </c>
      <c r="G5" s="47" t="s">
        <v>369</v>
      </c>
      <c r="H5" s="20" t="s">
        <v>370</v>
      </c>
      <c r="I5" s="20" t="s">
        <v>371</v>
      </c>
      <c r="J5" s="47" t="s">
        <v>372</v>
      </c>
    </row>
    <row r="6" ht="19.5" customHeight="1" spans="1:10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20">
        <v>6</v>
      </c>
      <c r="G6" s="47">
        <v>7</v>
      </c>
      <c r="H6" s="20">
        <v>8</v>
      </c>
      <c r="I6" s="20">
        <v>9</v>
      </c>
      <c r="J6" s="47">
        <v>10</v>
      </c>
    </row>
    <row r="7" ht="79" customHeight="1" spans="1:10">
      <c r="A7" s="51" t="s">
        <v>44</v>
      </c>
      <c r="B7" s="51"/>
      <c r="C7" s="51"/>
      <c r="D7" s="51"/>
      <c r="E7" s="51"/>
      <c r="F7" s="51"/>
      <c r="G7" s="51"/>
      <c r="H7" s="51"/>
      <c r="I7" s="51"/>
      <c r="J7" s="104"/>
    </row>
    <row r="8" ht="79" customHeight="1" spans="1:10">
      <c r="A8" s="107" t="s">
        <v>44</v>
      </c>
      <c r="B8" s="51"/>
      <c r="C8" s="51"/>
      <c r="D8" s="51"/>
      <c r="E8" s="51"/>
      <c r="F8" s="49"/>
      <c r="G8" s="51"/>
      <c r="H8" s="49"/>
      <c r="I8" s="49"/>
      <c r="J8" s="104"/>
    </row>
    <row r="9" ht="79" customHeight="1" spans="1:10">
      <c r="A9" s="108" t="s">
        <v>352</v>
      </c>
      <c r="B9" s="51" t="s">
        <v>373</v>
      </c>
      <c r="C9" s="51" t="s">
        <v>374</v>
      </c>
      <c r="D9" s="51" t="s">
        <v>375</v>
      </c>
      <c r="E9" s="51" t="s">
        <v>376</v>
      </c>
      <c r="F9" s="49" t="s">
        <v>377</v>
      </c>
      <c r="G9" s="51" t="s">
        <v>378</v>
      </c>
      <c r="H9" s="49" t="s">
        <v>379</v>
      </c>
      <c r="I9" s="49" t="s">
        <v>380</v>
      </c>
      <c r="J9" s="104" t="s">
        <v>381</v>
      </c>
    </row>
    <row r="10" ht="79" customHeight="1" spans="1:10">
      <c r="A10" s="108" t="s">
        <v>352</v>
      </c>
      <c r="B10" s="51" t="s">
        <v>373</v>
      </c>
      <c r="C10" s="51" t="s">
        <v>374</v>
      </c>
      <c r="D10" s="51" t="s">
        <v>382</v>
      </c>
      <c r="E10" s="51" t="s">
        <v>383</v>
      </c>
      <c r="F10" s="49" t="s">
        <v>377</v>
      </c>
      <c r="G10" s="51" t="s">
        <v>384</v>
      </c>
      <c r="H10" s="49" t="s">
        <v>385</v>
      </c>
      <c r="I10" s="49" t="s">
        <v>386</v>
      </c>
      <c r="J10" s="104" t="s">
        <v>387</v>
      </c>
    </row>
    <row r="11" ht="79" customHeight="1" spans="1:10">
      <c r="A11" s="108" t="s">
        <v>352</v>
      </c>
      <c r="B11" s="51" t="s">
        <v>373</v>
      </c>
      <c r="C11" s="51" t="s">
        <v>388</v>
      </c>
      <c r="D11" s="51" t="s">
        <v>389</v>
      </c>
      <c r="E11" s="51" t="s">
        <v>390</v>
      </c>
      <c r="F11" s="49" t="s">
        <v>377</v>
      </c>
      <c r="G11" s="51" t="s">
        <v>391</v>
      </c>
      <c r="H11" s="49" t="s">
        <v>379</v>
      </c>
      <c r="I11" s="49" t="s">
        <v>380</v>
      </c>
      <c r="J11" s="104" t="s">
        <v>392</v>
      </c>
    </row>
    <row r="12" ht="79" customHeight="1" spans="1:10">
      <c r="A12" s="108" t="s">
        <v>352</v>
      </c>
      <c r="B12" s="51" t="s">
        <v>373</v>
      </c>
      <c r="C12" s="51" t="s">
        <v>388</v>
      </c>
      <c r="D12" s="51" t="s">
        <v>389</v>
      </c>
      <c r="E12" s="51" t="s">
        <v>393</v>
      </c>
      <c r="F12" s="49" t="s">
        <v>377</v>
      </c>
      <c r="G12" s="51" t="s">
        <v>394</v>
      </c>
      <c r="H12" s="49" t="s">
        <v>379</v>
      </c>
      <c r="I12" s="49" t="s">
        <v>380</v>
      </c>
      <c r="J12" s="104" t="s">
        <v>395</v>
      </c>
    </row>
    <row r="13" ht="79" customHeight="1" spans="1:10">
      <c r="A13" s="108" t="s">
        <v>352</v>
      </c>
      <c r="B13" s="51" t="s">
        <v>373</v>
      </c>
      <c r="C13" s="51" t="s">
        <v>396</v>
      </c>
      <c r="D13" s="51" t="s">
        <v>397</v>
      </c>
      <c r="E13" s="51" t="s">
        <v>398</v>
      </c>
      <c r="F13" s="49" t="s">
        <v>399</v>
      </c>
      <c r="G13" s="51" t="s">
        <v>400</v>
      </c>
      <c r="H13" s="49" t="s">
        <v>401</v>
      </c>
      <c r="I13" s="49" t="s">
        <v>386</v>
      </c>
      <c r="J13" s="104" t="s">
        <v>402</v>
      </c>
    </row>
    <row r="14" ht="79" customHeight="1" spans="1:10">
      <c r="A14" s="108" t="s">
        <v>342</v>
      </c>
      <c r="B14" s="51" t="s">
        <v>403</v>
      </c>
      <c r="C14" s="51" t="s">
        <v>374</v>
      </c>
      <c r="D14" s="51" t="s">
        <v>404</v>
      </c>
      <c r="E14" s="51" t="s">
        <v>405</v>
      </c>
      <c r="F14" s="49" t="s">
        <v>399</v>
      </c>
      <c r="G14" s="51" t="s">
        <v>406</v>
      </c>
      <c r="H14" s="49" t="s">
        <v>407</v>
      </c>
      <c r="I14" s="49" t="s">
        <v>386</v>
      </c>
      <c r="J14" s="104" t="s">
        <v>408</v>
      </c>
    </row>
    <row r="15" ht="79" customHeight="1" spans="1:10">
      <c r="A15" s="108" t="s">
        <v>342</v>
      </c>
      <c r="B15" s="51" t="s">
        <v>403</v>
      </c>
      <c r="C15" s="51" t="s">
        <v>374</v>
      </c>
      <c r="D15" s="51" t="s">
        <v>375</v>
      </c>
      <c r="E15" s="51" t="s">
        <v>409</v>
      </c>
      <c r="F15" s="49" t="s">
        <v>377</v>
      </c>
      <c r="G15" s="51" t="s">
        <v>410</v>
      </c>
      <c r="H15" s="49" t="s">
        <v>401</v>
      </c>
      <c r="I15" s="49" t="s">
        <v>380</v>
      </c>
      <c r="J15" s="104" t="s">
        <v>411</v>
      </c>
    </row>
    <row r="16" ht="79" customHeight="1" spans="1:10">
      <c r="A16" s="108" t="s">
        <v>342</v>
      </c>
      <c r="B16" s="51" t="s">
        <v>403</v>
      </c>
      <c r="C16" s="51" t="s">
        <v>388</v>
      </c>
      <c r="D16" s="51" t="s">
        <v>389</v>
      </c>
      <c r="E16" s="51" t="s">
        <v>412</v>
      </c>
      <c r="F16" s="49" t="s">
        <v>377</v>
      </c>
      <c r="G16" s="51" t="s">
        <v>413</v>
      </c>
      <c r="H16" s="49" t="s">
        <v>379</v>
      </c>
      <c r="I16" s="49" t="s">
        <v>380</v>
      </c>
      <c r="J16" s="104" t="s">
        <v>414</v>
      </c>
    </row>
    <row r="17" ht="79" customHeight="1" spans="1:10">
      <c r="A17" s="108" t="s">
        <v>342</v>
      </c>
      <c r="B17" s="51" t="s">
        <v>403</v>
      </c>
      <c r="C17" s="51" t="s">
        <v>396</v>
      </c>
      <c r="D17" s="51" t="s">
        <v>397</v>
      </c>
      <c r="E17" s="51" t="s">
        <v>415</v>
      </c>
      <c r="F17" s="49" t="s">
        <v>399</v>
      </c>
      <c r="G17" s="51" t="s">
        <v>416</v>
      </c>
      <c r="H17" s="49" t="s">
        <v>401</v>
      </c>
      <c r="I17" s="49" t="s">
        <v>386</v>
      </c>
      <c r="J17" s="104" t="s">
        <v>417</v>
      </c>
    </row>
    <row r="18" ht="79" customHeight="1" spans="1:10">
      <c r="A18" s="108" t="s">
        <v>348</v>
      </c>
      <c r="B18" s="51" t="s">
        <v>418</v>
      </c>
      <c r="C18" s="51" t="s">
        <v>374</v>
      </c>
      <c r="D18" s="51" t="s">
        <v>404</v>
      </c>
      <c r="E18" s="51" t="s">
        <v>419</v>
      </c>
      <c r="F18" s="49" t="s">
        <v>377</v>
      </c>
      <c r="G18" s="51" t="s">
        <v>420</v>
      </c>
      <c r="H18" s="49" t="s">
        <v>421</v>
      </c>
      <c r="I18" s="49" t="s">
        <v>386</v>
      </c>
      <c r="J18" s="104" t="s">
        <v>422</v>
      </c>
    </row>
    <row r="19" ht="79" customHeight="1" spans="1:10">
      <c r="A19" s="108" t="s">
        <v>348</v>
      </c>
      <c r="B19" s="51" t="s">
        <v>418</v>
      </c>
      <c r="C19" s="51" t="s">
        <v>374</v>
      </c>
      <c r="D19" s="51" t="s">
        <v>375</v>
      </c>
      <c r="E19" s="51" t="s">
        <v>423</v>
      </c>
      <c r="F19" s="49" t="s">
        <v>377</v>
      </c>
      <c r="G19" s="51" t="s">
        <v>424</v>
      </c>
      <c r="H19" s="49" t="s">
        <v>379</v>
      </c>
      <c r="I19" s="49" t="s">
        <v>380</v>
      </c>
      <c r="J19" s="104" t="s">
        <v>425</v>
      </c>
    </row>
    <row r="20" ht="79" customHeight="1" spans="1:10">
      <c r="A20" s="108" t="s">
        <v>348</v>
      </c>
      <c r="B20" s="51" t="s">
        <v>418</v>
      </c>
      <c r="C20" s="51" t="s">
        <v>388</v>
      </c>
      <c r="D20" s="51" t="s">
        <v>389</v>
      </c>
      <c r="E20" s="51" t="s">
        <v>426</v>
      </c>
      <c r="F20" s="49" t="s">
        <v>377</v>
      </c>
      <c r="G20" s="51" t="s">
        <v>427</v>
      </c>
      <c r="H20" s="49" t="s">
        <v>379</v>
      </c>
      <c r="I20" s="49" t="s">
        <v>380</v>
      </c>
      <c r="J20" s="104" t="s">
        <v>428</v>
      </c>
    </row>
    <row r="21" ht="79" customHeight="1" spans="1:10">
      <c r="A21" s="108" t="s">
        <v>348</v>
      </c>
      <c r="B21" s="51" t="s">
        <v>418</v>
      </c>
      <c r="C21" s="51" t="s">
        <v>388</v>
      </c>
      <c r="D21" s="51" t="s">
        <v>389</v>
      </c>
      <c r="E21" s="51" t="s">
        <v>429</v>
      </c>
      <c r="F21" s="49" t="s">
        <v>377</v>
      </c>
      <c r="G21" s="51" t="s">
        <v>430</v>
      </c>
      <c r="H21" s="49" t="s">
        <v>379</v>
      </c>
      <c r="I21" s="49" t="s">
        <v>380</v>
      </c>
      <c r="J21" s="104" t="s">
        <v>431</v>
      </c>
    </row>
    <row r="22" ht="109" customHeight="1" spans="1:10">
      <c r="A22" s="108" t="s">
        <v>348</v>
      </c>
      <c r="B22" s="51" t="s">
        <v>418</v>
      </c>
      <c r="C22" s="51" t="s">
        <v>396</v>
      </c>
      <c r="D22" s="51" t="s">
        <v>397</v>
      </c>
      <c r="E22" s="51" t="s">
        <v>432</v>
      </c>
      <c r="F22" s="49" t="s">
        <v>399</v>
      </c>
      <c r="G22" s="51" t="s">
        <v>433</v>
      </c>
      <c r="H22" s="49" t="s">
        <v>401</v>
      </c>
      <c r="I22" s="49" t="s">
        <v>386</v>
      </c>
      <c r="J22" s="104" t="s">
        <v>434</v>
      </c>
    </row>
    <row r="23" ht="79" customHeight="1" spans="1:10">
      <c r="A23" s="108" t="s">
        <v>339</v>
      </c>
      <c r="B23" s="51" t="s">
        <v>435</v>
      </c>
      <c r="C23" s="51" t="s">
        <v>374</v>
      </c>
      <c r="D23" s="51" t="s">
        <v>404</v>
      </c>
      <c r="E23" s="51" t="s">
        <v>436</v>
      </c>
      <c r="F23" s="49" t="s">
        <v>399</v>
      </c>
      <c r="G23" s="51" t="s">
        <v>437</v>
      </c>
      <c r="H23" s="49" t="s">
        <v>421</v>
      </c>
      <c r="I23" s="49" t="s">
        <v>386</v>
      </c>
      <c r="J23" s="104" t="s">
        <v>438</v>
      </c>
    </row>
    <row r="24" ht="79" customHeight="1" spans="1:10">
      <c r="A24" s="108" t="s">
        <v>339</v>
      </c>
      <c r="B24" s="51" t="s">
        <v>435</v>
      </c>
      <c r="C24" s="51" t="s">
        <v>374</v>
      </c>
      <c r="D24" s="51" t="s">
        <v>375</v>
      </c>
      <c r="E24" s="51" t="s">
        <v>439</v>
      </c>
      <c r="F24" s="49" t="s">
        <v>399</v>
      </c>
      <c r="G24" s="51" t="s">
        <v>169</v>
      </c>
      <c r="H24" s="49" t="s">
        <v>421</v>
      </c>
      <c r="I24" s="49" t="s">
        <v>386</v>
      </c>
      <c r="J24" s="104" t="s">
        <v>440</v>
      </c>
    </row>
    <row r="25" ht="79" customHeight="1" spans="1:10">
      <c r="A25" s="108" t="s">
        <v>339</v>
      </c>
      <c r="B25" s="51" t="s">
        <v>435</v>
      </c>
      <c r="C25" s="51" t="s">
        <v>374</v>
      </c>
      <c r="D25" s="51" t="s">
        <v>382</v>
      </c>
      <c r="E25" s="51" t="s">
        <v>441</v>
      </c>
      <c r="F25" s="49" t="s">
        <v>399</v>
      </c>
      <c r="G25" s="51" t="s">
        <v>437</v>
      </c>
      <c r="H25" s="49" t="s">
        <v>442</v>
      </c>
      <c r="I25" s="49" t="s">
        <v>386</v>
      </c>
      <c r="J25" s="104" t="s">
        <v>443</v>
      </c>
    </row>
    <row r="26" ht="79" customHeight="1" spans="1:10">
      <c r="A26" s="108" t="s">
        <v>339</v>
      </c>
      <c r="B26" s="51" t="s">
        <v>435</v>
      </c>
      <c r="C26" s="51" t="s">
        <v>388</v>
      </c>
      <c r="D26" s="51" t="s">
        <v>389</v>
      </c>
      <c r="E26" s="51" t="s">
        <v>444</v>
      </c>
      <c r="F26" s="49" t="s">
        <v>399</v>
      </c>
      <c r="G26" s="51" t="s">
        <v>445</v>
      </c>
      <c r="H26" s="49" t="s">
        <v>401</v>
      </c>
      <c r="I26" s="49" t="s">
        <v>386</v>
      </c>
      <c r="J26" s="104" t="s">
        <v>446</v>
      </c>
    </row>
    <row r="27" ht="79" customHeight="1" spans="1:10">
      <c r="A27" s="108" t="s">
        <v>339</v>
      </c>
      <c r="B27" s="51" t="s">
        <v>435</v>
      </c>
      <c r="C27" s="51" t="s">
        <v>388</v>
      </c>
      <c r="D27" s="51" t="s">
        <v>447</v>
      </c>
      <c r="E27" s="51" t="s">
        <v>448</v>
      </c>
      <c r="F27" s="49" t="s">
        <v>377</v>
      </c>
      <c r="G27" s="51" t="s">
        <v>449</v>
      </c>
      <c r="H27" s="49" t="s">
        <v>379</v>
      </c>
      <c r="I27" s="49" t="s">
        <v>380</v>
      </c>
      <c r="J27" s="104" t="s">
        <v>450</v>
      </c>
    </row>
    <row r="28" ht="79" customHeight="1" spans="1:10">
      <c r="A28" s="108" t="s">
        <v>339</v>
      </c>
      <c r="B28" s="51" t="s">
        <v>435</v>
      </c>
      <c r="C28" s="51" t="s">
        <v>396</v>
      </c>
      <c r="D28" s="51" t="s">
        <v>397</v>
      </c>
      <c r="E28" s="51" t="s">
        <v>451</v>
      </c>
      <c r="F28" s="49" t="s">
        <v>377</v>
      </c>
      <c r="G28" s="51" t="s">
        <v>400</v>
      </c>
      <c r="H28" s="49" t="s">
        <v>401</v>
      </c>
      <c r="I28" s="49" t="s">
        <v>380</v>
      </c>
      <c r="J28" s="104" t="s">
        <v>452</v>
      </c>
    </row>
    <row r="29" ht="79" customHeight="1" spans="1:10">
      <c r="A29" s="108" t="s">
        <v>356</v>
      </c>
      <c r="B29" s="51" t="s">
        <v>453</v>
      </c>
      <c r="C29" s="51" t="s">
        <v>374</v>
      </c>
      <c r="D29" s="51" t="s">
        <v>375</v>
      </c>
      <c r="E29" s="51" t="s">
        <v>454</v>
      </c>
      <c r="F29" s="49" t="s">
        <v>377</v>
      </c>
      <c r="G29" s="51" t="s">
        <v>410</v>
      </c>
      <c r="H29" s="49" t="s">
        <v>401</v>
      </c>
      <c r="I29" s="49" t="s">
        <v>386</v>
      </c>
      <c r="J29" s="104" t="s">
        <v>455</v>
      </c>
    </row>
    <row r="30" ht="79" customHeight="1" spans="1:10">
      <c r="A30" s="108" t="s">
        <v>356</v>
      </c>
      <c r="B30" s="51" t="s">
        <v>453</v>
      </c>
      <c r="C30" s="51" t="s">
        <v>374</v>
      </c>
      <c r="D30" s="51" t="s">
        <v>375</v>
      </c>
      <c r="E30" s="51" t="s">
        <v>456</v>
      </c>
      <c r="F30" s="49" t="s">
        <v>377</v>
      </c>
      <c r="G30" s="51" t="s">
        <v>410</v>
      </c>
      <c r="H30" s="49" t="s">
        <v>401</v>
      </c>
      <c r="I30" s="49" t="s">
        <v>386</v>
      </c>
      <c r="J30" s="104" t="s">
        <v>457</v>
      </c>
    </row>
    <row r="31" ht="79" customHeight="1" spans="1:10">
      <c r="A31" s="108" t="s">
        <v>356</v>
      </c>
      <c r="B31" s="51" t="s">
        <v>453</v>
      </c>
      <c r="C31" s="51" t="s">
        <v>374</v>
      </c>
      <c r="D31" s="51" t="s">
        <v>458</v>
      </c>
      <c r="E31" s="51" t="s">
        <v>459</v>
      </c>
      <c r="F31" s="49" t="s">
        <v>377</v>
      </c>
      <c r="G31" s="51" t="s">
        <v>460</v>
      </c>
      <c r="H31" s="49" t="s">
        <v>407</v>
      </c>
      <c r="I31" s="49" t="s">
        <v>386</v>
      </c>
      <c r="J31" s="104" t="s">
        <v>461</v>
      </c>
    </row>
    <row r="32" ht="79" customHeight="1" spans="1:10">
      <c r="A32" s="108" t="s">
        <v>356</v>
      </c>
      <c r="B32" s="51" t="s">
        <v>453</v>
      </c>
      <c r="C32" s="51" t="s">
        <v>388</v>
      </c>
      <c r="D32" s="51" t="s">
        <v>389</v>
      </c>
      <c r="E32" s="51" t="s">
        <v>462</v>
      </c>
      <c r="F32" s="49" t="s">
        <v>377</v>
      </c>
      <c r="G32" s="51" t="s">
        <v>463</v>
      </c>
      <c r="H32" s="49" t="s">
        <v>379</v>
      </c>
      <c r="I32" s="49" t="s">
        <v>380</v>
      </c>
      <c r="J32" s="104" t="s">
        <v>464</v>
      </c>
    </row>
    <row r="33" ht="79" customHeight="1" spans="1:10">
      <c r="A33" s="108" t="s">
        <v>356</v>
      </c>
      <c r="B33" s="51" t="s">
        <v>453</v>
      </c>
      <c r="C33" s="51" t="s">
        <v>396</v>
      </c>
      <c r="D33" s="51" t="s">
        <v>397</v>
      </c>
      <c r="E33" s="51" t="s">
        <v>465</v>
      </c>
      <c r="F33" s="49" t="s">
        <v>399</v>
      </c>
      <c r="G33" s="51" t="s">
        <v>416</v>
      </c>
      <c r="H33" s="49" t="s">
        <v>401</v>
      </c>
      <c r="I33" s="49" t="s">
        <v>386</v>
      </c>
      <c r="J33" s="104" t="s">
        <v>466</v>
      </c>
    </row>
    <row r="34" ht="79" customHeight="1" spans="1:10">
      <c r="A34" s="108" t="s">
        <v>344</v>
      </c>
      <c r="B34" s="51" t="s">
        <v>467</v>
      </c>
      <c r="C34" s="51" t="s">
        <v>374</v>
      </c>
      <c r="D34" s="51" t="s">
        <v>404</v>
      </c>
      <c r="E34" s="51" t="s">
        <v>468</v>
      </c>
      <c r="F34" s="49" t="s">
        <v>377</v>
      </c>
      <c r="G34" s="51" t="s">
        <v>469</v>
      </c>
      <c r="H34" s="49" t="s">
        <v>407</v>
      </c>
      <c r="I34" s="49" t="s">
        <v>386</v>
      </c>
      <c r="J34" s="104" t="s">
        <v>470</v>
      </c>
    </row>
    <row r="35" ht="79" customHeight="1" spans="1:10">
      <c r="A35" s="108" t="s">
        <v>344</v>
      </c>
      <c r="B35" s="51" t="s">
        <v>467</v>
      </c>
      <c r="C35" s="51" t="s">
        <v>374</v>
      </c>
      <c r="D35" s="51" t="s">
        <v>404</v>
      </c>
      <c r="E35" s="51" t="s">
        <v>471</v>
      </c>
      <c r="F35" s="49" t="s">
        <v>377</v>
      </c>
      <c r="G35" s="51" t="s">
        <v>472</v>
      </c>
      <c r="H35" s="49" t="s">
        <v>473</v>
      </c>
      <c r="I35" s="49" t="s">
        <v>386</v>
      </c>
      <c r="J35" s="104" t="s">
        <v>474</v>
      </c>
    </row>
    <row r="36" ht="79" customHeight="1" spans="1:10">
      <c r="A36" s="108" t="s">
        <v>344</v>
      </c>
      <c r="B36" s="51" t="s">
        <v>467</v>
      </c>
      <c r="C36" s="51" t="s">
        <v>374</v>
      </c>
      <c r="D36" s="51" t="s">
        <v>375</v>
      </c>
      <c r="E36" s="51" t="s">
        <v>475</v>
      </c>
      <c r="F36" s="49" t="s">
        <v>377</v>
      </c>
      <c r="G36" s="51" t="s">
        <v>410</v>
      </c>
      <c r="H36" s="49" t="s">
        <v>401</v>
      </c>
      <c r="I36" s="49" t="s">
        <v>386</v>
      </c>
      <c r="J36" s="104" t="s">
        <v>474</v>
      </c>
    </row>
    <row r="37" ht="79" customHeight="1" spans="1:10">
      <c r="A37" s="108" t="s">
        <v>344</v>
      </c>
      <c r="B37" s="51" t="s">
        <v>467</v>
      </c>
      <c r="C37" s="51" t="s">
        <v>374</v>
      </c>
      <c r="D37" s="51" t="s">
        <v>382</v>
      </c>
      <c r="E37" s="51" t="s">
        <v>476</v>
      </c>
      <c r="F37" s="49" t="s">
        <v>377</v>
      </c>
      <c r="G37" s="51" t="s">
        <v>437</v>
      </c>
      <c r="H37" s="49" t="s">
        <v>442</v>
      </c>
      <c r="I37" s="49" t="s">
        <v>386</v>
      </c>
      <c r="J37" s="104" t="s">
        <v>477</v>
      </c>
    </row>
    <row r="38" ht="79" customHeight="1" spans="1:10">
      <c r="A38" s="108" t="s">
        <v>344</v>
      </c>
      <c r="B38" s="51" t="s">
        <v>467</v>
      </c>
      <c r="C38" s="51" t="s">
        <v>388</v>
      </c>
      <c r="D38" s="51" t="s">
        <v>389</v>
      </c>
      <c r="E38" s="51" t="s">
        <v>478</v>
      </c>
      <c r="F38" s="49" t="s">
        <v>377</v>
      </c>
      <c r="G38" s="51" t="s">
        <v>437</v>
      </c>
      <c r="H38" s="49" t="s">
        <v>442</v>
      </c>
      <c r="I38" s="49" t="s">
        <v>386</v>
      </c>
      <c r="J38" s="104" t="s">
        <v>479</v>
      </c>
    </row>
    <row r="39" ht="79" customHeight="1" spans="1:10">
      <c r="A39" s="108" t="s">
        <v>344</v>
      </c>
      <c r="B39" s="51" t="s">
        <v>467</v>
      </c>
      <c r="C39" s="51" t="s">
        <v>396</v>
      </c>
      <c r="D39" s="51" t="s">
        <v>397</v>
      </c>
      <c r="E39" s="51" t="s">
        <v>480</v>
      </c>
      <c r="F39" s="49" t="s">
        <v>399</v>
      </c>
      <c r="G39" s="51" t="s">
        <v>416</v>
      </c>
      <c r="H39" s="49" t="s">
        <v>401</v>
      </c>
      <c r="I39" s="49" t="s">
        <v>386</v>
      </c>
      <c r="J39" s="104" t="s">
        <v>481</v>
      </c>
    </row>
    <row r="40" ht="79" customHeight="1" spans="1:10">
      <c r="A40" s="108" t="s">
        <v>336</v>
      </c>
      <c r="B40" s="51" t="s">
        <v>403</v>
      </c>
      <c r="C40" s="51" t="s">
        <v>374</v>
      </c>
      <c r="D40" s="51" t="s">
        <v>404</v>
      </c>
      <c r="E40" s="51" t="s">
        <v>482</v>
      </c>
      <c r="F40" s="49" t="s">
        <v>377</v>
      </c>
      <c r="G40" s="51" t="s">
        <v>400</v>
      </c>
      <c r="H40" s="49" t="s">
        <v>473</v>
      </c>
      <c r="I40" s="49" t="s">
        <v>386</v>
      </c>
      <c r="J40" s="104" t="s">
        <v>483</v>
      </c>
    </row>
    <row r="41" ht="79" customHeight="1" spans="1:10">
      <c r="A41" s="108" t="s">
        <v>336</v>
      </c>
      <c r="B41" s="51" t="s">
        <v>403</v>
      </c>
      <c r="C41" s="51" t="s">
        <v>374</v>
      </c>
      <c r="D41" s="51" t="s">
        <v>404</v>
      </c>
      <c r="E41" s="51" t="s">
        <v>274</v>
      </c>
      <c r="F41" s="49" t="s">
        <v>377</v>
      </c>
      <c r="G41" s="51" t="s">
        <v>400</v>
      </c>
      <c r="H41" s="49" t="s">
        <v>473</v>
      </c>
      <c r="I41" s="49" t="s">
        <v>386</v>
      </c>
      <c r="J41" s="104" t="s">
        <v>484</v>
      </c>
    </row>
    <row r="42" ht="79" customHeight="1" spans="1:10">
      <c r="A42" s="108" t="s">
        <v>336</v>
      </c>
      <c r="B42" s="51" t="s">
        <v>403</v>
      </c>
      <c r="C42" s="51" t="s">
        <v>374</v>
      </c>
      <c r="D42" s="51" t="s">
        <v>404</v>
      </c>
      <c r="E42" s="51" t="s">
        <v>301</v>
      </c>
      <c r="F42" s="49" t="s">
        <v>377</v>
      </c>
      <c r="G42" s="51" t="s">
        <v>166</v>
      </c>
      <c r="H42" s="49" t="s">
        <v>485</v>
      </c>
      <c r="I42" s="49" t="s">
        <v>386</v>
      </c>
      <c r="J42" s="104" t="s">
        <v>486</v>
      </c>
    </row>
    <row r="43" ht="79" customHeight="1" spans="1:10">
      <c r="A43" s="108" t="s">
        <v>336</v>
      </c>
      <c r="B43" s="51" t="s">
        <v>403</v>
      </c>
      <c r="C43" s="51" t="s">
        <v>374</v>
      </c>
      <c r="D43" s="51" t="s">
        <v>375</v>
      </c>
      <c r="E43" s="51" t="s">
        <v>409</v>
      </c>
      <c r="F43" s="49" t="s">
        <v>377</v>
      </c>
      <c r="G43" s="51" t="s">
        <v>410</v>
      </c>
      <c r="H43" s="49" t="s">
        <v>401</v>
      </c>
      <c r="I43" s="49" t="s">
        <v>380</v>
      </c>
      <c r="J43" s="104" t="s">
        <v>411</v>
      </c>
    </row>
    <row r="44" ht="79" customHeight="1" spans="1:10">
      <c r="A44" s="108" t="s">
        <v>336</v>
      </c>
      <c r="B44" s="51" t="s">
        <v>403</v>
      </c>
      <c r="C44" s="51" t="s">
        <v>374</v>
      </c>
      <c r="D44" s="51" t="s">
        <v>382</v>
      </c>
      <c r="E44" s="51" t="s">
        <v>487</v>
      </c>
      <c r="F44" s="49" t="s">
        <v>377</v>
      </c>
      <c r="G44" s="51" t="s">
        <v>410</v>
      </c>
      <c r="H44" s="49" t="s">
        <v>401</v>
      </c>
      <c r="I44" s="49" t="s">
        <v>380</v>
      </c>
      <c r="J44" s="104" t="s">
        <v>488</v>
      </c>
    </row>
    <row r="45" ht="79" customHeight="1" spans="1:10">
      <c r="A45" s="108" t="s">
        <v>336</v>
      </c>
      <c r="B45" s="51" t="s">
        <v>403</v>
      </c>
      <c r="C45" s="51" t="s">
        <v>388</v>
      </c>
      <c r="D45" s="51" t="s">
        <v>389</v>
      </c>
      <c r="E45" s="51" t="s">
        <v>412</v>
      </c>
      <c r="F45" s="49" t="s">
        <v>377</v>
      </c>
      <c r="G45" s="51" t="s">
        <v>413</v>
      </c>
      <c r="H45" s="49" t="s">
        <v>379</v>
      </c>
      <c r="I45" s="49" t="s">
        <v>380</v>
      </c>
      <c r="J45" s="104" t="s">
        <v>414</v>
      </c>
    </row>
    <row r="46" ht="79" customHeight="1" spans="1:10">
      <c r="A46" s="108" t="s">
        <v>336</v>
      </c>
      <c r="B46" s="51" t="s">
        <v>403</v>
      </c>
      <c r="C46" s="51" t="s">
        <v>396</v>
      </c>
      <c r="D46" s="51" t="s">
        <v>397</v>
      </c>
      <c r="E46" s="51" t="s">
        <v>489</v>
      </c>
      <c r="F46" s="49" t="s">
        <v>399</v>
      </c>
      <c r="G46" s="51" t="s">
        <v>416</v>
      </c>
      <c r="H46" s="49" t="s">
        <v>401</v>
      </c>
      <c r="I46" s="49" t="s">
        <v>386</v>
      </c>
      <c r="J46" s="104" t="s">
        <v>490</v>
      </c>
    </row>
    <row r="47" ht="79" customHeight="1" spans="1:10">
      <c r="A47" s="108" t="s">
        <v>336</v>
      </c>
      <c r="B47" s="51" t="s">
        <v>403</v>
      </c>
      <c r="C47" s="51" t="s">
        <v>396</v>
      </c>
      <c r="D47" s="51" t="s">
        <v>397</v>
      </c>
      <c r="E47" s="51" t="s">
        <v>415</v>
      </c>
      <c r="F47" s="49" t="s">
        <v>399</v>
      </c>
      <c r="G47" s="51" t="s">
        <v>416</v>
      </c>
      <c r="H47" s="49" t="s">
        <v>401</v>
      </c>
      <c r="I47" s="49" t="s">
        <v>386</v>
      </c>
      <c r="J47" s="104" t="s">
        <v>417</v>
      </c>
    </row>
    <row r="48" ht="79" customHeight="1" spans="1:10">
      <c r="A48" s="108" t="s">
        <v>358</v>
      </c>
      <c r="B48" s="51" t="s">
        <v>491</v>
      </c>
      <c r="C48" s="51" t="s">
        <v>374</v>
      </c>
      <c r="D48" s="51" t="s">
        <v>404</v>
      </c>
      <c r="E48" s="51" t="s">
        <v>492</v>
      </c>
      <c r="F48" s="49" t="s">
        <v>399</v>
      </c>
      <c r="G48" s="51" t="s">
        <v>416</v>
      </c>
      <c r="H48" s="49" t="s">
        <v>401</v>
      </c>
      <c r="I48" s="49" t="s">
        <v>386</v>
      </c>
      <c r="J48" s="104" t="s">
        <v>493</v>
      </c>
    </row>
    <row r="49" ht="79" customHeight="1" spans="1:10">
      <c r="A49" s="108" t="s">
        <v>358</v>
      </c>
      <c r="B49" s="51" t="s">
        <v>491</v>
      </c>
      <c r="C49" s="51" t="s">
        <v>374</v>
      </c>
      <c r="D49" s="51" t="s">
        <v>375</v>
      </c>
      <c r="E49" s="51" t="s">
        <v>494</v>
      </c>
      <c r="F49" s="49" t="s">
        <v>495</v>
      </c>
      <c r="G49" s="51" t="s">
        <v>463</v>
      </c>
      <c r="H49" s="49" t="s">
        <v>379</v>
      </c>
      <c r="I49" s="49" t="s">
        <v>380</v>
      </c>
      <c r="J49" s="104" t="s">
        <v>496</v>
      </c>
    </row>
    <row r="50" ht="79" customHeight="1" spans="1:10">
      <c r="A50" s="108" t="s">
        <v>358</v>
      </c>
      <c r="B50" s="51" t="s">
        <v>491</v>
      </c>
      <c r="C50" s="51" t="s">
        <v>388</v>
      </c>
      <c r="D50" s="51" t="s">
        <v>389</v>
      </c>
      <c r="E50" s="51" t="s">
        <v>497</v>
      </c>
      <c r="F50" s="49" t="s">
        <v>377</v>
      </c>
      <c r="G50" s="51" t="s">
        <v>498</v>
      </c>
      <c r="H50" s="49" t="s">
        <v>379</v>
      </c>
      <c r="I50" s="49" t="s">
        <v>380</v>
      </c>
      <c r="J50" s="104" t="s">
        <v>499</v>
      </c>
    </row>
    <row r="51" ht="79" customHeight="1" spans="1:10">
      <c r="A51" s="108" t="s">
        <v>358</v>
      </c>
      <c r="B51" s="51" t="s">
        <v>491</v>
      </c>
      <c r="C51" s="51" t="s">
        <v>388</v>
      </c>
      <c r="D51" s="51" t="s">
        <v>447</v>
      </c>
      <c r="E51" s="51" t="s">
        <v>500</v>
      </c>
      <c r="F51" s="49" t="s">
        <v>377</v>
      </c>
      <c r="G51" s="51" t="s">
        <v>501</v>
      </c>
      <c r="H51" s="49" t="s">
        <v>379</v>
      </c>
      <c r="I51" s="49" t="s">
        <v>380</v>
      </c>
      <c r="J51" s="104" t="s">
        <v>502</v>
      </c>
    </row>
    <row r="52" ht="79" customHeight="1" spans="1:10">
      <c r="A52" s="108" t="s">
        <v>358</v>
      </c>
      <c r="B52" s="51" t="s">
        <v>491</v>
      </c>
      <c r="C52" s="51" t="s">
        <v>396</v>
      </c>
      <c r="D52" s="51" t="s">
        <v>397</v>
      </c>
      <c r="E52" s="51" t="s">
        <v>503</v>
      </c>
      <c r="F52" s="49" t="s">
        <v>495</v>
      </c>
      <c r="G52" s="51" t="s">
        <v>416</v>
      </c>
      <c r="H52" s="49" t="s">
        <v>401</v>
      </c>
      <c r="I52" s="49" t="s">
        <v>380</v>
      </c>
      <c r="J52" s="104" t="s">
        <v>504</v>
      </c>
    </row>
    <row r="53" ht="79" customHeight="1" spans="1:10">
      <c r="A53" s="108" t="s">
        <v>354</v>
      </c>
      <c r="B53" s="51" t="s">
        <v>505</v>
      </c>
      <c r="C53" s="51" t="s">
        <v>374</v>
      </c>
      <c r="D53" s="51" t="s">
        <v>404</v>
      </c>
      <c r="E53" s="51" t="s">
        <v>506</v>
      </c>
      <c r="F53" s="49" t="s">
        <v>377</v>
      </c>
      <c r="G53" s="51" t="s">
        <v>507</v>
      </c>
      <c r="H53" s="49" t="s">
        <v>421</v>
      </c>
      <c r="I53" s="49" t="s">
        <v>386</v>
      </c>
      <c r="J53" s="104" t="s">
        <v>508</v>
      </c>
    </row>
    <row r="54" ht="79" customHeight="1" spans="1:10">
      <c r="A54" s="108" t="s">
        <v>354</v>
      </c>
      <c r="B54" s="51" t="s">
        <v>505</v>
      </c>
      <c r="C54" s="51" t="s">
        <v>374</v>
      </c>
      <c r="D54" s="51" t="s">
        <v>458</v>
      </c>
      <c r="E54" s="51" t="s">
        <v>459</v>
      </c>
      <c r="F54" s="49" t="s">
        <v>377</v>
      </c>
      <c r="G54" s="51" t="s">
        <v>509</v>
      </c>
      <c r="H54" s="49" t="s">
        <v>407</v>
      </c>
      <c r="I54" s="49" t="s">
        <v>386</v>
      </c>
      <c r="J54" s="104" t="s">
        <v>510</v>
      </c>
    </row>
    <row r="55" ht="79" customHeight="1" spans="1:10">
      <c r="A55" s="108" t="s">
        <v>354</v>
      </c>
      <c r="B55" s="51" t="s">
        <v>505</v>
      </c>
      <c r="C55" s="51" t="s">
        <v>388</v>
      </c>
      <c r="D55" s="51" t="s">
        <v>389</v>
      </c>
      <c r="E55" s="51" t="s">
        <v>462</v>
      </c>
      <c r="F55" s="49" t="s">
        <v>377</v>
      </c>
      <c r="G55" s="51" t="s">
        <v>463</v>
      </c>
      <c r="H55" s="49" t="s">
        <v>379</v>
      </c>
      <c r="I55" s="49" t="s">
        <v>386</v>
      </c>
      <c r="J55" s="104" t="s">
        <v>511</v>
      </c>
    </row>
    <row r="56" ht="79" customHeight="1" spans="1:10">
      <c r="A56" s="108" t="s">
        <v>354</v>
      </c>
      <c r="B56" s="51" t="s">
        <v>505</v>
      </c>
      <c r="C56" s="51" t="s">
        <v>388</v>
      </c>
      <c r="D56" s="51" t="s">
        <v>447</v>
      </c>
      <c r="E56" s="51" t="s">
        <v>512</v>
      </c>
      <c r="F56" s="49" t="s">
        <v>377</v>
      </c>
      <c r="G56" s="51" t="s">
        <v>384</v>
      </c>
      <c r="H56" s="49" t="s">
        <v>385</v>
      </c>
      <c r="I56" s="49" t="s">
        <v>386</v>
      </c>
      <c r="J56" s="104" t="s">
        <v>513</v>
      </c>
    </row>
    <row r="57" ht="79" customHeight="1" spans="1:10">
      <c r="A57" s="108" t="s">
        <v>354</v>
      </c>
      <c r="B57" s="51" t="s">
        <v>505</v>
      </c>
      <c r="C57" s="51" t="s">
        <v>396</v>
      </c>
      <c r="D57" s="51" t="s">
        <v>397</v>
      </c>
      <c r="E57" s="51" t="s">
        <v>514</v>
      </c>
      <c r="F57" s="49" t="s">
        <v>495</v>
      </c>
      <c r="G57" s="51" t="s">
        <v>416</v>
      </c>
      <c r="H57" s="49" t="s">
        <v>401</v>
      </c>
      <c r="I57" s="49" t="s">
        <v>386</v>
      </c>
      <c r="J57" s="104" t="s">
        <v>515</v>
      </c>
    </row>
    <row r="58" ht="79" customHeight="1" spans="1:10">
      <c r="A58" s="107" t="s">
        <v>50</v>
      </c>
      <c r="B58" s="51"/>
      <c r="C58" s="51"/>
      <c r="D58" s="51"/>
      <c r="E58" s="51"/>
      <c r="F58" s="51"/>
      <c r="G58" s="51"/>
      <c r="H58" s="51"/>
      <c r="I58" s="51"/>
      <c r="J58" s="104"/>
    </row>
    <row r="59" ht="79" customHeight="1" spans="1:10">
      <c r="A59" s="108" t="s">
        <v>360</v>
      </c>
      <c r="B59" s="51" t="s">
        <v>516</v>
      </c>
      <c r="C59" s="51" t="s">
        <v>374</v>
      </c>
      <c r="D59" s="51" t="s">
        <v>404</v>
      </c>
      <c r="E59" s="51" t="s">
        <v>517</v>
      </c>
      <c r="F59" s="49" t="s">
        <v>377</v>
      </c>
      <c r="G59" s="51" t="s">
        <v>169</v>
      </c>
      <c r="H59" s="49" t="s">
        <v>473</v>
      </c>
      <c r="I59" s="49" t="s">
        <v>386</v>
      </c>
      <c r="J59" s="104" t="s">
        <v>518</v>
      </c>
    </row>
    <row r="60" ht="79" customHeight="1" spans="1:10">
      <c r="A60" s="108" t="s">
        <v>360</v>
      </c>
      <c r="B60" s="51" t="s">
        <v>516</v>
      </c>
      <c r="C60" s="51" t="s">
        <v>374</v>
      </c>
      <c r="D60" s="51" t="s">
        <v>375</v>
      </c>
      <c r="E60" s="51" t="s">
        <v>519</v>
      </c>
      <c r="F60" s="49" t="s">
        <v>399</v>
      </c>
      <c r="G60" s="51" t="s">
        <v>416</v>
      </c>
      <c r="H60" s="49" t="s">
        <v>401</v>
      </c>
      <c r="I60" s="49" t="s">
        <v>386</v>
      </c>
      <c r="J60" s="104" t="s">
        <v>519</v>
      </c>
    </row>
    <row r="61" ht="79" customHeight="1" spans="1:10">
      <c r="A61" s="108" t="s">
        <v>360</v>
      </c>
      <c r="B61" s="51" t="s">
        <v>516</v>
      </c>
      <c r="C61" s="51" t="s">
        <v>388</v>
      </c>
      <c r="D61" s="51" t="s">
        <v>447</v>
      </c>
      <c r="E61" s="51" t="s">
        <v>462</v>
      </c>
      <c r="F61" s="49" t="s">
        <v>377</v>
      </c>
      <c r="G61" s="51" t="s">
        <v>463</v>
      </c>
      <c r="H61" s="49" t="s">
        <v>401</v>
      </c>
      <c r="I61" s="49" t="s">
        <v>380</v>
      </c>
      <c r="J61" s="104" t="s">
        <v>464</v>
      </c>
    </row>
    <row r="62" ht="79" customHeight="1" spans="1:10">
      <c r="A62" s="108" t="s">
        <v>360</v>
      </c>
      <c r="B62" s="51" t="s">
        <v>516</v>
      </c>
      <c r="C62" s="51" t="s">
        <v>396</v>
      </c>
      <c r="D62" s="51" t="s">
        <v>397</v>
      </c>
      <c r="E62" s="51" t="s">
        <v>434</v>
      </c>
      <c r="F62" s="49" t="s">
        <v>495</v>
      </c>
      <c r="G62" s="51" t="s">
        <v>416</v>
      </c>
      <c r="H62" s="49" t="s">
        <v>401</v>
      </c>
      <c r="I62" s="49" t="s">
        <v>386</v>
      </c>
      <c r="J62" s="104" t="s">
        <v>417</v>
      </c>
    </row>
  </sheetData>
  <mergeCells count="22">
    <mergeCell ref="A3:J3"/>
    <mergeCell ref="A4:H4"/>
    <mergeCell ref="A9:A13"/>
    <mergeCell ref="A14:A17"/>
    <mergeCell ref="A18:A22"/>
    <mergeCell ref="A23:A28"/>
    <mergeCell ref="A29:A33"/>
    <mergeCell ref="A34:A39"/>
    <mergeCell ref="A40:A47"/>
    <mergeCell ref="A48:A52"/>
    <mergeCell ref="A53:A57"/>
    <mergeCell ref="A59:A62"/>
    <mergeCell ref="B9:B13"/>
    <mergeCell ref="B14:B17"/>
    <mergeCell ref="B18:B22"/>
    <mergeCell ref="B23:B28"/>
    <mergeCell ref="B29:B33"/>
    <mergeCell ref="B34:B39"/>
    <mergeCell ref="B40:B47"/>
    <mergeCell ref="B48:B52"/>
    <mergeCell ref="B53:B57"/>
    <mergeCell ref="B59:B62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2"/>
      <c r="B1" s="2"/>
      <c r="C1" s="2"/>
      <c r="D1" s="2"/>
      <c r="E1" s="2"/>
      <c r="F1" s="2"/>
    </row>
    <row r="2" ht="15.75" customHeight="1" spans="1:6">
      <c r="A2" s="114">
        <v>1</v>
      </c>
      <c r="B2" s="115">
        <v>0</v>
      </c>
      <c r="C2" s="114">
        <v>1</v>
      </c>
      <c r="D2" s="116"/>
      <c r="E2" s="116"/>
      <c r="F2" s="117" t="s">
        <v>520</v>
      </c>
    </row>
    <row r="3" ht="36.75" customHeight="1" spans="1:6">
      <c r="A3" s="118" t="str">
        <f>"2025"&amp;"年部门政府性基金预算支出预算表"</f>
        <v>2025年部门政府性基金预算支出预算表</v>
      </c>
      <c r="B3" s="118" t="s">
        <v>521</v>
      </c>
      <c r="C3" s="118"/>
      <c r="D3" s="118"/>
      <c r="E3" s="118"/>
      <c r="F3" s="118"/>
    </row>
    <row r="4" ht="13.5" customHeight="1" spans="1:6">
      <c r="A4" s="7" t="str">
        <f t="shared" ref="A4:B4" si="0">"单位名称："&amp;"景洪市人民政府嘎栋街道办事处"</f>
        <v>单位名称：景洪市人民政府嘎栋街道办事处</v>
      </c>
      <c r="B4" s="7" t="str">
        <f t="shared" si="0"/>
        <v>单位名称：景洪市人民政府嘎栋街道办事处</v>
      </c>
      <c r="C4" s="7"/>
      <c r="D4" s="110"/>
      <c r="E4" s="110"/>
      <c r="F4" s="110" t="s">
        <v>1</v>
      </c>
    </row>
    <row r="5" ht="19.5" customHeight="1" spans="1:6">
      <c r="A5" s="10" t="s">
        <v>181</v>
      </c>
      <c r="B5" s="119" t="s">
        <v>52</v>
      </c>
      <c r="C5" s="120" t="s">
        <v>53</v>
      </c>
      <c r="D5" s="13" t="s">
        <v>522</v>
      </c>
      <c r="E5" s="13"/>
      <c r="F5" s="14"/>
    </row>
    <row r="6" ht="18.75" customHeight="1" spans="1:6">
      <c r="A6" s="17"/>
      <c r="B6" s="121"/>
      <c r="C6" s="103"/>
      <c r="D6" s="102" t="s">
        <v>29</v>
      </c>
      <c r="E6" s="102" t="s">
        <v>54</v>
      </c>
      <c r="F6" s="102" t="s">
        <v>55</v>
      </c>
    </row>
    <row r="7" ht="18.75" customHeight="1" spans="1:6">
      <c r="A7" s="17">
        <v>1</v>
      </c>
      <c r="B7" s="122" t="s">
        <v>167</v>
      </c>
      <c r="C7" s="103">
        <v>3</v>
      </c>
      <c r="D7" s="102">
        <v>4</v>
      </c>
      <c r="E7" s="102">
        <v>5</v>
      </c>
      <c r="F7" s="102">
        <v>6</v>
      </c>
    </row>
    <row r="8" ht="21" customHeight="1" spans="1:6">
      <c r="A8" s="51"/>
      <c r="B8" s="51"/>
      <c r="C8" s="51"/>
      <c r="D8" s="22"/>
      <c r="E8" s="22"/>
      <c r="F8" s="22"/>
    </row>
    <row r="9" ht="21" customHeight="1" spans="1:6">
      <c r="A9" s="51"/>
      <c r="B9" s="51"/>
      <c r="C9" s="51"/>
      <c r="D9" s="22"/>
      <c r="E9" s="22"/>
      <c r="F9" s="22"/>
    </row>
    <row r="10" ht="18.75" customHeight="1" spans="1:6">
      <c r="A10" s="25" t="s">
        <v>151</v>
      </c>
      <c r="B10" s="26" t="s">
        <v>151</v>
      </c>
      <c r="C10" s="27" t="s">
        <v>151</v>
      </c>
      <c r="D10" s="22"/>
      <c r="E10" s="22"/>
      <c r="F10" s="22"/>
    </row>
    <row r="11" customHeight="1" spans="1:1">
      <c r="A11" t="s">
        <v>523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68"/>
  <sheetViews>
    <sheetView showZeros="0" workbookViewId="0">
      <pane ySplit="1" topLeftCell="A59" activePane="bottomLeft" state="frozen"/>
      <selection/>
      <selection pane="bottomLeft" activeCell="I11" sqref="I11"/>
    </sheetView>
  </sheetViews>
  <sheetFormatPr defaultColWidth="10.6555555555556" defaultRowHeight="14.25" customHeight="1"/>
  <cols>
    <col min="1" max="1" width="45.6555555555556" style="100" customWidth="1"/>
    <col min="2" max="2" width="25.3333333333333" style="100" customWidth="1"/>
    <col min="3" max="3" width="41.1555555555556" style="100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01"/>
      <c r="B1" s="101"/>
      <c r="C1" s="10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.75" customHeight="1" spans="1:17">
      <c r="A2" s="78"/>
      <c r="B2" s="78"/>
      <c r="C2" s="78"/>
      <c r="D2" s="4"/>
      <c r="E2" s="4"/>
      <c r="F2" s="4"/>
      <c r="G2" s="4"/>
      <c r="H2" s="4"/>
      <c r="I2" s="4"/>
      <c r="J2" s="4"/>
      <c r="O2" s="93"/>
      <c r="P2" s="93"/>
      <c r="Q2" s="39" t="s">
        <v>524</v>
      </c>
    </row>
    <row r="3" ht="35.25" customHeight="1" spans="1:17">
      <c r="A3" s="40" t="str">
        <f>"2025"&amp;"年部门政府采购预算表"</f>
        <v>2025年部门政府采购预算表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</row>
    <row r="4" ht="18.75" customHeight="1" spans="1:17">
      <c r="A4" s="81" t="str">
        <f>"单位名称："&amp;"景洪市人民政府嘎栋街道办事处"</f>
        <v>单位名称：景洪市人民政府嘎栋街道办事处</v>
      </c>
      <c r="B4" s="81"/>
      <c r="C4" s="81"/>
      <c r="D4" s="41"/>
      <c r="E4" s="41"/>
      <c r="F4" s="41"/>
      <c r="G4" s="8"/>
      <c r="H4" s="8"/>
      <c r="I4" s="8"/>
      <c r="J4" s="8"/>
      <c r="K4" s="42"/>
      <c r="L4" s="42"/>
      <c r="M4" s="42"/>
      <c r="N4" s="42"/>
      <c r="O4" s="9"/>
      <c r="P4" s="9"/>
      <c r="Q4" s="110" t="s">
        <v>173</v>
      </c>
    </row>
    <row r="5" ht="15.75" customHeight="1" spans="1:17">
      <c r="A5" s="29" t="s">
        <v>525</v>
      </c>
      <c r="B5" s="84" t="s">
        <v>526</v>
      </c>
      <c r="C5" s="84" t="s">
        <v>527</v>
      </c>
      <c r="D5" s="84" t="s">
        <v>528</v>
      </c>
      <c r="E5" s="84" t="s">
        <v>529</v>
      </c>
      <c r="F5" s="84" t="s">
        <v>530</v>
      </c>
      <c r="G5" s="45" t="s">
        <v>188</v>
      </c>
      <c r="H5" s="45"/>
      <c r="I5" s="45"/>
      <c r="J5" s="45"/>
      <c r="K5" s="45"/>
      <c r="L5" s="45"/>
      <c r="M5" s="45"/>
      <c r="N5" s="45"/>
      <c r="O5" s="45"/>
      <c r="P5" s="45"/>
      <c r="Q5" s="46"/>
    </row>
    <row r="6" ht="17.25" customHeight="1" spans="1:17">
      <c r="A6" s="31"/>
      <c r="B6" s="86"/>
      <c r="C6" s="86"/>
      <c r="D6" s="86"/>
      <c r="E6" s="86"/>
      <c r="F6" s="86"/>
      <c r="G6" s="86" t="s">
        <v>29</v>
      </c>
      <c r="H6" s="86" t="s">
        <v>32</v>
      </c>
      <c r="I6" s="86" t="s">
        <v>531</v>
      </c>
      <c r="J6" s="86" t="s">
        <v>532</v>
      </c>
      <c r="K6" s="87" t="s">
        <v>533</v>
      </c>
      <c r="L6" s="98" t="s">
        <v>57</v>
      </c>
      <c r="M6" s="98"/>
      <c r="N6" s="98"/>
      <c r="O6" s="98"/>
      <c r="P6" s="98"/>
      <c r="Q6" s="88"/>
    </row>
    <row r="7" ht="54" customHeight="1" spans="1:17">
      <c r="A7" s="33"/>
      <c r="B7" s="88"/>
      <c r="C7" s="88"/>
      <c r="D7" s="88"/>
      <c r="E7" s="88"/>
      <c r="F7" s="88"/>
      <c r="G7" s="88"/>
      <c r="H7" s="88" t="s">
        <v>31</v>
      </c>
      <c r="I7" s="88"/>
      <c r="J7" s="88"/>
      <c r="K7" s="89"/>
      <c r="L7" s="88" t="s">
        <v>31</v>
      </c>
      <c r="M7" s="88" t="s">
        <v>38</v>
      </c>
      <c r="N7" s="88" t="s">
        <v>197</v>
      </c>
      <c r="O7" s="99" t="s">
        <v>40</v>
      </c>
      <c r="P7" s="89" t="s">
        <v>41</v>
      </c>
      <c r="Q7" s="88" t="s">
        <v>42</v>
      </c>
    </row>
    <row r="8" ht="19.5" customHeight="1" spans="1:17">
      <c r="A8" s="33">
        <v>1</v>
      </c>
      <c r="B8" s="88">
        <v>2</v>
      </c>
      <c r="C8" s="88">
        <v>3</v>
      </c>
      <c r="D8" s="102">
        <v>4</v>
      </c>
      <c r="E8" s="102">
        <v>5</v>
      </c>
      <c r="F8" s="102">
        <v>6</v>
      </c>
      <c r="G8" s="103">
        <v>7</v>
      </c>
      <c r="H8" s="103">
        <v>8</v>
      </c>
      <c r="I8" s="103">
        <v>9</v>
      </c>
      <c r="J8" s="103">
        <v>10</v>
      </c>
      <c r="K8" s="103">
        <v>11</v>
      </c>
      <c r="L8" s="103">
        <v>12</v>
      </c>
      <c r="M8" s="103">
        <v>13</v>
      </c>
      <c r="N8" s="103">
        <v>14</v>
      </c>
      <c r="O8" s="103">
        <v>15</v>
      </c>
      <c r="P8" s="103">
        <v>16</v>
      </c>
      <c r="Q8" s="103">
        <v>17</v>
      </c>
    </row>
    <row r="9" ht="42" customHeight="1" spans="1:17">
      <c r="A9" s="104" t="s">
        <v>44</v>
      </c>
      <c r="B9" s="105"/>
      <c r="C9" s="105"/>
      <c r="D9" s="105"/>
      <c r="E9" s="106">
        <v>478</v>
      </c>
      <c r="F9" s="22">
        <v>399993.5</v>
      </c>
      <c r="G9" s="22">
        <v>399993.5</v>
      </c>
      <c r="H9" s="22">
        <v>349005</v>
      </c>
      <c r="I9" s="22"/>
      <c r="J9" s="22"/>
      <c r="K9" s="22"/>
      <c r="L9" s="22">
        <v>50988.5</v>
      </c>
      <c r="M9" s="22"/>
      <c r="N9" s="22"/>
      <c r="O9" s="22"/>
      <c r="P9" s="22"/>
      <c r="Q9" s="22">
        <v>50988.5</v>
      </c>
    </row>
    <row r="10" ht="42" customHeight="1" spans="1:17">
      <c r="A10" s="107" t="s">
        <v>44</v>
      </c>
      <c r="B10" s="104"/>
      <c r="C10" s="104"/>
      <c r="D10" s="49"/>
      <c r="E10" s="106">
        <v>474</v>
      </c>
      <c r="F10" s="22">
        <v>362293.5</v>
      </c>
      <c r="G10" s="22">
        <v>362293.5</v>
      </c>
      <c r="H10" s="22">
        <v>311305</v>
      </c>
      <c r="I10" s="22"/>
      <c r="J10" s="22"/>
      <c r="K10" s="22"/>
      <c r="L10" s="22">
        <v>50988.5</v>
      </c>
      <c r="M10" s="22"/>
      <c r="N10" s="22"/>
      <c r="O10" s="22"/>
      <c r="P10" s="22"/>
      <c r="Q10" s="22">
        <v>50988.5</v>
      </c>
    </row>
    <row r="11" ht="42" customHeight="1" spans="1:17">
      <c r="A11" s="108" t="s">
        <v>231</v>
      </c>
      <c r="B11" s="104" t="s">
        <v>534</v>
      </c>
      <c r="C11" s="104" t="s">
        <v>535</v>
      </c>
      <c r="D11" s="49" t="s">
        <v>536</v>
      </c>
      <c r="E11" s="109">
        <v>1</v>
      </c>
      <c r="F11" s="22">
        <v>4000</v>
      </c>
      <c r="G11" s="22">
        <v>4000</v>
      </c>
      <c r="H11" s="22">
        <v>4000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42" customHeight="1" spans="1:17">
      <c r="A12" s="108" t="s">
        <v>231</v>
      </c>
      <c r="B12" s="104" t="s">
        <v>537</v>
      </c>
      <c r="C12" s="104" t="s">
        <v>535</v>
      </c>
      <c r="D12" s="49" t="s">
        <v>536</v>
      </c>
      <c r="E12" s="109">
        <v>1</v>
      </c>
      <c r="F12" s="22">
        <v>2000</v>
      </c>
      <c r="G12" s="22">
        <v>2000</v>
      </c>
      <c r="H12" s="22">
        <v>2000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42" customHeight="1" spans="1:17">
      <c r="A13" s="108" t="s">
        <v>231</v>
      </c>
      <c r="B13" s="104" t="s">
        <v>538</v>
      </c>
      <c r="C13" s="104" t="s">
        <v>539</v>
      </c>
      <c r="D13" s="49" t="s">
        <v>540</v>
      </c>
      <c r="E13" s="109">
        <v>1</v>
      </c>
      <c r="F13" s="22">
        <v>2550</v>
      </c>
      <c r="G13" s="22">
        <v>2550</v>
      </c>
      <c r="H13" s="22">
        <v>2550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42" customHeight="1" spans="1:17">
      <c r="A14" s="108" t="s">
        <v>231</v>
      </c>
      <c r="B14" s="104" t="s">
        <v>541</v>
      </c>
      <c r="C14" s="104" t="s">
        <v>542</v>
      </c>
      <c r="D14" s="49" t="s">
        <v>540</v>
      </c>
      <c r="E14" s="109">
        <v>1</v>
      </c>
      <c r="F14" s="22">
        <v>3450</v>
      </c>
      <c r="G14" s="22">
        <v>3450</v>
      </c>
      <c r="H14" s="22">
        <v>3450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42" customHeight="1" spans="1:17">
      <c r="A15" s="108" t="s">
        <v>231</v>
      </c>
      <c r="B15" s="104" t="s">
        <v>543</v>
      </c>
      <c r="C15" s="104" t="s">
        <v>544</v>
      </c>
      <c r="D15" s="49" t="s">
        <v>540</v>
      </c>
      <c r="E15" s="109">
        <v>10</v>
      </c>
      <c r="F15" s="22">
        <v>1500</v>
      </c>
      <c r="G15" s="22">
        <v>1500</v>
      </c>
      <c r="H15" s="22">
        <v>1500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42" customHeight="1" spans="1:17">
      <c r="A16" s="108" t="s">
        <v>231</v>
      </c>
      <c r="B16" s="104" t="s">
        <v>545</v>
      </c>
      <c r="C16" s="104" t="s">
        <v>544</v>
      </c>
      <c r="D16" s="49" t="s">
        <v>540</v>
      </c>
      <c r="E16" s="109">
        <v>10</v>
      </c>
      <c r="F16" s="22">
        <v>3800</v>
      </c>
      <c r="G16" s="22">
        <v>3800</v>
      </c>
      <c r="H16" s="22">
        <v>3800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42" customHeight="1" spans="1:17">
      <c r="A17" s="108" t="s">
        <v>231</v>
      </c>
      <c r="B17" s="104" t="s">
        <v>546</v>
      </c>
      <c r="C17" s="104" t="s">
        <v>547</v>
      </c>
      <c r="D17" s="49" t="s">
        <v>548</v>
      </c>
      <c r="E17" s="109">
        <v>45</v>
      </c>
      <c r="F17" s="22">
        <v>7875</v>
      </c>
      <c r="G17" s="22">
        <v>7875</v>
      </c>
      <c r="H17" s="22">
        <v>7875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42" customHeight="1" spans="1:17">
      <c r="A18" s="108" t="s">
        <v>246</v>
      </c>
      <c r="B18" s="104" t="s">
        <v>549</v>
      </c>
      <c r="C18" s="104" t="s">
        <v>550</v>
      </c>
      <c r="D18" s="49" t="s">
        <v>536</v>
      </c>
      <c r="E18" s="109">
        <v>1</v>
      </c>
      <c r="F18" s="22">
        <v>9000</v>
      </c>
      <c r="G18" s="22">
        <v>9000</v>
      </c>
      <c r="H18" s="22">
        <v>9000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42" customHeight="1" spans="1:17">
      <c r="A19" s="108" t="s">
        <v>246</v>
      </c>
      <c r="B19" s="104" t="s">
        <v>551</v>
      </c>
      <c r="C19" s="104" t="s">
        <v>535</v>
      </c>
      <c r="D19" s="49" t="s">
        <v>536</v>
      </c>
      <c r="E19" s="109">
        <v>1</v>
      </c>
      <c r="F19" s="22">
        <v>4000</v>
      </c>
      <c r="G19" s="22">
        <v>4000</v>
      </c>
      <c r="H19" s="22">
        <v>4000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42" customHeight="1" spans="1:17">
      <c r="A20" s="108" t="s">
        <v>246</v>
      </c>
      <c r="B20" s="104" t="s">
        <v>552</v>
      </c>
      <c r="C20" s="104" t="s">
        <v>535</v>
      </c>
      <c r="D20" s="49" t="s">
        <v>536</v>
      </c>
      <c r="E20" s="109">
        <v>1</v>
      </c>
      <c r="F20" s="22">
        <v>4000</v>
      </c>
      <c r="G20" s="22">
        <v>4000</v>
      </c>
      <c r="H20" s="22">
        <v>4000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42" customHeight="1" spans="1:17">
      <c r="A21" s="108" t="s">
        <v>246</v>
      </c>
      <c r="B21" s="104" t="s">
        <v>553</v>
      </c>
      <c r="C21" s="104" t="s">
        <v>554</v>
      </c>
      <c r="D21" s="49" t="s">
        <v>536</v>
      </c>
      <c r="E21" s="109">
        <v>1</v>
      </c>
      <c r="F21" s="22">
        <v>800</v>
      </c>
      <c r="G21" s="22">
        <v>800</v>
      </c>
      <c r="H21" s="22">
        <v>800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42" customHeight="1" spans="1:17">
      <c r="A22" s="108" t="s">
        <v>246</v>
      </c>
      <c r="B22" s="104" t="s">
        <v>555</v>
      </c>
      <c r="C22" s="104" t="s">
        <v>554</v>
      </c>
      <c r="D22" s="49" t="s">
        <v>536</v>
      </c>
      <c r="E22" s="109">
        <v>2</v>
      </c>
      <c r="F22" s="22">
        <v>1600</v>
      </c>
      <c r="G22" s="22">
        <v>1600</v>
      </c>
      <c r="H22" s="22">
        <v>1600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42" customHeight="1" spans="1:17">
      <c r="A23" s="108" t="s">
        <v>246</v>
      </c>
      <c r="B23" s="104" t="s">
        <v>556</v>
      </c>
      <c r="C23" s="104" t="s">
        <v>557</v>
      </c>
      <c r="D23" s="49" t="s">
        <v>536</v>
      </c>
      <c r="E23" s="109">
        <v>3</v>
      </c>
      <c r="F23" s="22">
        <v>12000</v>
      </c>
      <c r="G23" s="22">
        <v>12000</v>
      </c>
      <c r="H23" s="22">
        <v>12000</v>
      </c>
      <c r="I23" s="22"/>
      <c r="J23" s="22"/>
      <c r="K23" s="22"/>
      <c r="L23" s="22"/>
      <c r="M23" s="22"/>
      <c r="N23" s="22"/>
      <c r="O23" s="22"/>
      <c r="P23" s="22"/>
      <c r="Q23" s="22"/>
    </row>
    <row r="24" ht="42" customHeight="1" spans="1:17">
      <c r="A24" s="108" t="s">
        <v>246</v>
      </c>
      <c r="B24" s="104" t="s">
        <v>558</v>
      </c>
      <c r="C24" s="104" t="s">
        <v>557</v>
      </c>
      <c r="D24" s="49" t="s">
        <v>536</v>
      </c>
      <c r="E24" s="109">
        <v>1</v>
      </c>
      <c r="F24" s="22">
        <v>7000</v>
      </c>
      <c r="G24" s="22">
        <v>7000</v>
      </c>
      <c r="H24" s="22">
        <v>7000</v>
      </c>
      <c r="I24" s="22"/>
      <c r="J24" s="22"/>
      <c r="K24" s="22"/>
      <c r="L24" s="22"/>
      <c r="M24" s="22"/>
      <c r="N24" s="22"/>
      <c r="O24" s="22"/>
      <c r="P24" s="22"/>
      <c r="Q24" s="22"/>
    </row>
    <row r="25" ht="42" customHeight="1" spans="1:17">
      <c r="A25" s="108" t="s">
        <v>246</v>
      </c>
      <c r="B25" s="104" t="s">
        <v>559</v>
      </c>
      <c r="C25" s="104" t="s">
        <v>542</v>
      </c>
      <c r="D25" s="49" t="s">
        <v>540</v>
      </c>
      <c r="E25" s="109">
        <v>12</v>
      </c>
      <c r="F25" s="22">
        <v>6600</v>
      </c>
      <c r="G25" s="22">
        <v>6600</v>
      </c>
      <c r="H25" s="22">
        <v>6600</v>
      </c>
      <c r="I25" s="22"/>
      <c r="J25" s="22"/>
      <c r="K25" s="22"/>
      <c r="L25" s="22"/>
      <c r="M25" s="22"/>
      <c r="N25" s="22"/>
      <c r="O25" s="22"/>
      <c r="P25" s="22"/>
      <c r="Q25" s="22"/>
    </row>
    <row r="26" ht="42" customHeight="1" spans="1:17">
      <c r="A26" s="108" t="s">
        <v>246</v>
      </c>
      <c r="B26" s="104" t="s">
        <v>560</v>
      </c>
      <c r="C26" s="104" t="s">
        <v>561</v>
      </c>
      <c r="D26" s="49" t="s">
        <v>540</v>
      </c>
      <c r="E26" s="109">
        <v>3</v>
      </c>
      <c r="F26" s="22">
        <v>1500</v>
      </c>
      <c r="G26" s="22">
        <v>1500</v>
      </c>
      <c r="H26" s="22">
        <v>1500</v>
      </c>
      <c r="I26" s="22"/>
      <c r="J26" s="22"/>
      <c r="K26" s="22"/>
      <c r="L26" s="22"/>
      <c r="M26" s="22"/>
      <c r="N26" s="22"/>
      <c r="O26" s="22"/>
      <c r="P26" s="22"/>
      <c r="Q26" s="22"/>
    </row>
    <row r="27" ht="42" customHeight="1" spans="1:17">
      <c r="A27" s="108" t="s">
        <v>246</v>
      </c>
      <c r="B27" s="104" t="s">
        <v>562</v>
      </c>
      <c r="C27" s="104" t="s">
        <v>561</v>
      </c>
      <c r="D27" s="49" t="s">
        <v>540</v>
      </c>
      <c r="E27" s="109">
        <v>3</v>
      </c>
      <c r="F27" s="22">
        <v>1500</v>
      </c>
      <c r="G27" s="22">
        <v>1500</v>
      </c>
      <c r="H27" s="22">
        <v>1500</v>
      </c>
      <c r="I27" s="22"/>
      <c r="J27" s="22"/>
      <c r="K27" s="22"/>
      <c r="L27" s="22"/>
      <c r="M27" s="22"/>
      <c r="N27" s="22"/>
      <c r="O27" s="22"/>
      <c r="P27" s="22"/>
      <c r="Q27" s="22"/>
    </row>
    <row r="28" ht="42" customHeight="1" spans="1:17">
      <c r="A28" s="108" t="s">
        <v>246</v>
      </c>
      <c r="B28" s="104" t="s">
        <v>563</v>
      </c>
      <c r="C28" s="104" t="s">
        <v>547</v>
      </c>
      <c r="D28" s="49" t="s">
        <v>548</v>
      </c>
      <c r="E28" s="109">
        <v>124</v>
      </c>
      <c r="F28" s="22">
        <v>21700</v>
      </c>
      <c r="G28" s="22">
        <v>21700</v>
      </c>
      <c r="H28" s="22">
        <v>21700</v>
      </c>
      <c r="I28" s="22"/>
      <c r="J28" s="22"/>
      <c r="K28" s="22"/>
      <c r="L28" s="22"/>
      <c r="M28" s="22"/>
      <c r="N28" s="22"/>
      <c r="O28" s="22"/>
      <c r="P28" s="22"/>
      <c r="Q28" s="22"/>
    </row>
    <row r="29" ht="42" customHeight="1" spans="1:17">
      <c r="A29" s="108" t="s">
        <v>264</v>
      </c>
      <c r="B29" s="104" t="s">
        <v>564</v>
      </c>
      <c r="C29" s="104" t="s">
        <v>565</v>
      </c>
      <c r="D29" s="49" t="s">
        <v>566</v>
      </c>
      <c r="E29" s="109">
        <v>3</v>
      </c>
      <c r="F29" s="22">
        <v>9000</v>
      </c>
      <c r="G29" s="22">
        <v>9000</v>
      </c>
      <c r="H29" s="22">
        <v>9000</v>
      </c>
      <c r="I29" s="22"/>
      <c r="J29" s="22"/>
      <c r="K29" s="22"/>
      <c r="L29" s="22"/>
      <c r="M29" s="22"/>
      <c r="N29" s="22"/>
      <c r="O29" s="22"/>
      <c r="P29" s="22"/>
      <c r="Q29" s="22"/>
    </row>
    <row r="30" ht="42" customHeight="1" spans="1:17">
      <c r="A30" s="108" t="s">
        <v>264</v>
      </c>
      <c r="B30" s="104" t="s">
        <v>567</v>
      </c>
      <c r="C30" s="104" t="s">
        <v>568</v>
      </c>
      <c r="D30" s="49" t="s">
        <v>569</v>
      </c>
      <c r="E30" s="109">
        <v>1</v>
      </c>
      <c r="F30" s="22">
        <v>19280</v>
      </c>
      <c r="G30" s="22">
        <v>19280</v>
      </c>
      <c r="H30" s="22">
        <v>19280</v>
      </c>
      <c r="I30" s="22"/>
      <c r="J30" s="22"/>
      <c r="K30" s="22"/>
      <c r="L30" s="22"/>
      <c r="M30" s="22"/>
      <c r="N30" s="22"/>
      <c r="O30" s="22"/>
      <c r="P30" s="22"/>
      <c r="Q30" s="22"/>
    </row>
    <row r="31" ht="42" customHeight="1" spans="1:17">
      <c r="A31" s="108" t="s">
        <v>264</v>
      </c>
      <c r="B31" s="104" t="s">
        <v>570</v>
      </c>
      <c r="C31" s="104" t="s">
        <v>571</v>
      </c>
      <c r="D31" s="49" t="s">
        <v>569</v>
      </c>
      <c r="E31" s="109">
        <v>1</v>
      </c>
      <c r="F31" s="22">
        <v>15000</v>
      </c>
      <c r="G31" s="22">
        <v>15000</v>
      </c>
      <c r="H31" s="22">
        <v>15000</v>
      </c>
      <c r="I31" s="22"/>
      <c r="J31" s="22"/>
      <c r="K31" s="22"/>
      <c r="L31" s="22"/>
      <c r="M31" s="22"/>
      <c r="N31" s="22"/>
      <c r="O31" s="22"/>
      <c r="P31" s="22"/>
      <c r="Q31" s="22"/>
    </row>
    <row r="32" ht="42" customHeight="1" spans="1:17">
      <c r="A32" s="108" t="s">
        <v>272</v>
      </c>
      <c r="B32" s="104" t="s">
        <v>572</v>
      </c>
      <c r="C32" s="104" t="s">
        <v>573</v>
      </c>
      <c r="D32" s="49" t="s">
        <v>536</v>
      </c>
      <c r="E32" s="109">
        <v>1</v>
      </c>
      <c r="F32" s="22">
        <v>1200</v>
      </c>
      <c r="G32" s="22">
        <v>1200</v>
      </c>
      <c r="H32" s="22">
        <v>1200</v>
      </c>
      <c r="I32" s="22"/>
      <c r="J32" s="22"/>
      <c r="K32" s="22"/>
      <c r="L32" s="22"/>
      <c r="M32" s="22"/>
      <c r="N32" s="22"/>
      <c r="O32" s="22"/>
      <c r="P32" s="22"/>
      <c r="Q32" s="22"/>
    </row>
    <row r="33" ht="42" customHeight="1" spans="1:17">
      <c r="A33" s="108" t="s">
        <v>272</v>
      </c>
      <c r="B33" s="104" t="s">
        <v>574</v>
      </c>
      <c r="C33" s="104" t="s">
        <v>535</v>
      </c>
      <c r="D33" s="49" t="s">
        <v>536</v>
      </c>
      <c r="E33" s="109">
        <v>1</v>
      </c>
      <c r="F33" s="22">
        <v>4000</v>
      </c>
      <c r="G33" s="22">
        <v>4000</v>
      </c>
      <c r="H33" s="22">
        <v>4000</v>
      </c>
      <c r="I33" s="22"/>
      <c r="J33" s="22"/>
      <c r="K33" s="22"/>
      <c r="L33" s="22"/>
      <c r="M33" s="22"/>
      <c r="N33" s="22"/>
      <c r="O33" s="22"/>
      <c r="P33" s="22"/>
      <c r="Q33" s="22"/>
    </row>
    <row r="34" ht="42" customHeight="1" spans="1:17">
      <c r="A34" s="108" t="s">
        <v>272</v>
      </c>
      <c r="B34" s="104" t="s">
        <v>575</v>
      </c>
      <c r="C34" s="104" t="s">
        <v>557</v>
      </c>
      <c r="D34" s="49" t="s">
        <v>536</v>
      </c>
      <c r="E34" s="109">
        <v>1</v>
      </c>
      <c r="F34" s="22">
        <v>2800</v>
      </c>
      <c r="G34" s="22">
        <v>2800</v>
      </c>
      <c r="H34" s="22">
        <v>2800</v>
      </c>
      <c r="I34" s="22"/>
      <c r="J34" s="22"/>
      <c r="K34" s="22"/>
      <c r="L34" s="22"/>
      <c r="M34" s="22"/>
      <c r="N34" s="22"/>
      <c r="O34" s="22"/>
      <c r="P34" s="22"/>
      <c r="Q34" s="22"/>
    </row>
    <row r="35" ht="42" customHeight="1" spans="1:17">
      <c r="A35" s="108" t="s">
        <v>272</v>
      </c>
      <c r="B35" s="104" t="s">
        <v>576</v>
      </c>
      <c r="C35" s="104" t="s">
        <v>577</v>
      </c>
      <c r="D35" s="49" t="s">
        <v>540</v>
      </c>
      <c r="E35" s="109">
        <v>2</v>
      </c>
      <c r="F35" s="22">
        <v>1100</v>
      </c>
      <c r="G35" s="22">
        <v>1100</v>
      </c>
      <c r="H35" s="22">
        <v>1100</v>
      </c>
      <c r="I35" s="22"/>
      <c r="J35" s="22"/>
      <c r="K35" s="22"/>
      <c r="L35" s="22"/>
      <c r="M35" s="22"/>
      <c r="N35" s="22"/>
      <c r="O35" s="22"/>
      <c r="P35" s="22"/>
      <c r="Q35" s="22"/>
    </row>
    <row r="36" ht="42" customHeight="1" spans="1:17">
      <c r="A36" s="108" t="s">
        <v>272</v>
      </c>
      <c r="B36" s="104" t="s">
        <v>578</v>
      </c>
      <c r="C36" s="104" t="s">
        <v>579</v>
      </c>
      <c r="D36" s="49" t="s">
        <v>421</v>
      </c>
      <c r="E36" s="109">
        <v>10</v>
      </c>
      <c r="F36" s="22">
        <v>10000</v>
      </c>
      <c r="G36" s="22">
        <v>10000</v>
      </c>
      <c r="H36" s="22">
        <v>10000</v>
      </c>
      <c r="I36" s="22"/>
      <c r="J36" s="22"/>
      <c r="K36" s="22"/>
      <c r="L36" s="22"/>
      <c r="M36" s="22"/>
      <c r="N36" s="22"/>
      <c r="O36" s="22"/>
      <c r="P36" s="22"/>
      <c r="Q36" s="22"/>
    </row>
    <row r="37" ht="42" customHeight="1" spans="1:17">
      <c r="A37" s="108" t="s">
        <v>272</v>
      </c>
      <c r="B37" s="104" t="s">
        <v>580</v>
      </c>
      <c r="C37" s="104" t="s">
        <v>547</v>
      </c>
      <c r="D37" s="49" t="s">
        <v>581</v>
      </c>
      <c r="E37" s="109">
        <v>150</v>
      </c>
      <c r="F37" s="22">
        <v>26250</v>
      </c>
      <c r="G37" s="22">
        <v>26250</v>
      </c>
      <c r="H37" s="22">
        <v>26250</v>
      </c>
      <c r="I37" s="22"/>
      <c r="J37" s="22"/>
      <c r="K37" s="22"/>
      <c r="L37" s="22"/>
      <c r="M37" s="22"/>
      <c r="N37" s="22"/>
      <c r="O37" s="22"/>
      <c r="P37" s="22"/>
      <c r="Q37" s="22"/>
    </row>
    <row r="38" ht="42" customHeight="1" spans="1:17">
      <c r="A38" s="108" t="s">
        <v>272</v>
      </c>
      <c r="B38" s="104" t="s">
        <v>582</v>
      </c>
      <c r="C38" s="104" t="s">
        <v>571</v>
      </c>
      <c r="D38" s="49" t="s">
        <v>569</v>
      </c>
      <c r="E38" s="109">
        <v>1</v>
      </c>
      <c r="F38" s="22">
        <v>2700</v>
      </c>
      <c r="G38" s="22">
        <v>2700</v>
      </c>
      <c r="H38" s="22">
        <v>2700</v>
      </c>
      <c r="I38" s="22"/>
      <c r="J38" s="22"/>
      <c r="K38" s="22"/>
      <c r="L38" s="22"/>
      <c r="M38" s="22"/>
      <c r="N38" s="22"/>
      <c r="O38" s="22"/>
      <c r="P38" s="22"/>
      <c r="Q38" s="22"/>
    </row>
    <row r="39" ht="42" customHeight="1" spans="1:17">
      <c r="A39" s="108" t="s">
        <v>272</v>
      </c>
      <c r="B39" s="104" t="s">
        <v>582</v>
      </c>
      <c r="C39" s="104" t="s">
        <v>571</v>
      </c>
      <c r="D39" s="49" t="s">
        <v>569</v>
      </c>
      <c r="E39" s="109">
        <v>1</v>
      </c>
      <c r="F39" s="22">
        <v>2300</v>
      </c>
      <c r="G39" s="22">
        <v>2300</v>
      </c>
      <c r="H39" s="22">
        <v>2300</v>
      </c>
      <c r="I39" s="22"/>
      <c r="J39" s="22"/>
      <c r="K39" s="22"/>
      <c r="L39" s="22"/>
      <c r="M39" s="22"/>
      <c r="N39" s="22"/>
      <c r="O39" s="22"/>
      <c r="P39" s="22"/>
      <c r="Q39" s="22"/>
    </row>
    <row r="40" ht="42" customHeight="1" spans="1:17">
      <c r="A40" s="108" t="s">
        <v>348</v>
      </c>
      <c r="B40" s="104" t="s">
        <v>583</v>
      </c>
      <c r="C40" s="104" t="s">
        <v>584</v>
      </c>
      <c r="D40" s="49" t="s">
        <v>536</v>
      </c>
      <c r="E40" s="109">
        <v>4</v>
      </c>
      <c r="F40" s="22">
        <v>32000</v>
      </c>
      <c r="G40" s="22">
        <v>32000</v>
      </c>
      <c r="H40" s="22">
        <v>32000</v>
      </c>
      <c r="I40" s="22"/>
      <c r="J40" s="22"/>
      <c r="K40" s="22"/>
      <c r="L40" s="22"/>
      <c r="M40" s="22"/>
      <c r="N40" s="22"/>
      <c r="O40" s="22"/>
      <c r="P40" s="22"/>
      <c r="Q40" s="22"/>
    </row>
    <row r="41" ht="42" customHeight="1" spans="1:17">
      <c r="A41" s="108" t="s">
        <v>348</v>
      </c>
      <c r="B41" s="104" t="s">
        <v>585</v>
      </c>
      <c r="C41" s="104" t="s">
        <v>550</v>
      </c>
      <c r="D41" s="49" t="s">
        <v>536</v>
      </c>
      <c r="E41" s="109">
        <v>2</v>
      </c>
      <c r="F41" s="22">
        <v>16000</v>
      </c>
      <c r="G41" s="22">
        <v>16000</v>
      </c>
      <c r="H41" s="22">
        <v>16000</v>
      </c>
      <c r="I41" s="22"/>
      <c r="J41" s="22"/>
      <c r="K41" s="22"/>
      <c r="L41" s="22"/>
      <c r="M41" s="22"/>
      <c r="N41" s="22"/>
      <c r="O41" s="22"/>
      <c r="P41" s="22"/>
      <c r="Q41" s="22"/>
    </row>
    <row r="42" ht="42" customHeight="1" spans="1:17">
      <c r="A42" s="108" t="s">
        <v>348</v>
      </c>
      <c r="B42" s="104" t="s">
        <v>586</v>
      </c>
      <c r="C42" s="104" t="s">
        <v>535</v>
      </c>
      <c r="D42" s="49" t="s">
        <v>536</v>
      </c>
      <c r="E42" s="109">
        <v>2</v>
      </c>
      <c r="F42" s="22">
        <v>8000</v>
      </c>
      <c r="G42" s="22">
        <v>8000</v>
      </c>
      <c r="H42" s="22">
        <v>8000</v>
      </c>
      <c r="I42" s="22"/>
      <c r="J42" s="22"/>
      <c r="K42" s="22"/>
      <c r="L42" s="22"/>
      <c r="M42" s="22"/>
      <c r="N42" s="22"/>
      <c r="O42" s="22"/>
      <c r="P42" s="22"/>
      <c r="Q42" s="22"/>
    </row>
    <row r="43" ht="42" customHeight="1" spans="1:17">
      <c r="A43" s="108" t="s">
        <v>348</v>
      </c>
      <c r="B43" s="104" t="s">
        <v>587</v>
      </c>
      <c r="C43" s="104" t="s">
        <v>535</v>
      </c>
      <c r="D43" s="49" t="s">
        <v>536</v>
      </c>
      <c r="E43" s="109">
        <v>2</v>
      </c>
      <c r="F43" s="22">
        <v>10000</v>
      </c>
      <c r="G43" s="22">
        <v>10000</v>
      </c>
      <c r="H43" s="22">
        <v>10000</v>
      </c>
      <c r="I43" s="22"/>
      <c r="J43" s="22"/>
      <c r="K43" s="22"/>
      <c r="L43" s="22"/>
      <c r="M43" s="22"/>
      <c r="N43" s="22"/>
      <c r="O43" s="22"/>
      <c r="P43" s="22"/>
      <c r="Q43" s="22"/>
    </row>
    <row r="44" ht="42" customHeight="1" spans="1:17">
      <c r="A44" s="108" t="s">
        <v>354</v>
      </c>
      <c r="B44" s="104" t="s">
        <v>588</v>
      </c>
      <c r="C44" s="104" t="s">
        <v>589</v>
      </c>
      <c r="D44" s="49" t="s">
        <v>536</v>
      </c>
      <c r="E44" s="109">
        <v>1</v>
      </c>
      <c r="F44" s="22">
        <v>10000</v>
      </c>
      <c r="G44" s="22">
        <v>10000</v>
      </c>
      <c r="H44" s="22">
        <v>10000</v>
      </c>
      <c r="I44" s="22"/>
      <c r="J44" s="22"/>
      <c r="K44" s="22"/>
      <c r="L44" s="22"/>
      <c r="M44" s="22"/>
      <c r="N44" s="22"/>
      <c r="O44" s="22"/>
      <c r="P44" s="22"/>
      <c r="Q44" s="22"/>
    </row>
    <row r="45" ht="42" customHeight="1" spans="1:17">
      <c r="A45" s="108" t="s">
        <v>354</v>
      </c>
      <c r="B45" s="104" t="s">
        <v>590</v>
      </c>
      <c r="C45" s="104" t="s">
        <v>535</v>
      </c>
      <c r="D45" s="49" t="s">
        <v>536</v>
      </c>
      <c r="E45" s="109">
        <v>1</v>
      </c>
      <c r="F45" s="22">
        <v>3870</v>
      </c>
      <c r="G45" s="22">
        <v>3870</v>
      </c>
      <c r="H45" s="22">
        <v>3870</v>
      </c>
      <c r="I45" s="22"/>
      <c r="J45" s="22"/>
      <c r="K45" s="22"/>
      <c r="L45" s="22"/>
      <c r="M45" s="22"/>
      <c r="N45" s="22"/>
      <c r="O45" s="22"/>
      <c r="P45" s="22"/>
      <c r="Q45" s="22"/>
    </row>
    <row r="46" ht="42" customHeight="1" spans="1:17">
      <c r="A46" s="108" t="s">
        <v>354</v>
      </c>
      <c r="B46" s="104" t="s">
        <v>591</v>
      </c>
      <c r="C46" s="104" t="s">
        <v>535</v>
      </c>
      <c r="D46" s="49" t="s">
        <v>536</v>
      </c>
      <c r="E46" s="109">
        <v>2</v>
      </c>
      <c r="F46" s="22">
        <v>8000</v>
      </c>
      <c r="G46" s="22">
        <v>8000</v>
      </c>
      <c r="H46" s="22">
        <v>8000</v>
      </c>
      <c r="I46" s="22"/>
      <c r="J46" s="22"/>
      <c r="K46" s="22"/>
      <c r="L46" s="22"/>
      <c r="M46" s="22"/>
      <c r="N46" s="22"/>
      <c r="O46" s="22"/>
      <c r="P46" s="22"/>
      <c r="Q46" s="22"/>
    </row>
    <row r="47" ht="42" customHeight="1" spans="1:17">
      <c r="A47" s="108" t="s">
        <v>354</v>
      </c>
      <c r="B47" s="104" t="s">
        <v>592</v>
      </c>
      <c r="C47" s="104" t="s">
        <v>593</v>
      </c>
      <c r="D47" s="49" t="s">
        <v>536</v>
      </c>
      <c r="E47" s="109">
        <v>1</v>
      </c>
      <c r="F47" s="22">
        <v>4130</v>
      </c>
      <c r="G47" s="22">
        <v>4130</v>
      </c>
      <c r="H47" s="22">
        <v>4130</v>
      </c>
      <c r="I47" s="22"/>
      <c r="J47" s="22"/>
      <c r="K47" s="22"/>
      <c r="L47" s="22"/>
      <c r="M47" s="22"/>
      <c r="N47" s="22"/>
      <c r="O47" s="22"/>
      <c r="P47" s="22"/>
      <c r="Q47" s="22"/>
    </row>
    <row r="48" ht="42" customHeight="1" spans="1:17">
      <c r="A48" s="108" t="s">
        <v>354</v>
      </c>
      <c r="B48" s="104" t="s">
        <v>553</v>
      </c>
      <c r="C48" s="104" t="s">
        <v>554</v>
      </c>
      <c r="D48" s="49" t="s">
        <v>536</v>
      </c>
      <c r="E48" s="109">
        <v>1</v>
      </c>
      <c r="F48" s="22">
        <v>800</v>
      </c>
      <c r="G48" s="22">
        <v>800</v>
      </c>
      <c r="H48" s="22">
        <v>800</v>
      </c>
      <c r="I48" s="22"/>
      <c r="J48" s="22"/>
      <c r="K48" s="22"/>
      <c r="L48" s="22"/>
      <c r="M48" s="22"/>
      <c r="N48" s="22"/>
      <c r="O48" s="22"/>
      <c r="P48" s="22"/>
      <c r="Q48" s="22"/>
    </row>
    <row r="49" ht="42" customHeight="1" spans="1:17">
      <c r="A49" s="108" t="s">
        <v>354</v>
      </c>
      <c r="B49" s="104" t="s">
        <v>594</v>
      </c>
      <c r="C49" s="104" t="s">
        <v>568</v>
      </c>
      <c r="D49" s="49" t="s">
        <v>569</v>
      </c>
      <c r="E49" s="109">
        <v>1</v>
      </c>
      <c r="F49" s="22">
        <v>30000</v>
      </c>
      <c r="G49" s="22">
        <v>30000</v>
      </c>
      <c r="H49" s="22">
        <v>30000</v>
      </c>
      <c r="I49" s="22"/>
      <c r="J49" s="22"/>
      <c r="K49" s="22"/>
      <c r="L49" s="22"/>
      <c r="M49" s="22"/>
      <c r="N49" s="22"/>
      <c r="O49" s="22"/>
      <c r="P49" s="22"/>
      <c r="Q49" s="22"/>
    </row>
    <row r="50" ht="42" customHeight="1" spans="1:17">
      <c r="A50" s="108" t="s">
        <v>356</v>
      </c>
      <c r="B50" s="104" t="s">
        <v>595</v>
      </c>
      <c r="C50" s="104" t="s">
        <v>589</v>
      </c>
      <c r="D50" s="49" t="s">
        <v>536</v>
      </c>
      <c r="E50" s="109">
        <v>1</v>
      </c>
      <c r="F50" s="22">
        <v>8500</v>
      </c>
      <c r="G50" s="22">
        <v>8500</v>
      </c>
      <c r="H50" s="22"/>
      <c r="I50" s="22"/>
      <c r="J50" s="22"/>
      <c r="K50" s="22"/>
      <c r="L50" s="22">
        <v>8500</v>
      </c>
      <c r="M50" s="22"/>
      <c r="N50" s="22"/>
      <c r="O50" s="22"/>
      <c r="P50" s="22"/>
      <c r="Q50" s="22">
        <v>8500</v>
      </c>
    </row>
    <row r="51" ht="42" customHeight="1" spans="1:17">
      <c r="A51" s="108" t="s">
        <v>356</v>
      </c>
      <c r="B51" s="104" t="s">
        <v>596</v>
      </c>
      <c r="C51" s="104" t="s">
        <v>593</v>
      </c>
      <c r="D51" s="49" t="s">
        <v>536</v>
      </c>
      <c r="E51" s="109">
        <v>1</v>
      </c>
      <c r="F51" s="22">
        <v>4727.5</v>
      </c>
      <c r="G51" s="22">
        <v>4727.5</v>
      </c>
      <c r="H51" s="22"/>
      <c r="I51" s="22"/>
      <c r="J51" s="22"/>
      <c r="K51" s="22"/>
      <c r="L51" s="22">
        <v>4727.5</v>
      </c>
      <c r="M51" s="22"/>
      <c r="N51" s="22"/>
      <c r="O51" s="22"/>
      <c r="P51" s="22"/>
      <c r="Q51" s="22">
        <v>4727.5</v>
      </c>
    </row>
    <row r="52" ht="42" customHeight="1" spans="1:17">
      <c r="A52" s="108" t="s">
        <v>356</v>
      </c>
      <c r="B52" s="104" t="s">
        <v>596</v>
      </c>
      <c r="C52" s="104" t="s">
        <v>593</v>
      </c>
      <c r="D52" s="49" t="s">
        <v>536</v>
      </c>
      <c r="E52" s="109">
        <v>1</v>
      </c>
      <c r="F52" s="22">
        <v>3131</v>
      </c>
      <c r="G52" s="22">
        <v>3131</v>
      </c>
      <c r="H52" s="22"/>
      <c r="I52" s="22"/>
      <c r="J52" s="22"/>
      <c r="K52" s="22"/>
      <c r="L52" s="22">
        <v>3131</v>
      </c>
      <c r="M52" s="22"/>
      <c r="N52" s="22"/>
      <c r="O52" s="22"/>
      <c r="P52" s="22"/>
      <c r="Q52" s="22">
        <v>3131</v>
      </c>
    </row>
    <row r="53" ht="42" customHeight="1" spans="1:17">
      <c r="A53" s="108" t="s">
        <v>356</v>
      </c>
      <c r="B53" s="104" t="s">
        <v>597</v>
      </c>
      <c r="C53" s="104" t="s">
        <v>539</v>
      </c>
      <c r="D53" s="49" t="s">
        <v>407</v>
      </c>
      <c r="E53" s="109">
        <v>1</v>
      </c>
      <c r="F53" s="22">
        <v>1100</v>
      </c>
      <c r="G53" s="22">
        <v>1100</v>
      </c>
      <c r="H53" s="22"/>
      <c r="I53" s="22"/>
      <c r="J53" s="22"/>
      <c r="K53" s="22"/>
      <c r="L53" s="22">
        <v>1100</v>
      </c>
      <c r="M53" s="22"/>
      <c r="N53" s="22"/>
      <c r="O53" s="22"/>
      <c r="P53" s="22"/>
      <c r="Q53" s="22">
        <v>1100</v>
      </c>
    </row>
    <row r="54" ht="42" customHeight="1" spans="1:17">
      <c r="A54" s="108" t="s">
        <v>356</v>
      </c>
      <c r="B54" s="104" t="s">
        <v>597</v>
      </c>
      <c r="C54" s="104" t="s">
        <v>539</v>
      </c>
      <c r="D54" s="49" t="s">
        <v>407</v>
      </c>
      <c r="E54" s="109">
        <v>2</v>
      </c>
      <c r="F54" s="22">
        <v>3700</v>
      </c>
      <c r="G54" s="22">
        <v>3700</v>
      </c>
      <c r="H54" s="22"/>
      <c r="I54" s="22"/>
      <c r="J54" s="22"/>
      <c r="K54" s="22"/>
      <c r="L54" s="22">
        <v>3700</v>
      </c>
      <c r="M54" s="22"/>
      <c r="N54" s="22"/>
      <c r="O54" s="22"/>
      <c r="P54" s="22"/>
      <c r="Q54" s="22">
        <v>3700</v>
      </c>
    </row>
    <row r="55" ht="42" customHeight="1" spans="1:17">
      <c r="A55" s="108" t="s">
        <v>356</v>
      </c>
      <c r="B55" s="104" t="s">
        <v>598</v>
      </c>
      <c r="C55" s="104" t="s">
        <v>542</v>
      </c>
      <c r="D55" s="49" t="s">
        <v>540</v>
      </c>
      <c r="E55" s="109">
        <v>6</v>
      </c>
      <c r="F55" s="22">
        <v>4080</v>
      </c>
      <c r="G55" s="22">
        <v>4080</v>
      </c>
      <c r="H55" s="22"/>
      <c r="I55" s="22"/>
      <c r="J55" s="22"/>
      <c r="K55" s="22"/>
      <c r="L55" s="22">
        <v>4080</v>
      </c>
      <c r="M55" s="22"/>
      <c r="N55" s="22"/>
      <c r="O55" s="22"/>
      <c r="P55" s="22"/>
      <c r="Q55" s="22">
        <v>4080</v>
      </c>
    </row>
    <row r="56" ht="42" customHeight="1" spans="1:17">
      <c r="A56" s="108" t="s">
        <v>356</v>
      </c>
      <c r="B56" s="104" t="s">
        <v>599</v>
      </c>
      <c r="C56" s="104" t="s">
        <v>561</v>
      </c>
      <c r="D56" s="49" t="s">
        <v>600</v>
      </c>
      <c r="E56" s="109">
        <v>5</v>
      </c>
      <c r="F56" s="22">
        <v>1900</v>
      </c>
      <c r="G56" s="22">
        <v>1900</v>
      </c>
      <c r="H56" s="22"/>
      <c r="I56" s="22"/>
      <c r="J56" s="22"/>
      <c r="K56" s="22"/>
      <c r="L56" s="22">
        <v>1900</v>
      </c>
      <c r="M56" s="22"/>
      <c r="N56" s="22"/>
      <c r="O56" s="22"/>
      <c r="P56" s="22"/>
      <c r="Q56" s="22">
        <v>1900</v>
      </c>
    </row>
    <row r="57" ht="42" customHeight="1" spans="1:17">
      <c r="A57" s="108" t="s">
        <v>356</v>
      </c>
      <c r="B57" s="104" t="s">
        <v>599</v>
      </c>
      <c r="C57" s="104" t="s">
        <v>561</v>
      </c>
      <c r="D57" s="49" t="s">
        <v>600</v>
      </c>
      <c r="E57" s="109">
        <v>1</v>
      </c>
      <c r="F57" s="22">
        <v>480</v>
      </c>
      <c r="G57" s="22">
        <v>480</v>
      </c>
      <c r="H57" s="22"/>
      <c r="I57" s="22"/>
      <c r="J57" s="22"/>
      <c r="K57" s="22"/>
      <c r="L57" s="22">
        <v>480</v>
      </c>
      <c r="M57" s="22"/>
      <c r="N57" s="22"/>
      <c r="O57" s="22"/>
      <c r="P57" s="22"/>
      <c r="Q57" s="22">
        <v>480</v>
      </c>
    </row>
    <row r="58" ht="42" customHeight="1" spans="1:17">
      <c r="A58" s="108" t="s">
        <v>356</v>
      </c>
      <c r="B58" s="104" t="s">
        <v>599</v>
      </c>
      <c r="C58" s="104" t="s">
        <v>561</v>
      </c>
      <c r="D58" s="49" t="s">
        <v>407</v>
      </c>
      <c r="E58" s="109">
        <v>2</v>
      </c>
      <c r="F58" s="22">
        <v>960</v>
      </c>
      <c r="G58" s="22">
        <v>960</v>
      </c>
      <c r="H58" s="22"/>
      <c r="I58" s="22"/>
      <c r="J58" s="22"/>
      <c r="K58" s="22"/>
      <c r="L58" s="22">
        <v>960</v>
      </c>
      <c r="M58" s="22"/>
      <c r="N58" s="22"/>
      <c r="O58" s="22"/>
      <c r="P58" s="22"/>
      <c r="Q58" s="22">
        <v>960</v>
      </c>
    </row>
    <row r="59" ht="42" customHeight="1" spans="1:17">
      <c r="A59" s="108" t="s">
        <v>356</v>
      </c>
      <c r="B59" s="104" t="s">
        <v>601</v>
      </c>
      <c r="C59" s="104" t="s">
        <v>544</v>
      </c>
      <c r="D59" s="49" t="s">
        <v>600</v>
      </c>
      <c r="E59" s="109">
        <v>30</v>
      </c>
      <c r="F59" s="22">
        <v>14550</v>
      </c>
      <c r="G59" s="22">
        <v>14550</v>
      </c>
      <c r="H59" s="22"/>
      <c r="I59" s="22"/>
      <c r="J59" s="22"/>
      <c r="K59" s="22"/>
      <c r="L59" s="22">
        <v>14550</v>
      </c>
      <c r="M59" s="22"/>
      <c r="N59" s="22"/>
      <c r="O59" s="22"/>
      <c r="P59" s="22"/>
      <c r="Q59" s="22">
        <v>14550</v>
      </c>
    </row>
    <row r="60" ht="42" customHeight="1" spans="1:17">
      <c r="A60" s="108" t="s">
        <v>356</v>
      </c>
      <c r="B60" s="104" t="s">
        <v>601</v>
      </c>
      <c r="C60" s="104" t="s">
        <v>544</v>
      </c>
      <c r="D60" s="49" t="s">
        <v>600</v>
      </c>
      <c r="E60" s="109">
        <v>12</v>
      </c>
      <c r="F60" s="22">
        <v>4560</v>
      </c>
      <c r="G60" s="22">
        <v>4560</v>
      </c>
      <c r="H60" s="22"/>
      <c r="I60" s="22"/>
      <c r="J60" s="22"/>
      <c r="K60" s="22"/>
      <c r="L60" s="22">
        <v>4560</v>
      </c>
      <c r="M60" s="22"/>
      <c r="N60" s="22"/>
      <c r="O60" s="22"/>
      <c r="P60" s="22"/>
      <c r="Q60" s="22">
        <v>4560</v>
      </c>
    </row>
    <row r="61" ht="42" customHeight="1" spans="1:17">
      <c r="A61" s="108" t="s">
        <v>356</v>
      </c>
      <c r="B61" s="104" t="s">
        <v>602</v>
      </c>
      <c r="C61" s="104" t="s">
        <v>603</v>
      </c>
      <c r="D61" s="49" t="s">
        <v>421</v>
      </c>
      <c r="E61" s="109">
        <v>2</v>
      </c>
      <c r="F61" s="22">
        <v>3300</v>
      </c>
      <c r="G61" s="22">
        <v>3300</v>
      </c>
      <c r="H61" s="22"/>
      <c r="I61" s="22"/>
      <c r="J61" s="22"/>
      <c r="K61" s="22"/>
      <c r="L61" s="22">
        <v>3300</v>
      </c>
      <c r="M61" s="22"/>
      <c r="N61" s="22"/>
      <c r="O61" s="22"/>
      <c r="P61" s="22"/>
      <c r="Q61" s="22">
        <v>3300</v>
      </c>
    </row>
    <row r="62" ht="42" customHeight="1" spans="1:17">
      <c r="A62" s="107" t="s">
        <v>48</v>
      </c>
      <c r="B62" s="104"/>
      <c r="C62" s="104"/>
      <c r="D62" s="51"/>
      <c r="E62" s="106">
        <v>1</v>
      </c>
      <c r="F62" s="22">
        <v>6200</v>
      </c>
      <c r="G62" s="22">
        <v>6200</v>
      </c>
      <c r="H62" s="22">
        <v>6200</v>
      </c>
      <c r="I62" s="22"/>
      <c r="J62" s="22"/>
      <c r="K62" s="22"/>
      <c r="L62" s="22"/>
      <c r="M62" s="22"/>
      <c r="N62" s="22"/>
      <c r="O62" s="22"/>
      <c r="P62" s="22"/>
      <c r="Q62" s="22"/>
    </row>
    <row r="63" ht="42" customHeight="1" spans="1:17">
      <c r="A63" s="108" t="s">
        <v>272</v>
      </c>
      <c r="B63" s="104" t="s">
        <v>604</v>
      </c>
      <c r="C63" s="104" t="s">
        <v>542</v>
      </c>
      <c r="D63" s="49" t="s">
        <v>540</v>
      </c>
      <c r="E63" s="109">
        <v>1</v>
      </c>
      <c r="F63" s="22">
        <v>6200</v>
      </c>
      <c r="G63" s="22">
        <v>6200</v>
      </c>
      <c r="H63" s="22">
        <v>6200</v>
      </c>
      <c r="I63" s="22"/>
      <c r="J63" s="22"/>
      <c r="K63" s="22"/>
      <c r="L63" s="22"/>
      <c r="M63" s="22"/>
      <c r="N63" s="22"/>
      <c r="O63" s="22"/>
      <c r="P63" s="22"/>
      <c r="Q63" s="22"/>
    </row>
    <row r="64" ht="42" customHeight="1" spans="1:17">
      <c r="A64" s="107" t="s">
        <v>50</v>
      </c>
      <c r="B64" s="104"/>
      <c r="C64" s="104"/>
      <c r="D64" s="51"/>
      <c r="E64" s="106">
        <v>3</v>
      </c>
      <c r="F64" s="22">
        <v>31500</v>
      </c>
      <c r="G64" s="22">
        <v>31500</v>
      </c>
      <c r="H64" s="22">
        <v>31500</v>
      </c>
      <c r="I64" s="22"/>
      <c r="J64" s="22"/>
      <c r="K64" s="22"/>
      <c r="L64" s="22"/>
      <c r="M64" s="22"/>
      <c r="N64" s="22"/>
      <c r="O64" s="22"/>
      <c r="P64" s="22"/>
      <c r="Q64" s="22"/>
    </row>
    <row r="65" ht="42" customHeight="1" spans="1:17">
      <c r="A65" s="108" t="s">
        <v>360</v>
      </c>
      <c r="B65" s="104" t="s">
        <v>605</v>
      </c>
      <c r="C65" s="104" t="s">
        <v>565</v>
      </c>
      <c r="D65" s="49" t="s">
        <v>569</v>
      </c>
      <c r="E65" s="109">
        <v>1</v>
      </c>
      <c r="F65" s="22">
        <v>3000</v>
      </c>
      <c r="G65" s="22">
        <v>3000</v>
      </c>
      <c r="H65" s="22">
        <v>3000</v>
      </c>
      <c r="I65" s="22"/>
      <c r="J65" s="22"/>
      <c r="K65" s="22"/>
      <c r="L65" s="22"/>
      <c r="M65" s="22"/>
      <c r="N65" s="22"/>
      <c r="O65" s="22"/>
      <c r="P65" s="22"/>
      <c r="Q65" s="22"/>
    </row>
    <row r="66" ht="42" customHeight="1" spans="1:17">
      <c r="A66" s="108" t="s">
        <v>360</v>
      </c>
      <c r="B66" s="104" t="s">
        <v>606</v>
      </c>
      <c r="C66" s="104" t="s">
        <v>568</v>
      </c>
      <c r="D66" s="49" t="s">
        <v>569</v>
      </c>
      <c r="E66" s="109">
        <v>1</v>
      </c>
      <c r="F66" s="22">
        <v>5000</v>
      </c>
      <c r="G66" s="22">
        <v>5000</v>
      </c>
      <c r="H66" s="22">
        <v>5000</v>
      </c>
      <c r="I66" s="22"/>
      <c r="J66" s="22"/>
      <c r="K66" s="22"/>
      <c r="L66" s="22"/>
      <c r="M66" s="22"/>
      <c r="N66" s="22"/>
      <c r="O66" s="22"/>
      <c r="P66" s="22"/>
      <c r="Q66" s="22"/>
    </row>
    <row r="67" ht="42" customHeight="1" spans="1:17">
      <c r="A67" s="108" t="s">
        <v>360</v>
      </c>
      <c r="B67" s="104" t="s">
        <v>607</v>
      </c>
      <c r="C67" s="104" t="s">
        <v>571</v>
      </c>
      <c r="D67" s="49" t="s">
        <v>569</v>
      </c>
      <c r="E67" s="109">
        <v>1</v>
      </c>
      <c r="F67" s="22">
        <v>23500</v>
      </c>
      <c r="G67" s="22">
        <v>23500</v>
      </c>
      <c r="H67" s="22">
        <v>23500</v>
      </c>
      <c r="I67" s="22"/>
      <c r="J67" s="22"/>
      <c r="K67" s="22"/>
      <c r="L67" s="22"/>
      <c r="M67" s="22"/>
      <c r="N67" s="22"/>
      <c r="O67" s="22"/>
      <c r="P67" s="22"/>
      <c r="Q67" s="22"/>
    </row>
    <row r="68" ht="42" customHeight="1" spans="1:17">
      <c r="A68" s="111" t="s">
        <v>151</v>
      </c>
      <c r="B68" s="112"/>
      <c r="C68" s="112"/>
      <c r="D68" s="92"/>
      <c r="E68" s="113"/>
      <c r="F68" s="22">
        <v>399993.5</v>
      </c>
      <c r="G68" s="22">
        <v>399993.5</v>
      </c>
      <c r="H68" s="22">
        <v>349005</v>
      </c>
      <c r="I68" s="22"/>
      <c r="J68" s="22"/>
      <c r="K68" s="22"/>
      <c r="L68" s="22">
        <v>50988.5</v>
      </c>
      <c r="M68" s="22"/>
      <c r="N68" s="22"/>
      <c r="O68" s="22"/>
      <c r="P68" s="22"/>
      <c r="Q68" s="22">
        <v>50988.5</v>
      </c>
    </row>
  </sheetData>
  <mergeCells count="16">
    <mergeCell ref="A3:Q3"/>
    <mergeCell ref="A4:F4"/>
    <mergeCell ref="G5:Q5"/>
    <mergeCell ref="L6:Q6"/>
    <mergeCell ref="A68:E68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3.5" customHeight="1" spans="1:14">
      <c r="A2" s="78"/>
      <c r="B2" s="78"/>
      <c r="C2" s="79"/>
      <c r="D2" s="78"/>
      <c r="E2" s="78"/>
      <c r="F2" s="78"/>
      <c r="G2" s="78"/>
      <c r="H2" s="80"/>
      <c r="I2" s="78"/>
      <c r="J2" s="78"/>
      <c r="K2" s="78"/>
      <c r="L2" s="93"/>
      <c r="M2" s="94"/>
      <c r="N2" s="95" t="s">
        <v>608</v>
      </c>
    </row>
    <row r="3" ht="34.5" customHeight="1" spans="1:14">
      <c r="A3" s="40" t="str">
        <f>"2025"&amp;"年部门政府购买服务预算表"</f>
        <v>2025年部门政府购买服务预算表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ht="18.75" customHeight="1" spans="1:14">
      <c r="A4" s="81" t="str">
        <f>"单位名称："&amp;"景洪市人民政府嘎栋街道办事处"</f>
        <v>单位名称：景洪市人民政府嘎栋街道办事处</v>
      </c>
      <c r="B4" s="81"/>
      <c r="C4" s="81"/>
      <c r="D4" s="82"/>
      <c r="E4" s="82"/>
      <c r="F4" s="82"/>
      <c r="G4" s="82"/>
      <c r="H4" s="83"/>
      <c r="I4" s="82"/>
      <c r="J4" s="82"/>
      <c r="K4" s="82"/>
      <c r="L4" s="9"/>
      <c r="M4" s="96"/>
      <c r="N4" s="97" t="s">
        <v>173</v>
      </c>
    </row>
    <row r="5" ht="18.75" customHeight="1" spans="1:14">
      <c r="A5" s="29" t="s">
        <v>525</v>
      </c>
      <c r="B5" s="84" t="s">
        <v>609</v>
      </c>
      <c r="C5" s="85" t="s">
        <v>610</v>
      </c>
      <c r="D5" s="45" t="s">
        <v>188</v>
      </c>
      <c r="E5" s="45"/>
      <c r="F5" s="45"/>
      <c r="G5" s="45"/>
      <c r="H5" s="45"/>
      <c r="I5" s="45"/>
      <c r="J5" s="45"/>
      <c r="K5" s="45"/>
      <c r="L5" s="45"/>
      <c r="M5" s="45"/>
      <c r="N5" s="46"/>
    </row>
    <row r="6" ht="17.25" customHeight="1" spans="1:14">
      <c r="A6" s="31"/>
      <c r="B6" s="86"/>
      <c r="C6" s="87"/>
      <c r="D6" s="86" t="s">
        <v>29</v>
      </c>
      <c r="E6" s="86" t="s">
        <v>32</v>
      </c>
      <c r="F6" s="86" t="s">
        <v>531</v>
      </c>
      <c r="G6" s="86" t="s">
        <v>532</v>
      </c>
      <c r="H6" s="87" t="s">
        <v>533</v>
      </c>
      <c r="I6" s="98" t="s">
        <v>57</v>
      </c>
      <c r="J6" s="98"/>
      <c r="K6" s="98"/>
      <c r="L6" s="98"/>
      <c r="M6" s="98"/>
      <c r="N6" s="88"/>
    </row>
    <row r="7" ht="54" customHeight="1" spans="1:14">
      <c r="A7" s="33"/>
      <c r="B7" s="88"/>
      <c r="C7" s="89"/>
      <c r="D7" s="88"/>
      <c r="E7" s="88"/>
      <c r="F7" s="88"/>
      <c r="G7" s="88"/>
      <c r="H7" s="89"/>
      <c r="I7" s="88" t="s">
        <v>31</v>
      </c>
      <c r="J7" s="88" t="s">
        <v>38</v>
      </c>
      <c r="K7" s="88" t="s">
        <v>197</v>
      </c>
      <c r="L7" s="99" t="s">
        <v>40</v>
      </c>
      <c r="M7" s="89" t="s">
        <v>41</v>
      </c>
      <c r="N7" s="88" t="s">
        <v>42</v>
      </c>
    </row>
    <row r="8" ht="19.5" customHeight="1" spans="1:14">
      <c r="A8" s="90">
        <v>1</v>
      </c>
      <c r="B8" s="90">
        <v>2</v>
      </c>
      <c r="C8" s="90">
        <v>3</v>
      </c>
      <c r="D8" s="90">
        <v>4</v>
      </c>
      <c r="E8" s="90">
        <v>5</v>
      </c>
      <c r="F8" s="90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</row>
    <row r="9" ht="21" customHeight="1" spans="1:14">
      <c r="A9" s="51"/>
      <c r="B9" s="51"/>
      <c r="C9" s="51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ht="21" customHeight="1" spans="1:14">
      <c r="A10" s="51"/>
      <c r="B10" s="51"/>
      <c r="C10" s="5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</row>
    <row r="11" ht="21" customHeight="1" spans="1:14">
      <c r="A11" s="91" t="s">
        <v>151</v>
      </c>
      <c r="B11" s="92"/>
      <c r="C11" s="9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customHeight="1" spans="1:1">
      <c r="A12" t="s">
        <v>523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2"/>
      <c r="B1" s="2"/>
      <c r="C1" s="2"/>
      <c r="D1" s="2"/>
      <c r="E1" s="2"/>
      <c r="F1" s="2"/>
      <c r="G1" s="2"/>
    </row>
    <row r="2" ht="13.5" customHeight="1" spans="1:7">
      <c r="A2" s="70"/>
      <c r="B2" s="70"/>
      <c r="C2" s="70"/>
      <c r="D2" s="70"/>
      <c r="E2" s="70"/>
      <c r="F2" s="71"/>
      <c r="G2" s="71" t="s">
        <v>611</v>
      </c>
    </row>
    <row r="3" ht="27.75" customHeight="1" spans="1:7">
      <c r="A3" s="72" t="s">
        <v>612</v>
      </c>
      <c r="B3" s="55"/>
      <c r="C3" s="55"/>
      <c r="D3" s="55"/>
      <c r="E3" s="55"/>
      <c r="F3" s="55"/>
      <c r="G3" s="55"/>
    </row>
    <row r="4" ht="18" customHeight="1" spans="1:7">
      <c r="A4" s="73" t="str">
        <f>"单位名称："&amp;"景洪市人民政府嘎栋街道办事处"</f>
        <v>单位名称：景洪市人民政府嘎栋街道办事处</v>
      </c>
      <c r="B4" s="74"/>
      <c r="C4" s="74"/>
      <c r="D4" s="74"/>
      <c r="E4" s="74"/>
      <c r="F4" s="75"/>
      <c r="G4" s="75" t="s">
        <v>173</v>
      </c>
    </row>
    <row r="5" ht="19.5" customHeight="1" spans="1:7">
      <c r="A5" s="76" t="s">
        <v>613</v>
      </c>
      <c r="B5" s="62" t="s">
        <v>184</v>
      </c>
      <c r="C5" s="62" t="s">
        <v>185</v>
      </c>
      <c r="D5" s="62" t="s">
        <v>188</v>
      </c>
      <c r="E5" s="62"/>
      <c r="F5" s="62"/>
      <c r="G5" s="62" t="s">
        <v>614</v>
      </c>
    </row>
    <row r="6" ht="40.5" customHeight="1" spans="1:7">
      <c r="A6" s="77"/>
      <c r="B6" s="62"/>
      <c r="C6" s="62"/>
      <c r="D6" s="62" t="s">
        <v>29</v>
      </c>
      <c r="E6" s="60" t="s">
        <v>32</v>
      </c>
      <c r="F6" s="60" t="s">
        <v>615</v>
      </c>
      <c r="G6" s="60"/>
    </row>
    <row r="7" ht="19.5" customHeight="1" spans="1:7">
      <c r="A7" s="62">
        <v>1</v>
      </c>
      <c r="B7" s="62">
        <v>2</v>
      </c>
      <c r="C7" s="62">
        <v>3</v>
      </c>
      <c r="D7" s="62">
        <v>4</v>
      </c>
      <c r="E7" s="62">
        <v>5</v>
      </c>
      <c r="F7" s="62">
        <v>6</v>
      </c>
      <c r="G7" s="62">
        <v>7</v>
      </c>
    </row>
    <row r="8" ht="19.5" customHeight="1" spans="1:7">
      <c r="A8" s="63"/>
      <c r="B8" s="22"/>
      <c r="C8" s="22"/>
      <c r="D8" s="22"/>
      <c r="E8" s="22"/>
      <c r="F8" s="22"/>
      <c r="G8" s="22"/>
    </row>
    <row r="9" ht="19.5" customHeight="1" spans="1:7">
      <c r="A9" s="63"/>
      <c r="B9" s="51"/>
      <c r="C9" s="51"/>
      <c r="D9" s="22"/>
      <c r="E9" s="22"/>
      <c r="F9" s="22"/>
      <c r="G9" s="22"/>
    </row>
    <row r="10" customHeight="1" spans="1:1">
      <c r="A10" t="s">
        <v>523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2"/>
      <c r="B1" s="2"/>
      <c r="C1" s="2"/>
      <c r="D1" s="2"/>
      <c r="E1" s="2"/>
      <c r="F1" s="2"/>
      <c r="G1" s="2"/>
      <c r="H1" s="2"/>
      <c r="I1" s="2"/>
      <c r="J1" s="2"/>
    </row>
    <row r="2" ht="15" customHeight="1" spans="10:10">
      <c r="J2" s="68" t="s">
        <v>616</v>
      </c>
    </row>
    <row r="3" ht="28.5" customHeight="1" spans="1:10">
      <c r="A3" s="55" t="s">
        <v>617</v>
      </c>
      <c r="B3" s="55"/>
      <c r="C3" s="55"/>
      <c r="D3" s="55"/>
      <c r="E3" s="55"/>
      <c r="F3" s="56"/>
      <c r="G3" s="55"/>
      <c r="H3" s="56"/>
      <c r="I3" s="56"/>
      <c r="J3" s="55"/>
    </row>
    <row r="4" ht="17.25" customHeight="1" spans="1:10">
      <c r="A4" s="57" t="str">
        <f>"单位名称："&amp;"景洪市人民政府嘎栋街道办事处"</f>
        <v>单位名称：景洪市人民政府嘎栋街道办事处</v>
      </c>
      <c r="B4" s="58"/>
      <c r="C4" s="58"/>
      <c r="D4" s="58"/>
      <c r="E4" s="58"/>
      <c r="F4" s="59"/>
      <c r="G4" s="58"/>
      <c r="H4" s="59"/>
      <c r="I4" s="69"/>
      <c r="J4" s="69"/>
    </row>
    <row r="5" ht="44.25" customHeight="1" spans="1:10">
      <c r="A5" s="60" t="s">
        <v>363</v>
      </c>
      <c r="B5" s="60" t="s">
        <v>364</v>
      </c>
      <c r="C5" s="60" t="s">
        <v>365</v>
      </c>
      <c r="D5" s="60" t="s">
        <v>366</v>
      </c>
      <c r="E5" s="60" t="s">
        <v>367</v>
      </c>
      <c r="F5" s="61" t="s">
        <v>368</v>
      </c>
      <c r="G5" s="60" t="s">
        <v>369</v>
      </c>
      <c r="H5" s="61" t="s">
        <v>370</v>
      </c>
      <c r="I5" s="61" t="s">
        <v>371</v>
      </c>
      <c r="J5" s="60" t="s">
        <v>372</v>
      </c>
    </row>
    <row r="6" ht="14.25" customHeight="1" spans="1:10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62">
        <v>8</v>
      </c>
      <c r="I6" s="62">
        <v>9</v>
      </c>
      <c r="J6" s="62">
        <v>10</v>
      </c>
    </row>
    <row r="7" ht="42" customHeight="1" spans="1:10">
      <c r="A7" s="63"/>
      <c r="B7" s="64"/>
      <c r="C7" s="64"/>
      <c r="D7" s="64"/>
      <c r="E7" s="65"/>
      <c r="F7" s="66"/>
      <c r="G7" s="65"/>
      <c r="H7" s="66"/>
      <c r="I7" s="66"/>
      <c r="J7" s="65"/>
    </row>
    <row r="8" ht="42" customHeight="1" spans="1:10">
      <c r="A8" s="63"/>
      <c r="B8" s="67"/>
      <c r="C8" s="67"/>
      <c r="D8" s="67"/>
      <c r="E8" s="63"/>
      <c r="F8" s="67"/>
      <c r="G8" s="63"/>
      <c r="H8" s="67"/>
      <c r="I8" s="67"/>
      <c r="J8" s="63"/>
    </row>
    <row r="9" customHeight="1" spans="1:1">
      <c r="A9" t="s">
        <v>523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70"/>
  <sheetViews>
    <sheetView showZeros="0" workbookViewId="0">
      <pane ySplit="1" topLeftCell="A2" activePane="bottomLeft" state="frozen"/>
      <selection/>
      <selection pane="bottomLeft" activeCell="C25" sqref="C25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2"/>
      <c r="B1" s="2"/>
      <c r="C1" s="2"/>
      <c r="D1" s="2"/>
      <c r="E1" s="2"/>
      <c r="F1" s="2"/>
      <c r="G1" s="2"/>
      <c r="H1" s="2"/>
    </row>
    <row r="2" ht="14.25" customHeight="1" spans="8:8">
      <c r="H2" s="39" t="s">
        <v>618</v>
      </c>
    </row>
    <row r="3" ht="34.5" customHeight="1" spans="1:8">
      <c r="A3" s="40" t="str">
        <f>"2025"&amp;"年新增资产配置表"</f>
        <v>2025年新增资产配置表</v>
      </c>
      <c r="B3" s="40"/>
      <c r="C3" s="40"/>
      <c r="D3" s="40"/>
      <c r="E3" s="40"/>
      <c r="F3" s="40"/>
      <c r="G3" s="40"/>
      <c r="H3" s="40"/>
    </row>
    <row r="4" ht="19.5" customHeight="1" spans="1:8">
      <c r="A4" s="41" t="str">
        <f>"单位名称："&amp;"景洪市人民政府嘎栋街道办事处"</f>
        <v>单位名称：景洪市人民政府嘎栋街道办事处</v>
      </c>
      <c r="B4" s="41"/>
      <c r="C4" s="41"/>
      <c r="D4" s="42"/>
      <c r="E4" s="42"/>
      <c r="F4" s="42"/>
      <c r="G4" s="42"/>
      <c r="H4" s="43" t="s">
        <v>173</v>
      </c>
    </row>
    <row r="5" ht="18" customHeight="1" spans="1:8">
      <c r="A5" s="29" t="s">
        <v>181</v>
      </c>
      <c r="B5" s="29" t="s">
        <v>619</v>
      </c>
      <c r="C5" s="29" t="s">
        <v>620</v>
      </c>
      <c r="D5" s="29" t="s">
        <v>621</v>
      </c>
      <c r="E5" s="29" t="s">
        <v>622</v>
      </c>
      <c r="F5" s="44" t="s">
        <v>623</v>
      </c>
      <c r="G5" s="45"/>
      <c r="H5" s="46"/>
    </row>
    <row r="6" ht="18" customHeight="1" spans="1:8">
      <c r="A6" s="33"/>
      <c r="B6" s="33"/>
      <c r="C6" s="33"/>
      <c r="D6" s="33"/>
      <c r="E6" s="33"/>
      <c r="F6" s="47" t="s">
        <v>529</v>
      </c>
      <c r="G6" s="47" t="s">
        <v>624</v>
      </c>
      <c r="H6" s="47" t="s">
        <v>625</v>
      </c>
    </row>
    <row r="7" ht="21" customHeight="1" spans="1:8">
      <c r="A7" s="47">
        <v>1</v>
      </c>
      <c r="B7" s="47">
        <v>2</v>
      </c>
      <c r="C7" s="47">
        <v>3</v>
      </c>
      <c r="D7" s="47">
        <v>4</v>
      </c>
      <c r="E7" s="47">
        <v>5</v>
      </c>
      <c r="F7" s="47">
        <v>6</v>
      </c>
      <c r="G7" s="47">
        <v>7</v>
      </c>
      <c r="H7" s="47">
        <v>8</v>
      </c>
    </row>
    <row r="8" ht="33" customHeight="1" spans="1:8">
      <c r="A8" s="48" t="s">
        <v>44</v>
      </c>
      <c r="B8" s="48"/>
      <c r="C8" s="48"/>
      <c r="D8" s="48"/>
      <c r="E8" s="49"/>
      <c r="F8" s="22">
        <v>691</v>
      </c>
      <c r="G8" s="22"/>
      <c r="H8" s="22">
        <v>778835.5</v>
      </c>
    </row>
    <row r="9" ht="33" customHeight="1" spans="1:8">
      <c r="A9" s="50" t="s">
        <v>44</v>
      </c>
      <c r="B9" s="48"/>
      <c r="C9" s="48"/>
      <c r="D9" s="48"/>
      <c r="E9" s="49"/>
      <c r="F9" s="22">
        <v>679</v>
      </c>
      <c r="G9" s="22"/>
      <c r="H9" s="22">
        <v>691635.5</v>
      </c>
    </row>
    <row r="10" ht="33" customHeight="1" spans="1:8">
      <c r="A10" s="50" t="s">
        <v>44</v>
      </c>
      <c r="B10" s="48" t="s">
        <v>626</v>
      </c>
      <c r="C10" s="48" t="s">
        <v>584</v>
      </c>
      <c r="D10" s="48" t="s">
        <v>627</v>
      </c>
      <c r="E10" s="49" t="s">
        <v>407</v>
      </c>
      <c r="F10" s="22">
        <v>2</v>
      </c>
      <c r="G10" s="22">
        <v>6000</v>
      </c>
      <c r="H10" s="22">
        <v>12000</v>
      </c>
    </row>
    <row r="11" ht="33" customHeight="1" spans="1:8">
      <c r="A11" s="50" t="s">
        <v>44</v>
      </c>
      <c r="B11" s="48" t="s">
        <v>626</v>
      </c>
      <c r="C11" s="48" t="s">
        <v>584</v>
      </c>
      <c r="D11" s="48" t="s">
        <v>627</v>
      </c>
      <c r="E11" s="49" t="s">
        <v>536</v>
      </c>
      <c r="F11" s="22">
        <v>1</v>
      </c>
      <c r="G11" s="22">
        <v>6000</v>
      </c>
      <c r="H11" s="22">
        <v>6000</v>
      </c>
    </row>
    <row r="12" ht="33" customHeight="1" spans="1:8">
      <c r="A12" s="50" t="s">
        <v>44</v>
      </c>
      <c r="B12" s="48" t="s">
        <v>626</v>
      </c>
      <c r="C12" s="48" t="s">
        <v>584</v>
      </c>
      <c r="D12" s="48" t="s">
        <v>627</v>
      </c>
      <c r="E12" s="49" t="s">
        <v>407</v>
      </c>
      <c r="F12" s="22">
        <v>3</v>
      </c>
      <c r="G12" s="22">
        <v>6000</v>
      </c>
      <c r="H12" s="22">
        <v>18000</v>
      </c>
    </row>
    <row r="13" ht="33" customHeight="1" spans="1:8">
      <c r="A13" s="50" t="s">
        <v>44</v>
      </c>
      <c r="B13" s="48" t="s">
        <v>626</v>
      </c>
      <c r="C13" s="48" t="s">
        <v>550</v>
      </c>
      <c r="D13" s="48" t="s">
        <v>628</v>
      </c>
      <c r="E13" s="49" t="s">
        <v>407</v>
      </c>
      <c r="F13" s="22">
        <v>1</v>
      </c>
      <c r="G13" s="22">
        <v>9000</v>
      </c>
      <c r="H13" s="22">
        <v>9000</v>
      </c>
    </row>
    <row r="14" ht="33" customHeight="1" spans="1:8">
      <c r="A14" s="50" t="s">
        <v>44</v>
      </c>
      <c r="B14" s="48" t="s">
        <v>626</v>
      </c>
      <c r="C14" s="48" t="s">
        <v>550</v>
      </c>
      <c r="D14" s="48" t="s">
        <v>628</v>
      </c>
      <c r="E14" s="49" t="s">
        <v>407</v>
      </c>
      <c r="F14" s="22">
        <v>1</v>
      </c>
      <c r="G14" s="22">
        <v>9000</v>
      </c>
      <c r="H14" s="22">
        <v>9000</v>
      </c>
    </row>
    <row r="15" ht="33" customHeight="1" spans="1:8">
      <c r="A15" s="50" t="s">
        <v>44</v>
      </c>
      <c r="B15" s="48" t="s">
        <v>626</v>
      </c>
      <c r="C15" s="48" t="s">
        <v>550</v>
      </c>
      <c r="D15" s="48" t="s">
        <v>628</v>
      </c>
      <c r="E15" s="49" t="s">
        <v>407</v>
      </c>
      <c r="F15" s="22">
        <v>1</v>
      </c>
      <c r="G15" s="22">
        <v>9000</v>
      </c>
      <c r="H15" s="22">
        <v>9000</v>
      </c>
    </row>
    <row r="16" ht="33" customHeight="1" spans="1:8">
      <c r="A16" s="50" t="s">
        <v>44</v>
      </c>
      <c r="B16" s="48" t="s">
        <v>626</v>
      </c>
      <c r="C16" s="48" t="s">
        <v>589</v>
      </c>
      <c r="D16" s="48" t="s">
        <v>629</v>
      </c>
      <c r="E16" s="49" t="s">
        <v>536</v>
      </c>
      <c r="F16" s="22">
        <v>1</v>
      </c>
      <c r="G16" s="22">
        <v>10000</v>
      </c>
      <c r="H16" s="22">
        <v>10000</v>
      </c>
    </row>
    <row r="17" ht="33" customHeight="1" spans="1:8">
      <c r="A17" s="50" t="s">
        <v>44</v>
      </c>
      <c r="B17" s="48" t="s">
        <v>626</v>
      </c>
      <c r="C17" s="48" t="s">
        <v>589</v>
      </c>
      <c r="D17" s="48" t="s">
        <v>629</v>
      </c>
      <c r="E17" s="49" t="s">
        <v>407</v>
      </c>
      <c r="F17" s="22">
        <v>1</v>
      </c>
      <c r="G17" s="22">
        <v>8500</v>
      </c>
      <c r="H17" s="22">
        <v>8500</v>
      </c>
    </row>
    <row r="18" ht="33" customHeight="1" spans="1:8">
      <c r="A18" s="50" t="s">
        <v>44</v>
      </c>
      <c r="B18" s="48" t="s">
        <v>626</v>
      </c>
      <c r="C18" s="48" t="s">
        <v>630</v>
      </c>
      <c r="D18" s="48" t="s">
        <v>631</v>
      </c>
      <c r="E18" s="49" t="s">
        <v>632</v>
      </c>
      <c r="F18" s="22">
        <v>1</v>
      </c>
      <c r="G18" s="22">
        <v>1150</v>
      </c>
      <c r="H18" s="22">
        <v>1150</v>
      </c>
    </row>
    <row r="19" ht="33" customHeight="1" spans="1:8">
      <c r="A19" s="50" t="s">
        <v>44</v>
      </c>
      <c r="B19" s="48" t="s">
        <v>626</v>
      </c>
      <c r="C19" s="48" t="s">
        <v>573</v>
      </c>
      <c r="D19" s="48" t="s">
        <v>633</v>
      </c>
      <c r="E19" s="49" t="s">
        <v>407</v>
      </c>
      <c r="F19" s="22">
        <v>1</v>
      </c>
      <c r="G19" s="22">
        <v>1200</v>
      </c>
      <c r="H19" s="22">
        <v>1200</v>
      </c>
    </row>
    <row r="20" ht="33" customHeight="1" spans="1:8">
      <c r="A20" s="50" t="s">
        <v>44</v>
      </c>
      <c r="B20" s="48" t="s">
        <v>626</v>
      </c>
      <c r="C20" s="48" t="s">
        <v>573</v>
      </c>
      <c r="D20" s="48" t="s">
        <v>634</v>
      </c>
      <c r="E20" s="49" t="s">
        <v>407</v>
      </c>
      <c r="F20" s="22">
        <v>1</v>
      </c>
      <c r="G20" s="22">
        <v>3000</v>
      </c>
      <c r="H20" s="22">
        <v>3000</v>
      </c>
    </row>
    <row r="21" ht="33" customHeight="1" spans="1:8">
      <c r="A21" s="50" t="s">
        <v>44</v>
      </c>
      <c r="B21" s="48" t="s">
        <v>626</v>
      </c>
      <c r="C21" s="48" t="s">
        <v>635</v>
      </c>
      <c r="D21" s="48" t="s">
        <v>636</v>
      </c>
      <c r="E21" s="49" t="s">
        <v>407</v>
      </c>
      <c r="F21" s="22">
        <v>1</v>
      </c>
      <c r="G21" s="22">
        <v>4700</v>
      </c>
      <c r="H21" s="22">
        <v>4700</v>
      </c>
    </row>
    <row r="22" ht="33" customHeight="1" spans="1:8">
      <c r="A22" s="50" t="s">
        <v>44</v>
      </c>
      <c r="B22" s="48" t="s">
        <v>626</v>
      </c>
      <c r="C22" s="48" t="s">
        <v>635</v>
      </c>
      <c r="D22" s="48" t="s">
        <v>637</v>
      </c>
      <c r="E22" s="49" t="s">
        <v>407</v>
      </c>
      <c r="F22" s="22">
        <v>1</v>
      </c>
      <c r="G22" s="22">
        <v>7600</v>
      </c>
      <c r="H22" s="22">
        <v>7600</v>
      </c>
    </row>
    <row r="23" ht="33" customHeight="1" spans="1:8">
      <c r="A23" s="50" t="s">
        <v>44</v>
      </c>
      <c r="B23" s="48" t="s">
        <v>626</v>
      </c>
      <c r="C23" s="48" t="s">
        <v>638</v>
      </c>
      <c r="D23" s="48" t="s">
        <v>587</v>
      </c>
      <c r="E23" s="49" t="s">
        <v>407</v>
      </c>
      <c r="F23" s="22">
        <v>1</v>
      </c>
      <c r="G23" s="22">
        <v>4000</v>
      </c>
      <c r="H23" s="22">
        <v>4000</v>
      </c>
    </row>
    <row r="24" ht="33" customHeight="1" spans="1:8">
      <c r="A24" s="50" t="s">
        <v>44</v>
      </c>
      <c r="B24" s="48" t="s">
        <v>626</v>
      </c>
      <c r="C24" s="48" t="s">
        <v>638</v>
      </c>
      <c r="D24" s="48" t="s">
        <v>639</v>
      </c>
      <c r="E24" s="49" t="s">
        <v>407</v>
      </c>
      <c r="F24" s="22">
        <v>1</v>
      </c>
      <c r="G24" s="22">
        <v>2000</v>
      </c>
      <c r="H24" s="22">
        <v>2000</v>
      </c>
    </row>
    <row r="25" ht="33" customHeight="1" spans="1:8">
      <c r="A25" s="50" t="s">
        <v>44</v>
      </c>
      <c r="B25" s="48" t="s">
        <v>626</v>
      </c>
      <c r="C25" s="48" t="s">
        <v>640</v>
      </c>
      <c r="D25" s="48" t="s">
        <v>586</v>
      </c>
      <c r="E25" s="49" t="s">
        <v>536</v>
      </c>
      <c r="F25" s="22">
        <v>1</v>
      </c>
      <c r="G25" s="22">
        <v>3870</v>
      </c>
      <c r="H25" s="22">
        <v>3870</v>
      </c>
    </row>
    <row r="26" ht="33" customHeight="1" spans="1:8">
      <c r="A26" s="50" t="s">
        <v>44</v>
      </c>
      <c r="B26" s="48" t="s">
        <v>626</v>
      </c>
      <c r="C26" s="48" t="s">
        <v>640</v>
      </c>
      <c r="D26" s="48" t="s">
        <v>586</v>
      </c>
      <c r="E26" s="49" t="s">
        <v>407</v>
      </c>
      <c r="F26" s="22">
        <v>1</v>
      </c>
      <c r="G26" s="22">
        <v>4000</v>
      </c>
      <c r="H26" s="22">
        <v>4000</v>
      </c>
    </row>
    <row r="27" ht="33" customHeight="1" spans="1:8">
      <c r="A27" s="50" t="s">
        <v>44</v>
      </c>
      <c r="B27" s="48" t="s">
        <v>626</v>
      </c>
      <c r="C27" s="48" t="s">
        <v>640</v>
      </c>
      <c r="D27" s="48" t="s">
        <v>586</v>
      </c>
      <c r="E27" s="49" t="s">
        <v>407</v>
      </c>
      <c r="F27" s="22">
        <v>1</v>
      </c>
      <c r="G27" s="22">
        <v>4000</v>
      </c>
      <c r="H27" s="22">
        <v>4000</v>
      </c>
    </row>
    <row r="28" ht="33" customHeight="1" spans="1:8">
      <c r="A28" s="50" t="s">
        <v>44</v>
      </c>
      <c r="B28" s="48" t="s">
        <v>626</v>
      </c>
      <c r="C28" s="48" t="s">
        <v>641</v>
      </c>
      <c r="D28" s="48" t="s">
        <v>587</v>
      </c>
      <c r="E28" s="49" t="s">
        <v>407</v>
      </c>
      <c r="F28" s="22">
        <v>1</v>
      </c>
      <c r="G28" s="22">
        <v>1600</v>
      </c>
      <c r="H28" s="22">
        <v>1600</v>
      </c>
    </row>
    <row r="29" ht="33" customHeight="1" spans="1:8">
      <c r="A29" s="50" t="s">
        <v>44</v>
      </c>
      <c r="B29" s="48" t="s">
        <v>626</v>
      </c>
      <c r="C29" s="48" t="s">
        <v>535</v>
      </c>
      <c r="D29" s="48" t="s">
        <v>587</v>
      </c>
      <c r="E29" s="49" t="s">
        <v>407</v>
      </c>
      <c r="F29" s="22">
        <v>2</v>
      </c>
      <c r="G29" s="22">
        <v>4000</v>
      </c>
      <c r="H29" s="22">
        <v>8000</v>
      </c>
    </row>
    <row r="30" ht="33" customHeight="1" spans="1:8">
      <c r="A30" s="50" t="s">
        <v>44</v>
      </c>
      <c r="B30" s="48" t="s">
        <v>626</v>
      </c>
      <c r="C30" s="48" t="s">
        <v>593</v>
      </c>
      <c r="D30" s="48" t="s">
        <v>642</v>
      </c>
      <c r="E30" s="49" t="s">
        <v>643</v>
      </c>
      <c r="F30" s="22">
        <v>1</v>
      </c>
      <c r="G30" s="22">
        <v>4130</v>
      </c>
      <c r="H30" s="22">
        <v>4130</v>
      </c>
    </row>
    <row r="31" ht="33" customHeight="1" spans="1:8">
      <c r="A31" s="50" t="s">
        <v>44</v>
      </c>
      <c r="B31" s="48" t="s">
        <v>626</v>
      </c>
      <c r="C31" s="48" t="s">
        <v>554</v>
      </c>
      <c r="D31" s="48" t="s">
        <v>644</v>
      </c>
      <c r="E31" s="49" t="s">
        <v>536</v>
      </c>
      <c r="F31" s="22">
        <v>4</v>
      </c>
      <c r="G31" s="22">
        <v>800</v>
      </c>
      <c r="H31" s="22">
        <v>3200</v>
      </c>
    </row>
    <row r="32" ht="33" customHeight="1" spans="1:8">
      <c r="A32" s="50" t="s">
        <v>44</v>
      </c>
      <c r="B32" s="48" t="s">
        <v>626</v>
      </c>
      <c r="C32" s="48" t="s">
        <v>554</v>
      </c>
      <c r="D32" s="48" t="s">
        <v>644</v>
      </c>
      <c r="E32" s="49" t="s">
        <v>407</v>
      </c>
      <c r="F32" s="22">
        <v>2</v>
      </c>
      <c r="G32" s="22">
        <v>800</v>
      </c>
      <c r="H32" s="22">
        <v>1600</v>
      </c>
    </row>
    <row r="33" ht="33" customHeight="1" spans="1:8">
      <c r="A33" s="50" t="s">
        <v>44</v>
      </c>
      <c r="B33" s="48" t="s">
        <v>626</v>
      </c>
      <c r="C33" s="48" t="s">
        <v>554</v>
      </c>
      <c r="D33" s="48" t="s">
        <v>645</v>
      </c>
      <c r="E33" s="49" t="s">
        <v>407</v>
      </c>
      <c r="F33" s="22">
        <v>1</v>
      </c>
      <c r="G33" s="22">
        <v>800</v>
      </c>
      <c r="H33" s="22">
        <v>800</v>
      </c>
    </row>
    <row r="34" ht="33" customHeight="1" spans="1:8">
      <c r="A34" s="50" t="s">
        <v>44</v>
      </c>
      <c r="B34" s="48" t="s">
        <v>626</v>
      </c>
      <c r="C34" s="48" t="s">
        <v>554</v>
      </c>
      <c r="D34" s="48" t="s">
        <v>645</v>
      </c>
      <c r="E34" s="49" t="s">
        <v>407</v>
      </c>
      <c r="F34" s="22">
        <v>1</v>
      </c>
      <c r="G34" s="22">
        <v>800</v>
      </c>
      <c r="H34" s="22">
        <v>800</v>
      </c>
    </row>
    <row r="35" ht="33" customHeight="1" spans="1:8">
      <c r="A35" s="50" t="s">
        <v>44</v>
      </c>
      <c r="B35" s="48" t="s">
        <v>626</v>
      </c>
      <c r="C35" s="48" t="s">
        <v>646</v>
      </c>
      <c r="D35" s="48" t="s">
        <v>647</v>
      </c>
      <c r="E35" s="49" t="s">
        <v>407</v>
      </c>
      <c r="F35" s="22">
        <v>1</v>
      </c>
      <c r="G35" s="22">
        <v>4350</v>
      </c>
      <c r="H35" s="22">
        <v>4350</v>
      </c>
    </row>
    <row r="36" ht="33" customHeight="1" spans="1:8">
      <c r="A36" s="50" t="s">
        <v>44</v>
      </c>
      <c r="B36" s="48" t="s">
        <v>626</v>
      </c>
      <c r="C36" s="48" t="s">
        <v>646</v>
      </c>
      <c r="D36" s="48" t="s">
        <v>648</v>
      </c>
      <c r="E36" s="49" t="s">
        <v>407</v>
      </c>
      <c r="F36" s="22">
        <v>1</v>
      </c>
      <c r="G36" s="22">
        <v>3280</v>
      </c>
      <c r="H36" s="22">
        <v>3280</v>
      </c>
    </row>
    <row r="37" ht="33" customHeight="1" spans="1:8">
      <c r="A37" s="50" t="s">
        <v>44</v>
      </c>
      <c r="B37" s="48" t="s">
        <v>626</v>
      </c>
      <c r="C37" s="48" t="s">
        <v>646</v>
      </c>
      <c r="D37" s="48" t="s">
        <v>649</v>
      </c>
      <c r="E37" s="49" t="s">
        <v>407</v>
      </c>
      <c r="F37" s="22">
        <v>2</v>
      </c>
      <c r="G37" s="22">
        <v>4560</v>
      </c>
      <c r="H37" s="22">
        <v>9120</v>
      </c>
    </row>
    <row r="38" ht="33" customHeight="1" spans="1:8">
      <c r="A38" s="50" t="s">
        <v>44</v>
      </c>
      <c r="B38" s="48" t="s">
        <v>626</v>
      </c>
      <c r="C38" s="48" t="s">
        <v>646</v>
      </c>
      <c r="D38" s="48" t="s">
        <v>649</v>
      </c>
      <c r="E38" s="49" t="s">
        <v>407</v>
      </c>
      <c r="F38" s="22">
        <v>2</v>
      </c>
      <c r="G38" s="22">
        <v>4560</v>
      </c>
      <c r="H38" s="22">
        <v>9120</v>
      </c>
    </row>
    <row r="39" ht="33" customHeight="1" spans="1:8">
      <c r="A39" s="50" t="s">
        <v>44</v>
      </c>
      <c r="B39" s="48" t="s">
        <v>626</v>
      </c>
      <c r="C39" s="48" t="s">
        <v>646</v>
      </c>
      <c r="D39" s="48" t="s">
        <v>650</v>
      </c>
      <c r="E39" s="49" t="s">
        <v>407</v>
      </c>
      <c r="F39" s="22">
        <v>1</v>
      </c>
      <c r="G39" s="22">
        <v>10360</v>
      </c>
      <c r="H39" s="22">
        <v>10360</v>
      </c>
    </row>
    <row r="40" ht="33" customHeight="1" spans="1:8">
      <c r="A40" s="50" t="s">
        <v>44</v>
      </c>
      <c r="B40" s="48" t="s">
        <v>626</v>
      </c>
      <c r="C40" s="48" t="s">
        <v>646</v>
      </c>
      <c r="D40" s="48" t="s">
        <v>650</v>
      </c>
      <c r="E40" s="49" t="s">
        <v>407</v>
      </c>
      <c r="F40" s="22">
        <v>1</v>
      </c>
      <c r="G40" s="22">
        <v>17120</v>
      </c>
      <c r="H40" s="22">
        <v>17120</v>
      </c>
    </row>
    <row r="41" ht="33" customHeight="1" spans="1:8">
      <c r="A41" s="50" t="s">
        <v>44</v>
      </c>
      <c r="B41" s="48" t="s">
        <v>626</v>
      </c>
      <c r="C41" s="48" t="s">
        <v>646</v>
      </c>
      <c r="D41" s="48" t="s">
        <v>651</v>
      </c>
      <c r="E41" s="49" t="s">
        <v>407</v>
      </c>
      <c r="F41" s="22">
        <v>1</v>
      </c>
      <c r="G41" s="22">
        <v>3280</v>
      </c>
      <c r="H41" s="22">
        <v>3280</v>
      </c>
    </row>
    <row r="42" ht="33" customHeight="1" spans="1:8">
      <c r="A42" s="50" t="s">
        <v>44</v>
      </c>
      <c r="B42" s="48" t="s">
        <v>626</v>
      </c>
      <c r="C42" s="48" t="s">
        <v>646</v>
      </c>
      <c r="D42" s="48" t="s">
        <v>652</v>
      </c>
      <c r="E42" s="49" t="s">
        <v>407</v>
      </c>
      <c r="F42" s="22">
        <v>1</v>
      </c>
      <c r="G42" s="22">
        <v>2100</v>
      </c>
      <c r="H42" s="22">
        <v>2100</v>
      </c>
    </row>
    <row r="43" ht="33" customHeight="1" spans="1:8">
      <c r="A43" s="50" t="s">
        <v>44</v>
      </c>
      <c r="B43" s="48" t="s">
        <v>626</v>
      </c>
      <c r="C43" s="48" t="s">
        <v>646</v>
      </c>
      <c r="D43" s="48" t="s">
        <v>653</v>
      </c>
      <c r="E43" s="49" t="s">
        <v>407</v>
      </c>
      <c r="F43" s="22">
        <v>2</v>
      </c>
      <c r="G43" s="22">
        <v>400</v>
      </c>
      <c r="H43" s="22">
        <v>800</v>
      </c>
    </row>
    <row r="44" ht="33" customHeight="1" spans="1:8">
      <c r="A44" s="50" t="s">
        <v>44</v>
      </c>
      <c r="B44" s="48" t="s">
        <v>626</v>
      </c>
      <c r="C44" s="48" t="s">
        <v>646</v>
      </c>
      <c r="D44" s="48" t="s">
        <v>654</v>
      </c>
      <c r="E44" s="49" t="s">
        <v>407</v>
      </c>
      <c r="F44" s="22">
        <v>2</v>
      </c>
      <c r="G44" s="22">
        <v>550</v>
      </c>
      <c r="H44" s="22">
        <v>1100</v>
      </c>
    </row>
    <row r="45" ht="33" customHeight="1" spans="1:8">
      <c r="A45" s="50" t="s">
        <v>44</v>
      </c>
      <c r="B45" s="48" t="s">
        <v>626</v>
      </c>
      <c r="C45" s="48" t="s">
        <v>646</v>
      </c>
      <c r="D45" s="48" t="s">
        <v>655</v>
      </c>
      <c r="E45" s="49" t="s">
        <v>407</v>
      </c>
      <c r="F45" s="22">
        <v>4</v>
      </c>
      <c r="G45" s="22">
        <v>120</v>
      </c>
      <c r="H45" s="22">
        <v>480</v>
      </c>
    </row>
    <row r="46" ht="33" customHeight="1" spans="1:8">
      <c r="A46" s="50" t="s">
        <v>44</v>
      </c>
      <c r="B46" s="48" t="s">
        <v>626</v>
      </c>
      <c r="C46" s="48" t="s">
        <v>646</v>
      </c>
      <c r="D46" s="48" t="s">
        <v>631</v>
      </c>
      <c r="E46" s="49" t="s">
        <v>407</v>
      </c>
      <c r="F46" s="22">
        <v>1</v>
      </c>
      <c r="G46" s="22">
        <v>1150</v>
      </c>
      <c r="H46" s="22">
        <v>1150</v>
      </c>
    </row>
    <row r="47" ht="33" customHeight="1" spans="1:8">
      <c r="A47" s="50" t="s">
        <v>44</v>
      </c>
      <c r="B47" s="48" t="s">
        <v>626</v>
      </c>
      <c r="C47" s="48" t="s">
        <v>646</v>
      </c>
      <c r="D47" s="48" t="s">
        <v>656</v>
      </c>
      <c r="E47" s="49" t="s">
        <v>407</v>
      </c>
      <c r="F47" s="22">
        <v>1</v>
      </c>
      <c r="G47" s="22">
        <v>6475</v>
      </c>
      <c r="H47" s="22">
        <v>6475</v>
      </c>
    </row>
    <row r="48" ht="33" customHeight="1" spans="1:8">
      <c r="A48" s="50" t="s">
        <v>44</v>
      </c>
      <c r="B48" s="48" t="s">
        <v>626</v>
      </c>
      <c r="C48" s="48" t="s">
        <v>646</v>
      </c>
      <c r="D48" s="48" t="s">
        <v>656</v>
      </c>
      <c r="E48" s="49" t="s">
        <v>407</v>
      </c>
      <c r="F48" s="22">
        <v>1</v>
      </c>
      <c r="G48" s="22">
        <v>3131</v>
      </c>
      <c r="H48" s="22">
        <v>3131</v>
      </c>
    </row>
    <row r="49" ht="33" customHeight="1" spans="1:8">
      <c r="A49" s="50" t="s">
        <v>44</v>
      </c>
      <c r="B49" s="48" t="s">
        <v>626</v>
      </c>
      <c r="C49" s="48" t="s">
        <v>646</v>
      </c>
      <c r="D49" s="48" t="s">
        <v>656</v>
      </c>
      <c r="E49" s="49" t="s">
        <v>407</v>
      </c>
      <c r="F49" s="22">
        <v>1</v>
      </c>
      <c r="G49" s="22">
        <v>4727.5</v>
      </c>
      <c r="H49" s="22">
        <v>4727.5</v>
      </c>
    </row>
    <row r="50" ht="33" customHeight="1" spans="1:8">
      <c r="A50" s="50" t="s">
        <v>44</v>
      </c>
      <c r="B50" s="48" t="s">
        <v>626</v>
      </c>
      <c r="C50" s="48" t="s">
        <v>646</v>
      </c>
      <c r="D50" s="48" t="s">
        <v>656</v>
      </c>
      <c r="E50" s="49" t="s">
        <v>643</v>
      </c>
      <c r="F50" s="22">
        <v>1</v>
      </c>
      <c r="G50" s="22">
        <v>9100</v>
      </c>
      <c r="H50" s="22">
        <v>9100</v>
      </c>
    </row>
    <row r="51" ht="33" customHeight="1" spans="1:8">
      <c r="A51" s="50" t="s">
        <v>44</v>
      </c>
      <c r="B51" s="48" t="s">
        <v>626</v>
      </c>
      <c r="C51" s="48" t="s">
        <v>646</v>
      </c>
      <c r="D51" s="48" t="s">
        <v>657</v>
      </c>
      <c r="E51" s="49" t="s">
        <v>407</v>
      </c>
      <c r="F51" s="22">
        <v>1</v>
      </c>
      <c r="G51" s="22">
        <v>2350</v>
      </c>
      <c r="H51" s="22">
        <v>2350</v>
      </c>
    </row>
    <row r="52" ht="33" customHeight="1" spans="1:8">
      <c r="A52" s="50" t="s">
        <v>44</v>
      </c>
      <c r="B52" s="48" t="s">
        <v>626</v>
      </c>
      <c r="C52" s="48" t="s">
        <v>646</v>
      </c>
      <c r="D52" s="48" t="s">
        <v>657</v>
      </c>
      <c r="E52" s="49" t="s">
        <v>407</v>
      </c>
      <c r="F52" s="22">
        <v>1</v>
      </c>
      <c r="G52" s="22">
        <v>2350</v>
      </c>
      <c r="H52" s="22">
        <v>2350</v>
      </c>
    </row>
    <row r="53" ht="33" customHeight="1" spans="1:8">
      <c r="A53" s="50" t="s">
        <v>44</v>
      </c>
      <c r="B53" s="48" t="s">
        <v>626</v>
      </c>
      <c r="C53" s="48" t="s">
        <v>646</v>
      </c>
      <c r="D53" s="48" t="s">
        <v>658</v>
      </c>
      <c r="E53" s="49" t="s">
        <v>407</v>
      </c>
      <c r="F53" s="22">
        <v>1</v>
      </c>
      <c r="G53" s="22">
        <v>235</v>
      </c>
      <c r="H53" s="22">
        <v>235</v>
      </c>
    </row>
    <row r="54" ht="33" customHeight="1" spans="1:8">
      <c r="A54" s="50" t="s">
        <v>44</v>
      </c>
      <c r="B54" s="48" t="s">
        <v>626</v>
      </c>
      <c r="C54" s="48" t="s">
        <v>646</v>
      </c>
      <c r="D54" s="48" t="s">
        <v>659</v>
      </c>
      <c r="E54" s="49" t="s">
        <v>407</v>
      </c>
      <c r="F54" s="22">
        <v>1</v>
      </c>
      <c r="G54" s="22">
        <v>2180</v>
      </c>
      <c r="H54" s="22">
        <v>2180</v>
      </c>
    </row>
    <row r="55" ht="33" customHeight="1" spans="1:8">
      <c r="A55" s="50" t="s">
        <v>44</v>
      </c>
      <c r="B55" s="48" t="s">
        <v>626</v>
      </c>
      <c r="C55" s="48" t="s">
        <v>646</v>
      </c>
      <c r="D55" s="48" t="s">
        <v>659</v>
      </c>
      <c r="E55" s="49" t="s">
        <v>407</v>
      </c>
      <c r="F55" s="22">
        <v>1</v>
      </c>
      <c r="G55" s="22">
        <v>2180</v>
      </c>
      <c r="H55" s="22">
        <v>2180</v>
      </c>
    </row>
    <row r="56" ht="33" customHeight="1" spans="1:8">
      <c r="A56" s="50" t="s">
        <v>44</v>
      </c>
      <c r="B56" s="48" t="s">
        <v>626</v>
      </c>
      <c r="C56" s="48" t="s">
        <v>646</v>
      </c>
      <c r="D56" s="48" t="s">
        <v>660</v>
      </c>
      <c r="E56" s="49" t="s">
        <v>407</v>
      </c>
      <c r="F56" s="22">
        <v>1</v>
      </c>
      <c r="G56" s="22">
        <v>650</v>
      </c>
      <c r="H56" s="22">
        <v>650</v>
      </c>
    </row>
    <row r="57" ht="33" customHeight="1" spans="1:8">
      <c r="A57" s="50" t="s">
        <v>44</v>
      </c>
      <c r="B57" s="48" t="s">
        <v>626</v>
      </c>
      <c r="C57" s="48" t="s">
        <v>646</v>
      </c>
      <c r="D57" s="48" t="s">
        <v>661</v>
      </c>
      <c r="E57" s="49" t="s">
        <v>407</v>
      </c>
      <c r="F57" s="22">
        <v>1</v>
      </c>
      <c r="G57" s="22">
        <v>4350</v>
      </c>
      <c r="H57" s="22">
        <v>4350</v>
      </c>
    </row>
    <row r="58" ht="33" customHeight="1" spans="1:8">
      <c r="A58" s="50" t="s">
        <v>44</v>
      </c>
      <c r="B58" s="48" t="s">
        <v>626</v>
      </c>
      <c r="C58" s="48" t="s">
        <v>646</v>
      </c>
      <c r="D58" s="48" t="s">
        <v>662</v>
      </c>
      <c r="E58" s="49" t="s">
        <v>407</v>
      </c>
      <c r="F58" s="22">
        <v>1</v>
      </c>
      <c r="G58" s="22">
        <v>5300</v>
      </c>
      <c r="H58" s="22">
        <v>5300</v>
      </c>
    </row>
    <row r="59" ht="33" customHeight="1" spans="1:8">
      <c r="A59" s="50" t="s">
        <v>44</v>
      </c>
      <c r="B59" s="48" t="s">
        <v>626</v>
      </c>
      <c r="C59" s="48" t="s">
        <v>646</v>
      </c>
      <c r="D59" s="48" t="s">
        <v>663</v>
      </c>
      <c r="E59" s="49" t="s">
        <v>407</v>
      </c>
      <c r="F59" s="22">
        <v>2</v>
      </c>
      <c r="G59" s="22">
        <v>320</v>
      </c>
      <c r="H59" s="22">
        <v>640</v>
      </c>
    </row>
    <row r="60" ht="33" customHeight="1" spans="1:8">
      <c r="A60" s="50" t="s">
        <v>44</v>
      </c>
      <c r="B60" s="48" t="s">
        <v>626</v>
      </c>
      <c r="C60" s="48" t="s">
        <v>646</v>
      </c>
      <c r="D60" s="48" t="s">
        <v>663</v>
      </c>
      <c r="E60" s="49" t="s">
        <v>407</v>
      </c>
      <c r="F60" s="22">
        <v>2</v>
      </c>
      <c r="G60" s="22">
        <v>320</v>
      </c>
      <c r="H60" s="22">
        <v>640</v>
      </c>
    </row>
    <row r="61" ht="33" customHeight="1" spans="1:8">
      <c r="A61" s="50" t="s">
        <v>44</v>
      </c>
      <c r="B61" s="48" t="s">
        <v>626</v>
      </c>
      <c r="C61" s="48" t="s">
        <v>646</v>
      </c>
      <c r="D61" s="48" t="s">
        <v>664</v>
      </c>
      <c r="E61" s="49" t="s">
        <v>407</v>
      </c>
      <c r="F61" s="22">
        <v>1</v>
      </c>
      <c r="G61" s="22">
        <v>650</v>
      </c>
      <c r="H61" s="22">
        <v>650</v>
      </c>
    </row>
    <row r="62" ht="33" customHeight="1" spans="1:8">
      <c r="A62" s="50" t="s">
        <v>44</v>
      </c>
      <c r="B62" s="48" t="s">
        <v>626</v>
      </c>
      <c r="C62" s="48" t="s">
        <v>665</v>
      </c>
      <c r="D62" s="48" t="s">
        <v>666</v>
      </c>
      <c r="E62" s="49" t="s">
        <v>407</v>
      </c>
      <c r="F62" s="22">
        <v>1</v>
      </c>
      <c r="G62" s="22">
        <v>8000</v>
      </c>
      <c r="H62" s="22">
        <v>8000</v>
      </c>
    </row>
    <row r="63" ht="33" customHeight="1" spans="1:8">
      <c r="A63" s="50" t="s">
        <v>44</v>
      </c>
      <c r="B63" s="48" t="s">
        <v>626</v>
      </c>
      <c r="C63" s="48" t="s">
        <v>667</v>
      </c>
      <c r="D63" s="48" t="s">
        <v>668</v>
      </c>
      <c r="E63" s="49" t="s">
        <v>407</v>
      </c>
      <c r="F63" s="22">
        <v>1</v>
      </c>
      <c r="G63" s="22">
        <v>2000</v>
      </c>
      <c r="H63" s="22">
        <v>2000</v>
      </c>
    </row>
    <row r="64" ht="33" customHeight="1" spans="1:8">
      <c r="A64" s="50" t="s">
        <v>44</v>
      </c>
      <c r="B64" s="48" t="s">
        <v>626</v>
      </c>
      <c r="C64" s="48" t="s">
        <v>667</v>
      </c>
      <c r="D64" s="48" t="s">
        <v>668</v>
      </c>
      <c r="E64" s="49" t="s">
        <v>407</v>
      </c>
      <c r="F64" s="22">
        <v>1</v>
      </c>
      <c r="G64" s="22">
        <v>2000</v>
      </c>
      <c r="H64" s="22">
        <v>2000</v>
      </c>
    </row>
    <row r="65" ht="33" customHeight="1" spans="1:8">
      <c r="A65" s="50" t="s">
        <v>44</v>
      </c>
      <c r="B65" s="48" t="s">
        <v>626</v>
      </c>
      <c r="C65" s="48" t="s">
        <v>557</v>
      </c>
      <c r="D65" s="48" t="s">
        <v>669</v>
      </c>
      <c r="E65" s="49" t="s">
        <v>536</v>
      </c>
      <c r="F65" s="22">
        <v>1</v>
      </c>
      <c r="G65" s="22">
        <v>7000</v>
      </c>
      <c r="H65" s="22">
        <v>7000</v>
      </c>
    </row>
    <row r="66" ht="33" customHeight="1" spans="1:8">
      <c r="A66" s="50" t="s">
        <v>44</v>
      </c>
      <c r="B66" s="48" t="s">
        <v>626</v>
      </c>
      <c r="C66" s="48" t="s">
        <v>557</v>
      </c>
      <c r="D66" s="48" t="s">
        <v>670</v>
      </c>
      <c r="E66" s="49" t="s">
        <v>407</v>
      </c>
      <c r="F66" s="22">
        <v>3</v>
      </c>
      <c r="G66" s="22">
        <v>4000</v>
      </c>
      <c r="H66" s="22">
        <v>12000</v>
      </c>
    </row>
    <row r="67" ht="33" customHeight="1" spans="1:8">
      <c r="A67" s="50" t="s">
        <v>44</v>
      </c>
      <c r="B67" s="48" t="s">
        <v>626</v>
      </c>
      <c r="C67" s="48" t="s">
        <v>557</v>
      </c>
      <c r="D67" s="48" t="s">
        <v>670</v>
      </c>
      <c r="E67" s="49" t="s">
        <v>407</v>
      </c>
      <c r="F67" s="22">
        <v>1</v>
      </c>
      <c r="G67" s="22">
        <v>2800</v>
      </c>
      <c r="H67" s="22">
        <v>2800</v>
      </c>
    </row>
    <row r="68" ht="33" customHeight="1" spans="1:8">
      <c r="A68" s="50" t="s">
        <v>44</v>
      </c>
      <c r="B68" s="48" t="s">
        <v>626</v>
      </c>
      <c r="C68" s="48" t="s">
        <v>557</v>
      </c>
      <c r="D68" s="48" t="s">
        <v>671</v>
      </c>
      <c r="E68" s="49" t="s">
        <v>536</v>
      </c>
      <c r="F68" s="22">
        <v>1</v>
      </c>
      <c r="G68" s="22">
        <v>7000</v>
      </c>
      <c r="H68" s="22">
        <v>7000</v>
      </c>
    </row>
    <row r="69" ht="33" customHeight="1" spans="1:8">
      <c r="A69" s="50" t="s">
        <v>44</v>
      </c>
      <c r="B69" s="48" t="s">
        <v>672</v>
      </c>
      <c r="C69" s="48" t="s">
        <v>539</v>
      </c>
      <c r="D69" s="48" t="s">
        <v>673</v>
      </c>
      <c r="E69" s="49" t="s">
        <v>407</v>
      </c>
      <c r="F69" s="22">
        <v>16</v>
      </c>
      <c r="G69" s="22">
        <v>420</v>
      </c>
      <c r="H69" s="22">
        <v>6720</v>
      </c>
    </row>
    <row r="70" ht="33" customHeight="1" spans="1:8">
      <c r="A70" s="50" t="s">
        <v>44</v>
      </c>
      <c r="B70" s="48" t="s">
        <v>672</v>
      </c>
      <c r="C70" s="48" t="s">
        <v>539</v>
      </c>
      <c r="D70" s="48" t="s">
        <v>674</v>
      </c>
      <c r="E70" s="49" t="s">
        <v>540</v>
      </c>
      <c r="F70" s="22">
        <v>2</v>
      </c>
      <c r="G70" s="22">
        <v>1850</v>
      </c>
      <c r="H70" s="22">
        <v>3700</v>
      </c>
    </row>
    <row r="71" ht="33" customHeight="1" spans="1:8">
      <c r="A71" s="50" t="s">
        <v>44</v>
      </c>
      <c r="B71" s="48" t="s">
        <v>672</v>
      </c>
      <c r="C71" s="48" t="s">
        <v>539</v>
      </c>
      <c r="D71" s="48" t="s">
        <v>674</v>
      </c>
      <c r="E71" s="49" t="s">
        <v>407</v>
      </c>
      <c r="F71" s="22">
        <v>1</v>
      </c>
      <c r="G71" s="22">
        <v>2550</v>
      </c>
      <c r="H71" s="22">
        <v>2550</v>
      </c>
    </row>
    <row r="72" ht="33" customHeight="1" spans="1:8">
      <c r="A72" s="50" t="s">
        <v>44</v>
      </c>
      <c r="B72" s="48" t="s">
        <v>672</v>
      </c>
      <c r="C72" s="48" t="s">
        <v>539</v>
      </c>
      <c r="D72" s="48" t="s">
        <v>674</v>
      </c>
      <c r="E72" s="49" t="s">
        <v>407</v>
      </c>
      <c r="F72" s="22">
        <v>2</v>
      </c>
      <c r="G72" s="22">
        <v>1850</v>
      </c>
      <c r="H72" s="22">
        <v>3700</v>
      </c>
    </row>
    <row r="73" ht="33" customHeight="1" spans="1:8">
      <c r="A73" s="50" t="s">
        <v>44</v>
      </c>
      <c r="B73" s="48" t="s">
        <v>672</v>
      </c>
      <c r="C73" s="48" t="s">
        <v>539</v>
      </c>
      <c r="D73" s="48" t="s">
        <v>674</v>
      </c>
      <c r="E73" s="49" t="s">
        <v>540</v>
      </c>
      <c r="F73" s="22">
        <v>2</v>
      </c>
      <c r="G73" s="22">
        <v>1850</v>
      </c>
      <c r="H73" s="22">
        <v>3700</v>
      </c>
    </row>
    <row r="74" ht="33" customHeight="1" spans="1:8">
      <c r="A74" s="50" t="s">
        <v>44</v>
      </c>
      <c r="B74" s="48" t="s">
        <v>672</v>
      </c>
      <c r="C74" s="48" t="s">
        <v>539</v>
      </c>
      <c r="D74" s="48" t="s">
        <v>674</v>
      </c>
      <c r="E74" s="49" t="s">
        <v>407</v>
      </c>
      <c r="F74" s="22">
        <v>1</v>
      </c>
      <c r="G74" s="22">
        <v>1100</v>
      </c>
      <c r="H74" s="22">
        <v>1100</v>
      </c>
    </row>
    <row r="75" ht="33" customHeight="1" spans="1:8">
      <c r="A75" s="50" t="s">
        <v>44</v>
      </c>
      <c r="B75" s="48" t="s">
        <v>672</v>
      </c>
      <c r="C75" s="48" t="s">
        <v>539</v>
      </c>
      <c r="D75" s="48" t="s">
        <v>674</v>
      </c>
      <c r="E75" s="49" t="s">
        <v>407</v>
      </c>
      <c r="F75" s="22">
        <v>20</v>
      </c>
      <c r="G75" s="22">
        <v>1000</v>
      </c>
      <c r="H75" s="22">
        <v>20000</v>
      </c>
    </row>
    <row r="76" ht="33" customHeight="1" spans="1:8">
      <c r="A76" s="50" t="s">
        <v>44</v>
      </c>
      <c r="B76" s="48" t="s">
        <v>672</v>
      </c>
      <c r="C76" s="48" t="s">
        <v>542</v>
      </c>
      <c r="D76" s="48" t="s">
        <v>675</v>
      </c>
      <c r="E76" s="49" t="s">
        <v>407</v>
      </c>
      <c r="F76" s="22">
        <v>6</v>
      </c>
      <c r="G76" s="22">
        <v>680</v>
      </c>
      <c r="H76" s="22">
        <v>4080</v>
      </c>
    </row>
    <row r="77" ht="33" customHeight="1" spans="1:8">
      <c r="A77" s="50" t="s">
        <v>44</v>
      </c>
      <c r="B77" s="48" t="s">
        <v>672</v>
      </c>
      <c r="C77" s="48" t="s">
        <v>542</v>
      </c>
      <c r="D77" s="48" t="s">
        <v>675</v>
      </c>
      <c r="E77" s="49" t="s">
        <v>540</v>
      </c>
      <c r="F77" s="22">
        <v>15</v>
      </c>
      <c r="G77" s="22">
        <v>680</v>
      </c>
      <c r="H77" s="22">
        <v>10200</v>
      </c>
    </row>
    <row r="78" ht="33" customHeight="1" spans="1:8">
      <c r="A78" s="50" t="s">
        <v>44</v>
      </c>
      <c r="B78" s="48" t="s">
        <v>672</v>
      </c>
      <c r="C78" s="48" t="s">
        <v>542</v>
      </c>
      <c r="D78" s="48" t="s">
        <v>673</v>
      </c>
      <c r="E78" s="49" t="s">
        <v>407</v>
      </c>
      <c r="F78" s="22">
        <v>1</v>
      </c>
      <c r="G78" s="22">
        <v>3450</v>
      </c>
      <c r="H78" s="22">
        <v>3450</v>
      </c>
    </row>
    <row r="79" ht="33" customHeight="1" spans="1:8">
      <c r="A79" s="50" t="s">
        <v>44</v>
      </c>
      <c r="B79" s="48" t="s">
        <v>672</v>
      </c>
      <c r="C79" s="48" t="s">
        <v>542</v>
      </c>
      <c r="D79" s="48" t="s">
        <v>673</v>
      </c>
      <c r="E79" s="49" t="s">
        <v>407</v>
      </c>
      <c r="F79" s="22">
        <v>12</v>
      </c>
      <c r="G79" s="22">
        <v>550</v>
      </c>
      <c r="H79" s="22">
        <v>6600</v>
      </c>
    </row>
    <row r="80" ht="33" customHeight="1" spans="1:8">
      <c r="A80" s="50" t="s">
        <v>44</v>
      </c>
      <c r="B80" s="48" t="s">
        <v>672</v>
      </c>
      <c r="C80" s="48" t="s">
        <v>542</v>
      </c>
      <c r="D80" s="48" t="s">
        <v>673</v>
      </c>
      <c r="E80" s="49" t="s">
        <v>407</v>
      </c>
      <c r="F80" s="22">
        <v>3</v>
      </c>
      <c r="G80" s="22">
        <v>550</v>
      </c>
      <c r="H80" s="22">
        <v>1650</v>
      </c>
    </row>
    <row r="81" ht="33" customHeight="1" spans="1:8">
      <c r="A81" s="50" t="s">
        <v>44</v>
      </c>
      <c r="B81" s="48" t="s">
        <v>672</v>
      </c>
      <c r="C81" s="48" t="s">
        <v>542</v>
      </c>
      <c r="D81" s="48" t="s">
        <v>676</v>
      </c>
      <c r="E81" s="49" t="s">
        <v>540</v>
      </c>
      <c r="F81" s="22">
        <v>1</v>
      </c>
      <c r="G81" s="22">
        <v>2150</v>
      </c>
      <c r="H81" s="22">
        <v>2150</v>
      </c>
    </row>
    <row r="82" ht="33" customHeight="1" spans="1:8">
      <c r="A82" s="50" t="s">
        <v>44</v>
      </c>
      <c r="B82" s="48" t="s">
        <v>672</v>
      </c>
      <c r="C82" s="48" t="s">
        <v>577</v>
      </c>
      <c r="D82" s="48" t="s">
        <v>677</v>
      </c>
      <c r="E82" s="49" t="s">
        <v>407</v>
      </c>
      <c r="F82" s="22">
        <v>2</v>
      </c>
      <c r="G82" s="22">
        <v>550</v>
      </c>
      <c r="H82" s="22">
        <v>1100</v>
      </c>
    </row>
    <row r="83" ht="33" customHeight="1" spans="1:8">
      <c r="A83" s="50" t="s">
        <v>44</v>
      </c>
      <c r="B83" s="48" t="s">
        <v>672</v>
      </c>
      <c r="C83" s="48" t="s">
        <v>577</v>
      </c>
      <c r="D83" s="48" t="s">
        <v>677</v>
      </c>
      <c r="E83" s="49" t="s">
        <v>421</v>
      </c>
      <c r="F83" s="22">
        <v>1</v>
      </c>
      <c r="G83" s="22">
        <v>1500</v>
      </c>
      <c r="H83" s="22">
        <v>1500</v>
      </c>
    </row>
    <row r="84" ht="33" customHeight="1" spans="1:8">
      <c r="A84" s="50" t="s">
        <v>44</v>
      </c>
      <c r="B84" s="48" t="s">
        <v>672</v>
      </c>
      <c r="C84" s="48" t="s">
        <v>577</v>
      </c>
      <c r="D84" s="48" t="s">
        <v>677</v>
      </c>
      <c r="E84" s="49" t="s">
        <v>407</v>
      </c>
      <c r="F84" s="22">
        <v>1</v>
      </c>
      <c r="G84" s="22">
        <v>550</v>
      </c>
      <c r="H84" s="22">
        <v>550</v>
      </c>
    </row>
    <row r="85" ht="33" customHeight="1" spans="1:8">
      <c r="A85" s="50" t="s">
        <v>44</v>
      </c>
      <c r="B85" s="48" t="s">
        <v>672</v>
      </c>
      <c r="C85" s="48" t="s">
        <v>577</v>
      </c>
      <c r="D85" s="48" t="s">
        <v>677</v>
      </c>
      <c r="E85" s="49" t="s">
        <v>540</v>
      </c>
      <c r="F85" s="22">
        <v>1</v>
      </c>
      <c r="G85" s="22">
        <v>550</v>
      </c>
      <c r="H85" s="22">
        <v>550</v>
      </c>
    </row>
    <row r="86" ht="33" customHeight="1" spans="1:8">
      <c r="A86" s="50" t="s">
        <v>44</v>
      </c>
      <c r="B86" s="48" t="s">
        <v>672</v>
      </c>
      <c r="C86" s="48" t="s">
        <v>577</v>
      </c>
      <c r="D86" s="48" t="s">
        <v>677</v>
      </c>
      <c r="E86" s="49" t="s">
        <v>407</v>
      </c>
      <c r="F86" s="22">
        <v>1</v>
      </c>
      <c r="G86" s="22">
        <v>550</v>
      </c>
      <c r="H86" s="22">
        <v>550</v>
      </c>
    </row>
    <row r="87" ht="33" customHeight="1" spans="1:8">
      <c r="A87" s="50" t="s">
        <v>44</v>
      </c>
      <c r="B87" s="48" t="s">
        <v>672</v>
      </c>
      <c r="C87" s="48" t="s">
        <v>678</v>
      </c>
      <c r="D87" s="48" t="s">
        <v>679</v>
      </c>
      <c r="E87" s="49" t="s">
        <v>540</v>
      </c>
      <c r="F87" s="22">
        <v>3</v>
      </c>
      <c r="G87" s="22">
        <v>1350</v>
      </c>
      <c r="H87" s="22">
        <v>4050</v>
      </c>
    </row>
    <row r="88" ht="33" customHeight="1" spans="1:8">
      <c r="A88" s="50" t="s">
        <v>44</v>
      </c>
      <c r="B88" s="48" t="s">
        <v>672</v>
      </c>
      <c r="C88" s="48" t="s">
        <v>678</v>
      </c>
      <c r="D88" s="48" t="s">
        <v>679</v>
      </c>
      <c r="E88" s="49" t="s">
        <v>407</v>
      </c>
      <c r="F88" s="22">
        <v>3</v>
      </c>
      <c r="G88" s="22">
        <v>1150</v>
      </c>
      <c r="H88" s="22">
        <v>3450</v>
      </c>
    </row>
    <row r="89" ht="33" customHeight="1" spans="1:8">
      <c r="A89" s="50" t="s">
        <v>44</v>
      </c>
      <c r="B89" s="48" t="s">
        <v>672</v>
      </c>
      <c r="C89" s="48" t="s">
        <v>678</v>
      </c>
      <c r="D89" s="48" t="s">
        <v>679</v>
      </c>
      <c r="E89" s="49" t="s">
        <v>407</v>
      </c>
      <c r="F89" s="22">
        <v>2</v>
      </c>
      <c r="G89" s="22">
        <v>1650</v>
      </c>
      <c r="H89" s="22">
        <v>3300</v>
      </c>
    </row>
    <row r="90" ht="33" customHeight="1" spans="1:8">
      <c r="A90" s="50" t="s">
        <v>44</v>
      </c>
      <c r="B90" s="48" t="s">
        <v>672</v>
      </c>
      <c r="C90" s="48" t="s">
        <v>678</v>
      </c>
      <c r="D90" s="48" t="s">
        <v>680</v>
      </c>
      <c r="E90" s="49" t="s">
        <v>540</v>
      </c>
      <c r="F90" s="22">
        <v>9</v>
      </c>
      <c r="G90" s="22">
        <v>1480</v>
      </c>
      <c r="H90" s="22">
        <v>13320</v>
      </c>
    </row>
    <row r="91" ht="33" customHeight="1" spans="1:8">
      <c r="A91" s="50" t="s">
        <v>44</v>
      </c>
      <c r="B91" s="48" t="s">
        <v>672</v>
      </c>
      <c r="C91" s="48" t="s">
        <v>678</v>
      </c>
      <c r="D91" s="48" t="s">
        <v>680</v>
      </c>
      <c r="E91" s="49" t="s">
        <v>407</v>
      </c>
      <c r="F91" s="22">
        <v>1</v>
      </c>
      <c r="G91" s="22">
        <v>11990</v>
      </c>
      <c r="H91" s="22">
        <v>11990</v>
      </c>
    </row>
    <row r="92" ht="33" customHeight="1" spans="1:8">
      <c r="A92" s="50" t="s">
        <v>44</v>
      </c>
      <c r="B92" s="48" t="s">
        <v>672</v>
      </c>
      <c r="C92" s="48" t="s">
        <v>678</v>
      </c>
      <c r="D92" s="48" t="s">
        <v>681</v>
      </c>
      <c r="E92" s="49" t="s">
        <v>540</v>
      </c>
      <c r="F92" s="22">
        <v>1</v>
      </c>
      <c r="G92" s="22">
        <v>1550</v>
      </c>
      <c r="H92" s="22">
        <v>1550</v>
      </c>
    </row>
    <row r="93" ht="33" customHeight="1" spans="1:8">
      <c r="A93" s="50" t="s">
        <v>44</v>
      </c>
      <c r="B93" s="48" t="s">
        <v>672</v>
      </c>
      <c r="C93" s="48" t="s">
        <v>678</v>
      </c>
      <c r="D93" s="48" t="s">
        <v>681</v>
      </c>
      <c r="E93" s="49" t="s">
        <v>540</v>
      </c>
      <c r="F93" s="22">
        <v>1</v>
      </c>
      <c r="G93" s="22">
        <v>1550</v>
      </c>
      <c r="H93" s="22">
        <v>1550</v>
      </c>
    </row>
    <row r="94" ht="33" customHeight="1" spans="1:8">
      <c r="A94" s="50" t="s">
        <v>44</v>
      </c>
      <c r="B94" s="48" t="s">
        <v>672</v>
      </c>
      <c r="C94" s="48" t="s">
        <v>678</v>
      </c>
      <c r="D94" s="48" t="s">
        <v>682</v>
      </c>
      <c r="E94" s="49" t="s">
        <v>540</v>
      </c>
      <c r="F94" s="22">
        <v>1</v>
      </c>
      <c r="G94" s="22">
        <v>660</v>
      </c>
      <c r="H94" s="22">
        <v>660</v>
      </c>
    </row>
    <row r="95" ht="33" customHeight="1" spans="1:8">
      <c r="A95" s="50" t="s">
        <v>44</v>
      </c>
      <c r="B95" s="48" t="s">
        <v>672</v>
      </c>
      <c r="C95" s="48" t="s">
        <v>678</v>
      </c>
      <c r="D95" s="48" t="s">
        <v>683</v>
      </c>
      <c r="E95" s="49" t="s">
        <v>407</v>
      </c>
      <c r="F95" s="22">
        <v>58</v>
      </c>
      <c r="G95" s="22">
        <v>1150</v>
      </c>
      <c r="H95" s="22">
        <v>66700</v>
      </c>
    </row>
    <row r="96" ht="33" customHeight="1" spans="1:8">
      <c r="A96" s="50" t="s">
        <v>44</v>
      </c>
      <c r="B96" s="48" t="s">
        <v>672</v>
      </c>
      <c r="C96" s="48" t="s">
        <v>561</v>
      </c>
      <c r="D96" s="48" t="s">
        <v>684</v>
      </c>
      <c r="E96" s="49" t="s">
        <v>600</v>
      </c>
      <c r="F96" s="22">
        <v>1</v>
      </c>
      <c r="G96" s="22">
        <v>480</v>
      </c>
      <c r="H96" s="22">
        <v>480</v>
      </c>
    </row>
    <row r="97" ht="33" customHeight="1" spans="1:8">
      <c r="A97" s="50" t="s">
        <v>44</v>
      </c>
      <c r="B97" s="48" t="s">
        <v>672</v>
      </c>
      <c r="C97" s="48" t="s">
        <v>561</v>
      </c>
      <c r="D97" s="48" t="s">
        <v>684</v>
      </c>
      <c r="E97" s="49" t="s">
        <v>407</v>
      </c>
      <c r="F97" s="22">
        <v>5</v>
      </c>
      <c r="G97" s="22">
        <v>380</v>
      </c>
      <c r="H97" s="22">
        <v>1900</v>
      </c>
    </row>
    <row r="98" ht="33" customHeight="1" spans="1:8">
      <c r="A98" s="50" t="s">
        <v>44</v>
      </c>
      <c r="B98" s="48" t="s">
        <v>672</v>
      </c>
      <c r="C98" s="48" t="s">
        <v>561</v>
      </c>
      <c r="D98" s="48" t="s">
        <v>684</v>
      </c>
      <c r="E98" s="49" t="s">
        <v>407</v>
      </c>
      <c r="F98" s="22">
        <v>2</v>
      </c>
      <c r="G98" s="22">
        <v>480</v>
      </c>
      <c r="H98" s="22">
        <v>960</v>
      </c>
    </row>
    <row r="99" ht="33" customHeight="1" spans="1:8">
      <c r="A99" s="50" t="s">
        <v>44</v>
      </c>
      <c r="B99" s="48" t="s">
        <v>672</v>
      </c>
      <c r="C99" s="48" t="s">
        <v>561</v>
      </c>
      <c r="D99" s="48" t="s">
        <v>684</v>
      </c>
      <c r="E99" s="49" t="s">
        <v>407</v>
      </c>
      <c r="F99" s="22">
        <v>5</v>
      </c>
      <c r="G99" s="22">
        <v>380</v>
      </c>
      <c r="H99" s="22">
        <v>1900</v>
      </c>
    </row>
    <row r="100" ht="33" customHeight="1" spans="1:8">
      <c r="A100" s="50" t="s">
        <v>44</v>
      </c>
      <c r="B100" s="48" t="s">
        <v>672</v>
      </c>
      <c r="C100" s="48" t="s">
        <v>561</v>
      </c>
      <c r="D100" s="48" t="s">
        <v>684</v>
      </c>
      <c r="E100" s="49" t="s">
        <v>407</v>
      </c>
      <c r="F100" s="22">
        <v>76</v>
      </c>
      <c r="G100" s="22">
        <v>465</v>
      </c>
      <c r="H100" s="22">
        <v>35340</v>
      </c>
    </row>
    <row r="101" ht="33" customHeight="1" spans="1:8">
      <c r="A101" s="50" t="s">
        <v>44</v>
      </c>
      <c r="B101" s="48" t="s">
        <v>672</v>
      </c>
      <c r="C101" s="48" t="s">
        <v>561</v>
      </c>
      <c r="D101" s="48" t="s">
        <v>684</v>
      </c>
      <c r="E101" s="49" t="s">
        <v>407</v>
      </c>
      <c r="F101" s="22">
        <v>14</v>
      </c>
      <c r="G101" s="22">
        <v>465</v>
      </c>
      <c r="H101" s="22">
        <v>6510</v>
      </c>
    </row>
    <row r="102" ht="33" customHeight="1" spans="1:8">
      <c r="A102" s="50" t="s">
        <v>44</v>
      </c>
      <c r="B102" s="48" t="s">
        <v>672</v>
      </c>
      <c r="C102" s="48" t="s">
        <v>561</v>
      </c>
      <c r="D102" s="48" t="s">
        <v>684</v>
      </c>
      <c r="E102" s="49" t="s">
        <v>536</v>
      </c>
      <c r="F102" s="22">
        <v>6</v>
      </c>
      <c r="G102" s="22">
        <v>380</v>
      </c>
      <c r="H102" s="22">
        <v>2280</v>
      </c>
    </row>
    <row r="103" ht="33" customHeight="1" spans="1:8">
      <c r="A103" s="50" t="s">
        <v>44</v>
      </c>
      <c r="B103" s="48" t="s">
        <v>672</v>
      </c>
      <c r="C103" s="48" t="s">
        <v>561</v>
      </c>
      <c r="D103" s="48" t="s">
        <v>684</v>
      </c>
      <c r="E103" s="49" t="s">
        <v>407</v>
      </c>
      <c r="F103" s="22">
        <v>1</v>
      </c>
      <c r="G103" s="22">
        <v>500</v>
      </c>
      <c r="H103" s="22">
        <v>500</v>
      </c>
    </row>
    <row r="104" ht="33" customHeight="1" spans="1:8">
      <c r="A104" s="50" t="s">
        <v>44</v>
      </c>
      <c r="B104" s="48" t="s">
        <v>672</v>
      </c>
      <c r="C104" s="48" t="s">
        <v>561</v>
      </c>
      <c r="D104" s="48" t="s">
        <v>684</v>
      </c>
      <c r="E104" s="49" t="s">
        <v>600</v>
      </c>
      <c r="F104" s="22">
        <v>3</v>
      </c>
      <c r="G104" s="22">
        <v>500</v>
      </c>
      <c r="H104" s="22">
        <v>1500</v>
      </c>
    </row>
    <row r="105" ht="33" customHeight="1" spans="1:8">
      <c r="A105" s="50" t="s">
        <v>44</v>
      </c>
      <c r="B105" s="48" t="s">
        <v>672</v>
      </c>
      <c r="C105" s="48" t="s">
        <v>561</v>
      </c>
      <c r="D105" s="48" t="s">
        <v>684</v>
      </c>
      <c r="E105" s="49" t="s">
        <v>407</v>
      </c>
      <c r="F105" s="22">
        <v>2</v>
      </c>
      <c r="G105" s="22">
        <v>480</v>
      </c>
      <c r="H105" s="22">
        <v>960</v>
      </c>
    </row>
    <row r="106" ht="33" customHeight="1" spans="1:8">
      <c r="A106" s="50" t="s">
        <v>44</v>
      </c>
      <c r="B106" s="48" t="s">
        <v>672</v>
      </c>
      <c r="C106" s="48" t="s">
        <v>561</v>
      </c>
      <c r="D106" s="48" t="s">
        <v>684</v>
      </c>
      <c r="E106" s="49" t="s">
        <v>540</v>
      </c>
      <c r="F106" s="22">
        <v>2</v>
      </c>
      <c r="G106" s="22">
        <v>480</v>
      </c>
      <c r="H106" s="22">
        <v>960</v>
      </c>
    </row>
    <row r="107" ht="33" customHeight="1" spans="1:8">
      <c r="A107" s="50" t="s">
        <v>44</v>
      </c>
      <c r="B107" s="48" t="s">
        <v>672</v>
      </c>
      <c r="C107" s="48" t="s">
        <v>561</v>
      </c>
      <c r="D107" s="48" t="s">
        <v>684</v>
      </c>
      <c r="E107" s="49" t="s">
        <v>407</v>
      </c>
      <c r="F107" s="22">
        <v>3</v>
      </c>
      <c r="G107" s="22">
        <v>500</v>
      </c>
      <c r="H107" s="22">
        <v>1500</v>
      </c>
    </row>
    <row r="108" ht="33" customHeight="1" spans="1:8">
      <c r="A108" s="50" t="s">
        <v>44</v>
      </c>
      <c r="B108" s="48" t="s">
        <v>672</v>
      </c>
      <c r="C108" s="48" t="s">
        <v>685</v>
      </c>
      <c r="D108" s="48" t="s">
        <v>686</v>
      </c>
      <c r="E108" s="49" t="s">
        <v>407</v>
      </c>
      <c r="F108" s="22">
        <v>2</v>
      </c>
      <c r="G108" s="22">
        <v>120</v>
      </c>
      <c r="H108" s="22">
        <v>240</v>
      </c>
    </row>
    <row r="109" ht="33" customHeight="1" spans="1:8">
      <c r="A109" s="50" t="s">
        <v>44</v>
      </c>
      <c r="B109" s="48" t="s">
        <v>672</v>
      </c>
      <c r="C109" s="48" t="s">
        <v>544</v>
      </c>
      <c r="D109" s="48" t="s">
        <v>687</v>
      </c>
      <c r="E109" s="49" t="s">
        <v>407</v>
      </c>
      <c r="F109" s="22">
        <v>32</v>
      </c>
      <c r="G109" s="22">
        <v>280</v>
      </c>
      <c r="H109" s="22">
        <v>8960</v>
      </c>
    </row>
    <row r="110" ht="33" customHeight="1" spans="1:8">
      <c r="A110" s="50" t="s">
        <v>44</v>
      </c>
      <c r="B110" s="48" t="s">
        <v>672</v>
      </c>
      <c r="C110" s="48" t="s">
        <v>544</v>
      </c>
      <c r="D110" s="48" t="s">
        <v>687</v>
      </c>
      <c r="E110" s="49" t="s">
        <v>407</v>
      </c>
      <c r="F110" s="22">
        <v>10</v>
      </c>
      <c r="G110" s="22">
        <v>380</v>
      </c>
      <c r="H110" s="22">
        <v>3800</v>
      </c>
    </row>
    <row r="111" ht="33" customHeight="1" spans="1:8">
      <c r="A111" s="50" t="s">
        <v>44</v>
      </c>
      <c r="B111" s="48" t="s">
        <v>672</v>
      </c>
      <c r="C111" s="48" t="s">
        <v>544</v>
      </c>
      <c r="D111" s="48" t="s">
        <v>687</v>
      </c>
      <c r="E111" s="49" t="s">
        <v>540</v>
      </c>
      <c r="F111" s="22">
        <v>10</v>
      </c>
      <c r="G111" s="22">
        <v>380</v>
      </c>
      <c r="H111" s="22">
        <v>3800</v>
      </c>
    </row>
    <row r="112" ht="33" customHeight="1" spans="1:8">
      <c r="A112" s="50" t="s">
        <v>44</v>
      </c>
      <c r="B112" s="48" t="s">
        <v>672</v>
      </c>
      <c r="C112" s="48" t="s">
        <v>544</v>
      </c>
      <c r="D112" s="48" t="s">
        <v>687</v>
      </c>
      <c r="E112" s="49" t="s">
        <v>407</v>
      </c>
      <c r="F112" s="22">
        <v>10</v>
      </c>
      <c r="G112" s="22">
        <v>150</v>
      </c>
      <c r="H112" s="22">
        <v>1500</v>
      </c>
    </row>
    <row r="113" ht="33" customHeight="1" spans="1:8">
      <c r="A113" s="50" t="s">
        <v>44</v>
      </c>
      <c r="B113" s="48" t="s">
        <v>672</v>
      </c>
      <c r="C113" s="48" t="s">
        <v>544</v>
      </c>
      <c r="D113" s="48" t="s">
        <v>687</v>
      </c>
      <c r="E113" s="49" t="s">
        <v>407</v>
      </c>
      <c r="F113" s="22">
        <v>12</v>
      </c>
      <c r="G113" s="22">
        <v>380</v>
      </c>
      <c r="H113" s="22">
        <v>4560</v>
      </c>
    </row>
    <row r="114" ht="33" customHeight="1" spans="1:8">
      <c r="A114" s="50" t="s">
        <v>44</v>
      </c>
      <c r="B114" s="48" t="s">
        <v>672</v>
      </c>
      <c r="C114" s="48" t="s">
        <v>544</v>
      </c>
      <c r="D114" s="48" t="s">
        <v>687</v>
      </c>
      <c r="E114" s="49" t="s">
        <v>600</v>
      </c>
      <c r="F114" s="22">
        <v>30</v>
      </c>
      <c r="G114" s="22">
        <v>320</v>
      </c>
      <c r="H114" s="22">
        <v>9600</v>
      </c>
    </row>
    <row r="115" ht="33" customHeight="1" spans="1:8">
      <c r="A115" s="50" t="s">
        <v>44</v>
      </c>
      <c r="B115" s="48" t="s">
        <v>672</v>
      </c>
      <c r="C115" s="48" t="s">
        <v>544</v>
      </c>
      <c r="D115" s="48" t="s">
        <v>687</v>
      </c>
      <c r="E115" s="49" t="s">
        <v>407</v>
      </c>
      <c r="F115" s="22">
        <v>30</v>
      </c>
      <c r="G115" s="22">
        <v>485</v>
      </c>
      <c r="H115" s="22">
        <v>14550</v>
      </c>
    </row>
    <row r="116" ht="33" customHeight="1" spans="1:8">
      <c r="A116" s="50" t="s">
        <v>44</v>
      </c>
      <c r="B116" s="48" t="s">
        <v>672</v>
      </c>
      <c r="C116" s="48" t="s">
        <v>688</v>
      </c>
      <c r="D116" s="48" t="s">
        <v>689</v>
      </c>
      <c r="E116" s="49" t="s">
        <v>540</v>
      </c>
      <c r="F116" s="22">
        <v>6</v>
      </c>
      <c r="G116" s="22">
        <v>380</v>
      </c>
      <c r="H116" s="22">
        <v>2280</v>
      </c>
    </row>
    <row r="117" ht="33" customHeight="1" spans="1:8">
      <c r="A117" s="50" t="s">
        <v>44</v>
      </c>
      <c r="B117" s="48" t="s">
        <v>672</v>
      </c>
      <c r="C117" s="48" t="s">
        <v>688</v>
      </c>
      <c r="D117" s="48" t="s">
        <v>689</v>
      </c>
      <c r="E117" s="49" t="s">
        <v>407</v>
      </c>
      <c r="F117" s="22">
        <v>6</v>
      </c>
      <c r="G117" s="22">
        <v>650</v>
      </c>
      <c r="H117" s="22">
        <v>3900</v>
      </c>
    </row>
    <row r="118" ht="33" customHeight="1" spans="1:8">
      <c r="A118" s="50" t="s">
        <v>44</v>
      </c>
      <c r="B118" s="48" t="s">
        <v>672</v>
      </c>
      <c r="C118" s="48" t="s">
        <v>688</v>
      </c>
      <c r="D118" s="48" t="s">
        <v>689</v>
      </c>
      <c r="E118" s="49" t="s">
        <v>407</v>
      </c>
      <c r="F118" s="22">
        <v>5</v>
      </c>
      <c r="G118" s="22">
        <v>380</v>
      </c>
      <c r="H118" s="22">
        <v>1900</v>
      </c>
    </row>
    <row r="119" ht="33" customHeight="1" spans="1:8">
      <c r="A119" s="50" t="s">
        <v>44</v>
      </c>
      <c r="B119" s="48" t="s">
        <v>672</v>
      </c>
      <c r="C119" s="48" t="s">
        <v>688</v>
      </c>
      <c r="D119" s="48" t="s">
        <v>690</v>
      </c>
      <c r="E119" s="49" t="s">
        <v>407</v>
      </c>
      <c r="F119" s="22">
        <v>10</v>
      </c>
      <c r="G119" s="22">
        <v>380</v>
      </c>
      <c r="H119" s="22">
        <v>3800</v>
      </c>
    </row>
    <row r="120" ht="33" customHeight="1" spans="1:8">
      <c r="A120" s="50" t="s">
        <v>44</v>
      </c>
      <c r="B120" s="48" t="s">
        <v>672</v>
      </c>
      <c r="C120" s="48" t="s">
        <v>688</v>
      </c>
      <c r="D120" s="48" t="s">
        <v>690</v>
      </c>
      <c r="E120" s="49" t="s">
        <v>540</v>
      </c>
      <c r="F120" s="22">
        <v>6</v>
      </c>
      <c r="G120" s="22">
        <v>280</v>
      </c>
      <c r="H120" s="22">
        <v>1680</v>
      </c>
    </row>
    <row r="121" ht="33" customHeight="1" spans="1:8">
      <c r="A121" s="50" t="s">
        <v>44</v>
      </c>
      <c r="B121" s="48" t="s">
        <v>672</v>
      </c>
      <c r="C121" s="48" t="s">
        <v>688</v>
      </c>
      <c r="D121" s="48" t="s">
        <v>690</v>
      </c>
      <c r="E121" s="49" t="s">
        <v>407</v>
      </c>
      <c r="F121" s="22">
        <v>5</v>
      </c>
      <c r="G121" s="22">
        <v>280</v>
      </c>
      <c r="H121" s="22">
        <v>1400</v>
      </c>
    </row>
    <row r="122" ht="33" customHeight="1" spans="1:8">
      <c r="A122" s="50" t="s">
        <v>44</v>
      </c>
      <c r="B122" s="48" t="s">
        <v>672</v>
      </c>
      <c r="C122" s="48" t="s">
        <v>688</v>
      </c>
      <c r="D122" s="48" t="s">
        <v>691</v>
      </c>
      <c r="E122" s="49" t="s">
        <v>407</v>
      </c>
      <c r="F122" s="22">
        <v>1</v>
      </c>
      <c r="G122" s="22">
        <v>1627</v>
      </c>
      <c r="H122" s="22">
        <v>1627</v>
      </c>
    </row>
    <row r="123" ht="33" customHeight="1" spans="1:8">
      <c r="A123" s="50" t="s">
        <v>44</v>
      </c>
      <c r="B123" s="48" t="s">
        <v>672</v>
      </c>
      <c r="C123" s="48" t="s">
        <v>688</v>
      </c>
      <c r="D123" s="48" t="s">
        <v>691</v>
      </c>
      <c r="E123" s="49" t="s">
        <v>407</v>
      </c>
      <c r="F123" s="22">
        <v>1</v>
      </c>
      <c r="G123" s="22">
        <v>1560</v>
      </c>
      <c r="H123" s="22">
        <v>1560</v>
      </c>
    </row>
    <row r="124" ht="33" customHeight="1" spans="1:8">
      <c r="A124" s="50" t="s">
        <v>44</v>
      </c>
      <c r="B124" s="48" t="s">
        <v>672</v>
      </c>
      <c r="C124" s="48" t="s">
        <v>692</v>
      </c>
      <c r="D124" s="48" t="s">
        <v>693</v>
      </c>
      <c r="E124" s="49" t="s">
        <v>540</v>
      </c>
      <c r="F124" s="22">
        <v>1</v>
      </c>
      <c r="G124" s="22">
        <v>1150</v>
      </c>
      <c r="H124" s="22">
        <v>1150</v>
      </c>
    </row>
    <row r="125" ht="33" customHeight="1" spans="1:8">
      <c r="A125" s="50" t="s">
        <v>44</v>
      </c>
      <c r="B125" s="48" t="s">
        <v>672</v>
      </c>
      <c r="C125" s="48" t="s">
        <v>692</v>
      </c>
      <c r="D125" s="48" t="s">
        <v>693</v>
      </c>
      <c r="E125" s="49" t="s">
        <v>407</v>
      </c>
      <c r="F125" s="22">
        <v>6</v>
      </c>
      <c r="G125" s="22">
        <v>1100</v>
      </c>
      <c r="H125" s="22">
        <v>6600</v>
      </c>
    </row>
    <row r="126" ht="33" customHeight="1" spans="1:8">
      <c r="A126" s="50" t="s">
        <v>44</v>
      </c>
      <c r="B126" s="48" t="s">
        <v>672</v>
      </c>
      <c r="C126" s="48" t="s">
        <v>694</v>
      </c>
      <c r="D126" s="48" t="s">
        <v>693</v>
      </c>
      <c r="E126" s="49" t="s">
        <v>540</v>
      </c>
      <c r="F126" s="22">
        <v>4</v>
      </c>
      <c r="G126" s="22">
        <v>580</v>
      </c>
      <c r="H126" s="22">
        <v>2320</v>
      </c>
    </row>
    <row r="127" ht="33" customHeight="1" spans="1:8">
      <c r="A127" s="50" t="s">
        <v>44</v>
      </c>
      <c r="B127" s="48" t="s">
        <v>672</v>
      </c>
      <c r="C127" s="48" t="s">
        <v>695</v>
      </c>
      <c r="D127" s="48" t="s">
        <v>693</v>
      </c>
      <c r="E127" s="49" t="s">
        <v>407</v>
      </c>
      <c r="F127" s="22">
        <v>1</v>
      </c>
      <c r="G127" s="22">
        <v>580</v>
      </c>
      <c r="H127" s="22">
        <v>580</v>
      </c>
    </row>
    <row r="128" ht="33" customHeight="1" spans="1:8">
      <c r="A128" s="50" t="s">
        <v>44</v>
      </c>
      <c r="B128" s="48" t="s">
        <v>672</v>
      </c>
      <c r="C128" s="48" t="s">
        <v>695</v>
      </c>
      <c r="D128" s="48" t="s">
        <v>693</v>
      </c>
      <c r="E128" s="49" t="s">
        <v>407</v>
      </c>
      <c r="F128" s="22">
        <v>1</v>
      </c>
      <c r="G128" s="22">
        <v>1150</v>
      </c>
      <c r="H128" s="22">
        <v>1150</v>
      </c>
    </row>
    <row r="129" ht="33" customHeight="1" spans="1:8">
      <c r="A129" s="50" t="s">
        <v>44</v>
      </c>
      <c r="B129" s="48" t="s">
        <v>672</v>
      </c>
      <c r="C129" s="48" t="s">
        <v>695</v>
      </c>
      <c r="D129" s="48" t="s">
        <v>693</v>
      </c>
      <c r="E129" s="49" t="s">
        <v>407</v>
      </c>
      <c r="F129" s="22">
        <v>1</v>
      </c>
      <c r="G129" s="22">
        <v>2300</v>
      </c>
      <c r="H129" s="22">
        <v>2300</v>
      </c>
    </row>
    <row r="130" ht="33" customHeight="1" spans="1:8">
      <c r="A130" s="50" t="s">
        <v>44</v>
      </c>
      <c r="B130" s="48" t="s">
        <v>672</v>
      </c>
      <c r="C130" s="48" t="s">
        <v>695</v>
      </c>
      <c r="D130" s="48" t="s">
        <v>693</v>
      </c>
      <c r="E130" s="49" t="s">
        <v>407</v>
      </c>
      <c r="F130" s="22">
        <v>6</v>
      </c>
      <c r="G130" s="22">
        <v>1850</v>
      </c>
      <c r="H130" s="22">
        <v>11100</v>
      </c>
    </row>
    <row r="131" ht="33" customHeight="1" spans="1:8">
      <c r="A131" s="50" t="s">
        <v>44</v>
      </c>
      <c r="B131" s="48" t="s">
        <v>672</v>
      </c>
      <c r="C131" s="48" t="s">
        <v>695</v>
      </c>
      <c r="D131" s="48" t="s">
        <v>693</v>
      </c>
      <c r="E131" s="49" t="s">
        <v>407</v>
      </c>
      <c r="F131" s="22">
        <v>1</v>
      </c>
      <c r="G131" s="22">
        <v>1150</v>
      </c>
      <c r="H131" s="22">
        <v>1150</v>
      </c>
    </row>
    <row r="132" ht="33" customHeight="1" spans="1:8">
      <c r="A132" s="50" t="s">
        <v>44</v>
      </c>
      <c r="B132" s="48" t="s">
        <v>672</v>
      </c>
      <c r="C132" s="48" t="s">
        <v>695</v>
      </c>
      <c r="D132" s="48" t="s">
        <v>696</v>
      </c>
      <c r="E132" s="49" t="s">
        <v>407</v>
      </c>
      <c r="F132" s="22">
        <v>1</v>
      </c>
      <c r="G132" s="22">
        <v>2680</v>
      </c>
      <c r="H132" s="22">
        <v>2680</v>
      </c>
    </row>
    <row r="133" ht="33" customHeight="1" spans="1:8">
      <c r="A133" s="50" t="s">
        <v>44</v>
      </c>
      <c r="B133" s="48" t="s">
        <v>672</v>
      </c>
      <c r="C133" s="48" t="s">
        <v>603</v>
      </c>
      <c r="D133" s="48" t="s">
        <v>697</v>
      </c>
      <c r="E133" s="49" t="s">
        <v>407</v>
      </c>
      <c r="F133" s="22">
        <v>1</v>
      </c>
      <c r="G133" s="22">
        <v>1650</v>
      </c>
      <c r="H133" s="22">
        <v>1650</v>
      </c>
    </row>
    <row r="134" ht="33" customHeight="1" spans="1:8">
      <c r="A134" s="50" t="s">
        <v>44</v>
      </c>
      <c r="B134" s="48" t="s">
        <v>672</v>
      </c>
      <c r="C134" s="48" t="s">
        <v>603</v>
      </c>
      <c r="D134" s="48" t="s">
        <v>697</v>
      </c>
      <c r="E134" s="49" t="s">
        <v>698</v>
      </c>
      <c r="F134" s="22">
        <v>2</v>
      </c>
      <c r="G134" s="22">
        <v>1650</v>
      </c>
      <c r="H134" s="22">
        <v>3300</v>
      </c>
    </row>
    <row r="135" ht="33" customHeight="1" spans="1:8">
      <c r="A135" s="50" t="s">
        <v>44</v>
      </c>
      <c r="B135" s="48" t="s">
        <v>672</v>
      </c>
      <c r="C135" s="48" t="s">
        <v>603</v>
      </c>
      <c r="D135" s="48" t="s">
        <v>697</v>
      </c>
      <c r="E135" s="49" t="s">
        <v>407</v>
      </c>
      <c r="F135" s="22">
        <v>2</v>
      </c>
      <c r="G135" s="22">
        <v>1650</v>
      </c>
      <c r="H135" s="22">
        <v>3300</v>
      </c>
    </row>
    <row r="136" ht="33" customHeight="1" spans="1:8">
      <c r="A136" s="50" t="s">
        <v>44</v>
      </c>
      <c r="B136" s="48" t="s">
        <v>672</v>
      </c>
      <c r="C136" s="48" t="s">
        <v>603</v>
      </c>
      <c r="D136" s="48" t="s">
        <v>697</v>
      </c>
      <c r="E136" s="49" t="s">
        <v>407</v>
      </c>
      <c r="F136" s="22">
        <v>2</v>
      </c>
      <c r="G136" s="22">
        <v>1650</v>
      </c>
      <c r="H136" s="22">
        <v>3300</v>
      </c>
    </row>
    <row r="137" ht="33" customHeight="1" spans="1:8">
      <c r="A137" s="50" t="s">
        <v>44</v>
      </c>
      <c r="B137" s="48" t="s">
        <v>672</v>
      </c>
      <c r="C137" s="48" t="s">
        <v>579</v>
      </c>
      <c r="D137" s="48" t="s">
        <v>699</v>
      </c>
      <c r="E137" s="49" t="s">
        <v>407</v>
      </c>
      <c r="F137" s="22">
        <v>1</v>
      </c>
      <c r="G137" s="22">
        <v>1250</v>
      </c>
      <c r="H137" s="22">
        <v>1250</v>
      </c>
    </row>
    <row r="138" ht="33" customHeight="1" spans="1:8">
      <c r="A138" s="50" t="s">
        <v>44</v>
      </c>
      <c r="B138" s="48" t="s">
        <v>672</v>
      </c>
      <c r="C138" s="48" t="s">
        <v>579</v>
      </c>
      <c r="D138" s="48" t="s">
        <v>699</v>
      </c>
      <c r="E138" s="49" t="s">
        <v>407</v>
      </c>
      <c r="F138" s="22">
        <v>4</v>
      </c>
      <c r="G138" s="22">
        <v>950</v>
      </c>
      <c r="H138" s="22">
        <v>3800</v>
      </c>
    </row>
    <row r="139" ht="33" customHeight="1" spans="1:8">
      <c r="A139" s="50" t="s">
        <v>44</v>
      </c>
      <c r="B139" s="48" t="s">
        <v>672</v>
      </c>
      <c r="C139" s="48" t="s">
        <v>579</v>
      </c>
      <c r="D139" s="48" t="s">
        <v>699</v>
      </c>
      <c r="E139" s="49" t="s">
        <v>407</v>
      </c>
      <c r="F139" s="22">
        <v>1</v>
      </c>
      <c r="G139" s="22">
        <v>1250</v>
      </c>
      <c r="H139" s="22">
        <v>1250</v>
      </c>
    </row>
    <row r="140" ht="33" customHeight="1" spans="1:8">
      <c r="A140" s="50" t="s">
        <v>44</v>
      </c>
      <c r="B140" s="48" t="s">
        <v>672</v>
      </c>
      <c r="C140" s="48" t="s">
        <v>579</v>
      </c>
      <c r="D140" s="48" t="s">
        <v>700</v>
      </c>
      <c r="E140" s="49" t="s">
        <v>407</v>
      </c>
      <c r="F140" s="22">
        <v>10</v>
      </c>
      <c r="G140" s="22">
        <v>1000</v>
      </c>
      <c r="H140" s="22">
        <v>10000</v>
      </c>
    </row>
    <row r="141" ht="33" customHeight="1" spans="1:8">
      <c r="A141" s="50" t="s">
        <v>44</v>
      </c>
      <c r="B141" s="48" t="s">
        <v>672</v>
      </c>
      <c r="C141" s="48" t="s">
        <v>579</v>
      </c>
      <c r="D141" s="48" t="s">
        <v>700</v>
      </c>
      <c r="E141" s="49" t="s">
        <v>407</v>
      </c>
      <c r="F141" s="22">
        <v>1</v>
      </c>
      <c r="G141" s="22">
        <v>800</v>
      </c>
      <c r="H141" s="22">
        <v>800</v>
      </c>
    </row>
    <row r="142" ht="33" customHeight="1" spans="1:8">
      <c r="A142" s="50" t="s">
        <v>44</v>
      </c>
      <c r="B142" s="48" t="s">
        <v>672</v>
      </c>
      <c r="C142" s="48" t="s">
        <v>701</v>
      </c>
      <c r="D142" s="48" t="s">
        <v>677</v>
      </c>
      <c r="E142" s="49" t="s">
        <v>407</v>
      </c>
      <c r="F142" s="22">
        <v>10</v>
      </c>
      <c r="G142" s="22">
        <v>480</v>
      </c>
      <c r="H142" s="22">
        <v>4800</v>
      </c>
    </row>
    <row r="143" ht="33" customHeight="1" spans="1:8">
      <c r="A143" s="50" t="s">
        <v>44</v>
      </c>
      <c r="B143" s="48" t="s">
        <v>672</v>
      </c>
      <c r="C143" s="48" t="s">
        <v>701</v>
      </c>
      <c r="D143" s="48" t="s">
        <v>702</v>
      </c>
      <c r="E143" s="49" t="s">
        <v>407</v>
      </c>
      <c r="F143" s="22">
        <v>8</v>
      </c>
      <c r="G143" s="22">
        <v>680</v>
      </c>
      <c r="H143" s="22">
        <v>5440</v>
      </c>
    </row>
    <row r="144" ht="33" customHeight="1" spans="1:8">
      <c r="A144" s="50" t="s">
        <v>44</v>
      </c>
      <c r="B144" s="48" t="s">
        <v>672</v>
      </c>
      <c r="C144" s="48" t="s">
        <v>701</v>
      </c>
      <c r="D144" s="48" t="s">
        <v>702</v>
      </c>
      <c r="E144" s="49" t="s">
        <v>407</v>
      </c>
      <c r="F144" s="22">
        <v>1</v>
      </c>
      <c r="G144" s="22">
        <v>680</v>
      </c>
      <c r="H144" s="22">
        <v>680</v>
      </c>
    </row>
    <row r="145" ht="33" customHeight="1" spans="1:8">
      <c r="A145" s="50" t="s">
        <v>44</v>
      </c>
      <c r="B145" s="48" t="s">
        <v>672</v>
      </c>
      <c r="C145" s="48" t="s">
        <v>701</v>
      </c>
      <c r="D145" s="48" t="s">
        <v>702</v>
      </c>
      <c r="E145" s="49" t="s">
        <v>698</v>
      </c>
      <c r="F145" s="22">
        <v>1</v>
      </c>
      <c r="G145" s="22">
        <v>680</v>
      </c>
      <c r="H145" s="22">
        <v>680</v>
      </c>
    </row>
    <row r="146" ht="33" customHeight="1" spans="1:8">
      <c r="A146" s="50" t="s">
        <v>44</v>
      </c>
      <c r="B146" s="48" t="s">
        <v>672</v>
      </c>
      <c r="C146" s="48" t="s">
        <v>701</v>
      </c>
      <c r="D146" s="48" t="s">
        <v>702</v>
      </c>
      <c r="E146" s="49" t="s">
        <v>407</v>
      </c>
      <c r="F146" s="22">
        <v>1</v>
      </c>
      <c r="G146" s="22">
        <v>700</v>
      </c>
      <c r="H146" s="22">
        <v>700</v>
      </c>
    </row>
    <row r="147" ht="33" customHeight="1" spans="1:8">
      <c r="A147" s="50" t="s">
        <v>44</v>
      </c>
      <c r="B147" s="48" t="s">
        <v>672</v>
      </c>
      <c r="C147" s="48" t="s">
        <v>703</v>
      </c>
      <c r="D147" s="48" t="s">
        <v>699</v>
      </c>
      <c r="E147" s="49" t="s">
        <v>698</v>
      </c>
      <c r="F147" s="22">
        <v>1</v>
      </c>
      <c r="G147" s="22">
        <v>4850</v>
      </c>
      <c r="H147" s="22">
        <v>4850</v>
      </c>
    </row>
    <row r="148" ht="33" customHeight="1" spans="1:8">
      <c r="A148" s="50" t="s">
        <v>44</v>
      </c>
      <c r="B148" s="48" t="s">
        <v>672</v>
      </c>
      <c r="C148" s="48" t="s">
        <v>703</v>
      </c>
      <c r="D148" s="48" t="s">
        <v>704</v>
      </c>
      <c r="E148" s="49" t="s">
        <v>540</v>
      </c>
      <c r="F148" s="22">
        <v>4</v>
      </c>
      <c r="G148" s="22">
        <v>850</v>
      </c>
      <c r="H148" s="22">
        <v>3400</v>
      </c>
    </row>
    <row r="149" ht="33" customHeight="1" spans="1:8">
      <c r="A149" s="50" t="s">
        <v>44</v>
      </c>
      <c r="B149" s="48" t="s">
        <v>672</v>
      </c>
      <c r="C149" s="48" t="s">
        <v>703</v>
      </c>
      <c r="D149" s="48" t="s">
        <v>704</v>
      </c>
      <c r="E149" s="49" t="s">
        <v>407</v>
      </c>
      <c r="F149" s="22">
        <v>5</v>
      </c>
      <c r="G149" s="22">
        <v>800</v>
      </c>
      <c r="H149" s="22">
        <v>4000</v>
      </c>
    </row>
    <row r="150" ht="33" customHeight="1" spans="1:8">
      <c r="A150" s="50" t="s">
        <v>44</v>
      </c>
      <c r="B150" s="48" t="s">
        <v>672</v>
      </c>
      <c r="C150" s="48" t="s">
        <v>705</v>
      </c>
      <c r="D150" s="48" t="s">
        <v>697</v>
      </c>
      <c r="E150" s="49" t="s">
        <v>698</v>
      </c>
      <c r="F150" s="22">
        <v>2</v>
      </c>
      <c r="G150" s="22">
        <v>1650</v>
      </c>
      <c r="H150" s="22">
        <v>3300</v>
      </c>
    </row>
    <row r="151" ht="33" customHeight="1" spans="1:8">
      <c r="A151" s="50" t="s">
        <v>44</v>
      </c>
      <c r="B151" s="48" t="s">
        <v>672</v>
      </c>
      <c r="C151" s="48" t="s">
        <v>705</v>
      </c>
      <c r="D151" s="48" t="s">
        <v>706</v>
      </c>
      <c r="E151" s="49" t="s">
        <v>536</v>
      </c>
      <c r="F151" s="22">
        <v>3</v>
      </c>
      <c r="G151" s="22">
        <v>1100</v>
      </c>
      <c r="H151" s="22">
        <v>3300</v>
      </c>
    </row>
    <row r="152" ht="33" customHeight="1" spans="1:8">
      <c r="A152" s="50" t="s">
        <v>44</v>
      </c>
      <c r="B152" s="48" t="s">
        <v>672</v>
      </c>
      <c r="C152" s="48" t="s">
        <v>707</v>
      </c>
      <c r="D152" s="48" t="s">
        <v>708</v>
      </c>
      <c r="E152" s="49" t="s">
        <v>407</v>
      </c>
      <c r="F152" s="22">
        <v>1</v>
      </c>
      <c r="G152" s="22">
        <v>5600</v>
      </c>
      <c r="H152" s="22">
        <v>5600</v>
      </c>
    </row>
    <row r="153" ht="33" customHeight="1" spans="1:8">
      <c r="A153" s="50" t="s">
        <v>44</v>
      </c>
      <c r="B153" s="48" t="s">
        <v>672</v>
      </c>
      <c r="C153" s="48" t="s">
        <v>709</v>
      </c>
      <c r="D153" s="48" t="s">
        <v>710</v>
      </c>
      <c r="E153" s="49" t="s">
        <v>407</v>
      </c>
      <c r="F153" s="22">
        <v>40</v>
      </c>
      <c r="G153" s="22">
        <v>98</v>
      </c>
      <c r="H153" s="22">
        <v>3920</v>
      </c>
    </row>
    <row r="154" ht="33" customHeight="1" spans="1:8">
      <c r="A154" s="50" t="s">
        <v>44</v>
      </c>
      <c r="B154" s="48" t="s">
        <v>672</v>
      </c>
      <c r="C154" s="48" t="s">
        <v>709</v>
      </c>
      <c r="D154" s="48" t="s">
        <v>711</v>
      </c>
      <c r="E154" s="49" t="s">
        <v>407</v>
      </c>
      <c r="F154" s="22">
        <v>2</v>
      </c>
      <c r="G154" s="22">
        <v>550</v>
      </c>
      <c r="H154" s="22">
        <v>1100</v>
      </c>
    </row>
    <row r="155" ht="33" customHeight="1" spans="1:8">
      <c r="A155" s="50" t="s">
        <v>44</v>
      </c>
      <c r="B155" s="48" t="s">
        <v>672</v>
      </c>
      <c r="C155" s="48" t="s">
        <v>709</v>
      </c>
      <c r="D155" s="48" t="s">
        <v>712</v>
      </c>
      <c r="E155" s="49" t="s">
        <v>407</v>
      </c>
      <c r="F155" s="22">
        <v>1</v>
      </c>
      <c r="G155" s="22">
        <v>550</v>
      </c>
      <c r="H155" s="22">
        <v>550</v>
      </c>
    </row>
    <row r="156" ht="33" customHeight="1" spans="1:8">
      <c r="A156" s="50" t="s">
        <v>44</v>
      </c>
      <c r="B156" s="48" t="s">
        <v>672</v>
      </c>
      <c r="C156" s="48" t="s">
        <v>709</v>
      </c>
      <c r="D156" s="48" t="s">
        <v>712</v>
      </c>
      <c r="E156" s="49" t="s">
        <v>407</v>
      </c>
      <c r="F156" s="22">
        <v>6</v>
      </c>
      <c r="G156" s="22">
        <v>500</v>
      </c>
      <c r="H156" s="22">
        <v>3000</v>
      </c>
    </row>
    <row r="157" ht="33" customHeight="1" spans="1:8">
      <c r="A157" s="50" t="s">
        <v>44</v>
      </c>
      <c r="B157" s="48" t="s">
        <v>672</v>
      </c>
      <c r="C157" s="48" t="s">
        <v>709</v>
      </c>
      <c r="D157" s="48" t="s">
        <v>712</v>
      </c>
      <c r="E157" s="49" t="s">
        <v>407</v>
      </c>
      <c r="F157" s="22">
        <v>2</v>
      </c>
      <c r="G157" s="22">
        <v>550</v>
      </c>
      <c r="H157" s="22">
        <v>1100</v>
      </c>
    </row>
    <row r="158" ht="33" customHeight="1" spans="1:8">
      <c r="A158" s="50" t="s">
        <v>44</v>
      </c>
      <c r="B158" s="48" t="s">
        <v>672</v>
      </c>
      <c r="C158" s="48" t="s">
        <v>709</v>
      </c>
      <c r="D158" s="48" t="s">
        <v>712</v>
      </c>
      <c r="E158" s="49" t="s">
        <v>407</v>
      </c>
      <c r="F158" s="22">
        <v>4</v>
      </c>
      <c r="G158" s="22">
        <v>500</v>
      </c>
      <c r="H158" s="22">
        <v>2000</v>
      </c>
    </row>
    <row r="159" ht="33" customHeight="1" spans="1:8">
      <c r="A159" s="50" t="s">
        <v>46</v>
      </c>
      <c r="B159" s="51"/>
      <c r="C159" s="51"/>
      <c r="D159" s="51"/>
      <c r="E159" s="51"/>
      <c r="F159" s="22">
        <v>4</v>
      </c>
      <c r="G159" s="51"/>
      <c r="H159" s="22">
        <v>30000</v>
      </c>
    </row>
    <row r="160" ht="33" customHeight="1" spans="1:8">
      <c r="A160" s="50" t="s">
        <v>46</v>
      </c>
      <c r="B160" s="48" t="s">
        <v>626</v>
      </c>
      <c r="C160" s="48" t="s">
        <v>584</v>
      </c>
      <c r="D160" s="48" t="s">
        <v>627</v>
      </c>
      <c r="E160" s="49" t="s">
        <v>407</v>
      </c>
      <c r="F160" s="22">
        <v>3</v>
      </c>
      <c r="G160" s="22">
        <v>6000</v>
      </c>
      <c r="H160" s="22">
        <v>18000</v>
      </c>
    </row>
    <row r="161" ht="33" customHeight="1" spans="1:8">
      <c r="A161" s="50" t="s">
        <v>46</v>
      </c>
      <c r="B161" s="48" t="s">
        <v>626</v>
      </c>
      <c r="C161" s="48" t="s">
        <v>713</v>
      </c>
      <c r="D161" s="48" t="s">
        <v>714</v>
      </c>
      <c r="E161" s="49" t="s">
        <v>407</v>
      </c>
      <c r="F161" s="22">
        <v>1</v>
      </c>
      <c r="G161" s="22">
        <v>12000</v>
      </c>
      <c r="H161" s="22">
        <v>12000</v>
      </c>
    </row>
    <row r="162" ht="33" customHeight="1" spans="1:8">
      <c r="A162" s="50" t="s">
        <v>48</v>
      </c>
      <c r="B162" s="51"/>
      <c r="C162" s="51"/>
      <c r="D162" s="51"/>
      <c r="E162" s="51"/>
      <c r="F162" s="22">
        <v>3</v>
      </c>
      <c r="G162" s="51"/>
      <c r="H162" s="22">
        <v>34200</v>
      </c>
    </row>
    <row r="163" ht="33" customHeight="1" spans="1:8">
      <c r="A163" s="50" t="s">
        <v>48</v>
      </c>
      <c r="B163" s="48" t="s">
        <v>626</v>
      </c>
      <c r="C163" s="48" t="s">
        <v>646</v>
      </c>
      <c r="D163" s="48" t="s">
        <v>715</v>
      </c>
      <c r="E163" s="49" t="s">
        <v>407</v>
      </c>
      <c r="F163" s="22">
        <v>1</v>
      </c>
      <c r="G163" s="22">
        <v>20000</v>
      </c>
      <c r="H163" s="22">
        <v>20000</v>
      </c>
    </row>
    <row r="164" ht="33" customHeight="1" spans="1:8">
      <c r="A164" s="50" t="s">
        <v>48</v>
      </c>
      <c r="B164" s="48" t="s">
        <v>626</v>
      </c>
      <c r="C164" s="48" t="s">
        <v>646</v>
      </c>
      <c r="D164" s="48" t="s">
        <v>716</v>
      </c>
      <c r="E164" s="49" t="s">
        <v>407</v>
      </c>
      <c r="F164" s="22">
        <v>1</v>
      </c>
      <c r="G164" s="22">
        <v>8000</v>
      </c>
      <c r="H164" s="22">
        <v>8000</v>
      </c>
    </row>
    <row r="165" ht="33" customHeight="1" spans="1:8">
      <c r="A165" s="50" t="s">
        <v>48</v>
      </c>
      <c r="B165" s="48" t="s">
        <v>672</v>
      </c>
      <c r="C165" s="48" t="s">
        <v>542</v>
      </c>
      <c r="D165" s="48" t="s">
        <v>673</v>
      </c>
      <c r="E165" s="49" t="s">
        <v>407</v>
      </c>
      <c r="F165" s="22">
        <v>1</v>
      </c>
      <c r="G165" s="22">
        <v>6200</v>
      </c>
      <c r="H165" s="22">
        <v>6200</v>
      </c>
    </row>
    <row r="166" ht="33" customHeight="1" spans="1:8">
      <c r="A166" s="50" t="s">
        <v>50</v>
      </c>
      <c r="B166" s="51"/>
      <c r="C166" s="51"/>
      <c r="D166" s="51"/>
      <c r="E166" s="51"/>
      <c r="F166" s="22">
        <v>5</v>
      </c>
      <c r="G166" s="51"/>
      <c r="H166" s="22">
        <v>23000</v>
      </c>
    </row>
    <row r="167" ht="33" customHeight="1" spans="1:8">
      <c r="A167" s="50" t="s">
        <v>50</v>
      </c>
      <c r="B167" s="48" t="s">
        <v>626</v>
      </c>
      <c r="C167" s="48" t="s">
        <v>584</v>
      </c>
      <c r="D167" s="48" t="s">
        <v>627</v>
      </c>
      <c r="E167" s="49" t="s">
        <v>407</v>
      </c>
      <c r="F167" s="22">
        <v>2</v>
      </c>
      <c r="G167" s="22">
        <v>6000</v>
      </c>
      <c r="H167" s="22">
        <v>12000</v>
      </c>
    </row>
    <row r="168" ht="33" customHeight="1" spans="1:8">
      <c r="A168" s="50" t="s">
        <v>50</v>
      </c>
      <c r="B168" s="48" t="s">
        <v>626</v>
      </c>
      <c r="C168" s="48" t="s">
        <v>717</v>
      </c>
      <c r="D168" s="48" t="s">
        <v>718</v>
      </c>
      <c r="E168" s="49" t="s">
        <v>407</v>
      </c>
      <c r="F168" s="22">
        <v>2</v>
      </c>
      <c r="G168" s="22">
        <v>1500</v>
      </c>
      <c r="H168" s="22">
        <v>3000</v>
      </c>
    </row>
    <row r="169" ht="33" customHeight="1" spans="1:8">
      <c r="A169" s="50" t="s">
        <v>50</v>
      </c>
      <c r="B169" s="48" t="s">
        <v>626</v>
      </c>
      <c r="C169" s="48" t="s">
        <v>646</v>
      </c>
      <c r="D169" s="48" t="s">
        <v>719</v>
      </c>
      <c r="E169" s="49" t="s">
        <v>407</v>
      </c>
      <c r="F169" s="22">
        <v>1</v>
      </c>
      <c r="G169" s="22">
        <v>8000</v>
      </c>
      <c r="H169" s="22">
        <v>8000</v>
      </c>
    </row>
    <row r="170" ht="24" customHeight="1" spans="1:8">
      <c r="A170" s="52" t="s">
        <v>29</v>
      </c>
      <c r="B170" s="53"/>
      <c r="C170" s="53"/>
      <c r="D170" s="53"/>
      <c r="E170" s="54"/>
      <c r="F170" s="22">
        <v>691</v>
      </c>
      <c r="G170" s="22"/>
      <c r="H170" s="22">
        <v>778835.5</v>
      </c>
    </row>
  </sheetData>
  <mergeCells count="9">
    <mergeCell ref="A3:H3"/>
    <mergeCell ref="A4:C4"/>
    <mergeCell ref="F5:H5"/>
    <mergeCell ref="A170:E17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J21" sqref="J21"/>
    </sheetView>
  </sheetViews>
  <sheetFormatPr defaultColWidth="10.6555555555556" defaultRowHeight="14.25" customHeight="1"/>
  <cols>
    <col min="1" max="1" width="24.8333333333333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ht="19.5" customHeight="1" spans="4:11">
      <c r="D2" s="3"/>
      <c r="E2" s="3"/>
      <c r="F2" s="3"/>
      <c r="G2" s="3"/>
      <c r="H2" s="4"/>
      <c r="I2" s="4"/>
      <c r="J2" s="4"/>
      <c r="K2" s="5" t="s">
        <v>720</v>
      </c>
    </row>
    <row r="3" ht="42.75" customHeight="1" spans="1:11">
      <c r="A3" s="6" t="str">
        <f>"2025"&amp;"年上级转移支付补助项目支出预算表"</f>
        <v>2025年上级转移支付补助项目支出预算表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9.5" customHeight="1" spans="1:11">
      <c r="A4" s="7" t="str">
        <f>"单位名称："&amp;"景洪市人民政府嘎栋街道办事处"</f>
        <v>单位名称：景洪市人民政府嘎栋街道办事处</v>
      </c>
      <c r="B4" s="7"/>
      <c r="C4" s="7"/>
      <c r="D4" s="7"/>
      <c r="E4" s="7"/>
      <c r="F4" s="7"/>
      <c r="G4" s="7"/>
      <c r="H4" s="8"/>
      <c r="I4" s="8"/>
      <c r="J4" s="8"/>
      <c r="K4" s="9" t="s">
        <v>173</v>
      </c>
    </row>
    <row r="5" ht="21.75" customHeight="1" spans="1:11">
      <c r="A5" s="28" t="s">
        <v>330</v>
      </c>
      <c r="B5" s="28" t="s">
        <v>183</v>
      </c>
      <c r="C5" s="28" t="s">
        <v>331</v>
      </c>
      <c r="D5" s="29" t="s">
        <v>184</v>
      </c>
      <c r="E5" s="29" t="s">
        <v>185</v>
      </c>
      <c r="F5" s="29" t="s">
        <v>332</v>
      </c>
      <c r="G5" s="29" t="s">
        <v>333</v>
      </c>
      <c r="H5" s="11" t="s">
        <v>29</v>
      </c>
      <c r="I5" s="12" t="s">
        <v>721</v>
      </c>
      <c r="J5" s="13"/>
      <c r="K5" s="14"/>
    </row>
    <row r="6" ht="21.75" customHeight="1" spans="1:11">
      <c r="A6" s="30"/>
      <c r="B6" s="30"/>
      <c r="C6" s="30"/>
      <c r="D6" s="31"/>
      <c r="E6" s="31"/>
      <c r="F6" s="31"/>
      <c r="G6" s="31"/>
      <c r="H6" s="16"/>
      <c r="I6" s="29" t="s">
        <v>32</v>
      </c>
      <c r="J6" s="29" t="s">
        <v>33</v>
      </c>
      <c r="K6" s="29" t="s">
        <v>34</v>
      </c>
    </row>
    <row r="7" ht="40.5" customHeight="1" spans="1:11">
      <c r="A7" s="32"/>
      <c r="B7" s="32"/>
      <c r="C7" s="32"/>
      <c r="D7" s="33"/>
      <c r="E7" s="33"/>
      <c r="F7" s="33"/>
      <c r="G7" s="33"/>
      <c r="H7" s="18"/>
      <c r="I7" s="33" t="s">
        <v>31</v>
      </c>
      <c r="J7" s="33"/>
      <c r="K7" s="33"/>
    </row>
    <row r="8" ht="15" customHeight="1" spans="1:11">
      <c r="A8" s="19">
        <v>1</v>
      </c>
      <c r="B8" s="19">
        <v>2</v>
      </c>
      <c r="C8" s="19">
        <v>3</v>
      </c>
      <c r="D8" s="19">
        <v>4</v>
      </c>
      <c r="E8" s="19">
        <v>5</v>
      </c>
      <c r="F8" s="19">
        <v>6</v>
      </c>
      <c r="G8" s="19">
        <v>7</v>
      </c>
      <c r="H8" s="19">
        <v>8</v>
      </c>
      <c r="I8" s="19">
        <v>9</v>
      </c>
      <c r="J8" s="20">
        <v>10</v>
      </c>
      <c r="K8" s="20">
        <v>11</v>
      </c>
    </row>
    <row r="9" ht="18.75" customHeight="1" spans="1:11">
      <c r="A9" s="34"/>
      <c r="B9" s="35"/>
      <c r="C9" s="34"/>
      <c r="D9" s="34"/>
      <c r="E9" s="34"/>
      <c r="F9" s="34"/>
      <c r="G9" s="34"/>
      <c r="H9" s="22"/>
      <c r="I9" s="22"/>
      <c r="J9" s="22"/>
      <c r="K9" s="22"/>
    </row>
    <row r="10" ht="18.75" customHeight="1" spans="1:11">
      <c r="A10" s="35"/>
      <c r="B10" s="35"/>
      <c r="C10" s="35"/>
      <c r="D10" s="35"/>
      <c r="E10" s="35"/>
      <c r="F10" s="35"/>
      <c r="G10" s="35"/>
      <c r="H10" s="22"/>
      <c r="I10" s="22"/>
      <c r="J10" s="22"/>
      <c r="K10" s="22"/>
    </row>
    <row r="11" ht="18.75" customHeight="1" spans="1:11">
      <c r="A11" s="36" t="s">
        <v>151</v>
      </c>
      <c r="B11" s="37"/>
      <c r="C11" s="37"/>
      <c r="D11" s="37"/>
      <c r="E11" s="37"/>
      <c r="F11" s="37"/>
      <c r="G11" s="38"/>
      <c r="H11" s="22"/>
      <c r="I11" s="22"/>
      <c r="J11" s="22"/>
      <c r="K11" s="22"/>
    </row>
    <row r="12" customHeight="1" spans="1:1">
      <c r="A12" t="s">
        <v>523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8"/>
  <sheetViews>
    <sheetView showZeros="0" workbookViewId="0">
      <pane ySplit="1" topLeftCell="A2" activePane="bottomLeft" state="frozen"/>
      <selection/>
      <selection pane="bottomLeft" activeCell="K21" sqref="K21"/>
    </sheetView>
  </sheetViews>
  <sheetFormatPr defaultColWidth="10.6555555555556" defaultRowHeight="14.25" customHeight="1" outlineLevelCol="6"/>
  <cols>
    <col min="1" max="1" width="41.1555555555556" style="1" customWidth="1"/>
    <col min="2" max="2" width="23.3222222222222" style="1" customWidth="1"/>
    <col min="3" max="3" width="65.1666666666667" style="1" customWidth="1"/>
    <col min="4" max="4" width="16.3222222222222" style="1" customWidth="1"/>
    <col min="5" max="7" width="27.8333333333333" style="1" customWidth="1"/>
  </cols>
  <sheetData>
    <row r="1" customHeight="1" spans="1:7">
      <c r="A1" s="2"/>
      <c r="B1" s="2"/>
      <c r="C1" s="2"/>
      <c r="D1" s="2"/>
      <c r="E1" s="2"/>
      <c r="F1" s="2"/>
      <c r="G1" s="2"/>
    </row>
    <row r="2" ht="18.75" customHeight="1" spans="4:7">
      <c r="D2" s="3"/>
      <c r="E2" s="4"/>
      <c r="F2" s="4"/>
      <c r="G2" s="5" t="s">
        <v>722</v>
      </c>
    </row>
    <row r="3" ht="36.75" customHeight="1" spans="1:7">
      <c r="A3" s="6" t="str">
        <f>"2025"&amp;"年部门项目中期规划预算表"</f>
        <v>2025年部门项目中期规划预算表</v>
      </c>
      <c r="B3" s="6"/>
      <c r="C3" s="6"/>
      <c r="D3" s="6"/>
      <c r="E3" s="6"/>
      <c r="F3" s="6"/>
      <c r="G3" s="6"/>
    </row>
    <row r="4" ht="22.5" customHeight="1" spans="1:7">
      <c r="A4" s="7" t="str">
        <f>"单位名称："&amp;"景洪市人民政府嘎栋街道办事处"</f>
        <v>单位名称：景洪市人民政府嘎栋街道办事处</v>
      </c>
      <c r="B4" s="7"/>
      <c r="C4" s="7"/>
      <c r="D4" s="7"/>
      <c r="E4" s="8"/>
      <c r="F4" s="8"/>
      <c r="G4" s="9" t="s">
        <v>173</v>
      </c>
    </row>
    <row r="5" ht="21.75" customHeight="1" spans="1:7">
      <c r="A5" s="10" t="s">
        <v>331</v>
      </c>
      <c r="B5" s="10" t="s">
        <v>330</v>
      </c>
      <c r="C5" s="10" t="s">
        <v>183</v>
      </c>
      <c r="D5" s="11" t="s">
        <v>723</v>
      </c>
      <c r="E5" s="12" t="s">
        <v>32</v>
      </c>
      <c r="F5" s="13"/>
      <c r="G5" s="14"/>
    </row>
    <row r="6" ht="21.75" customHeight="1" spans="1:7">
      <c r="A6" s="15"/>
      <c r="B6" s="15"/>
      <c r="C6" s="15"/>
      <c r="D6" s="16"/>
      <c r="E6" s="10" t="s">
        <v>724</v>
      </c>
      <c r="F6" s="11" t="s">
        <v>725</v>
      </c>
      <c r="G6" s="11" t="s">
        <v>726</v>
      </c>
    </row>
    <row r="7" ht="40.5" customHeight="1" spans="1:7">
      <c r="A7" s="17"/>
      <c r="B7" s="17"/>
      <c r="C7" s="17"/>
      <c r="D7" s="18"/>
      <c r="E7" s="17"/>
      <c r="F7" s="18"/>
      <c r="G7" s="18"/>
    </row>
    <row r="8" ht="19.5" customHeight="1" spans="1:7">
      <c r="A8" s="19">
        <v>1</v>
      </c>
      <c r="B8" s="19">
        <v>2</v>
      </c>
      <c r="C8" s="19">
        <v>3</v>
      </c>
      <c r="D8" s="19">
        <v>4</v>
      </c>
      <c r="E8" s="19">
        <v>8</v>
      </c>
      <c r="F8" s="19">
        <v>9</v>
      </c>
      <c r="G8" s="20">
        <v>10</v>
      </c>
    </row>
    <row r="9" ht="17.25" customHeight="1" spans="1:7">
      <c r="A9" s="21" t="s">
        <v>44</v>
      </c>
      <c r="B9" s="21"/>
      <c r="C9" s="21"/>
      <c r="D9" s="21"/>
      <c r="E9" s="22">
        <v>1339500</v>
      </c>
      <c r="F9" s="22"/>
      <c r="G9" s="22"/>
    </row>
    <row r="10" ht="18.75" customHeight="1" spans="1:7">
      <c r="A10" s="23" t="s">
        <v>44</v>
      </c>
      <c r="B10" s="21"/>
      <c r="C10" s="21"/>
      <c r="D10" s="24"/>
      <c r="E10" s="22">
        <v>1297200</v>
      </c>
      <c r="F10" s="22"/>
      <c r="G10" s="22"/>
    </row>
    <row r="11" s="1" customFormat="1" ht="20" customHeight="1" spans="1:7">
      <c r="A11" s="21"/>
      <c r="B11" s="21" t="s">
        <v>337</v>
      </c>
      <c r="C11" s="21" t="s">
        <v>344</v>
      </c>
      <c r="D11" s="24" t="s">
        <v>727</v>
      </c>
      <c r="E11" s="22">
        <v>9600</v>
      </c>
      <c r="F11" s="22"/>
      <c r="G11" s="22"/>
    </row>
    <row r="12" s="1" customFormat="1" ht="20" customHeight="1" spans="1:7">
      <c r="A12" s="21"/>
      <c r="B12" s="21" t="s">
        <v>337</v>
      </c>
      <c r="C12" s="21" t="s">
        <v>348</v>
      </c>
      <c r="D12" s="24" t="s">
        <v>727</v>
      </c>
      <c r="E12" s="22">
        <v>500000</v>
      </c>
      <c r="F12" s="22"/>
      <c r="G12" s="22"/>
    </row>
    <row r="13" s="1" customFormat="1" ht="20" customHeight="1" spans="1:7">
      <c r="A13" s="21"/>
      <c r="B13" s="21" t="s">
        <v>337</v>
      </c>
      <c r="C13" s="21" t="s">
        <v>352</v>
      </c>
      <c r="D13" s="24" t="s">
        <v>727</v>
      </c>
      <c r="E13" s="22">
        <v>160000</v>
      </c>
      <c r="F13" s="22"/>
      <c r="G13" s="22"/>
    </row>
    <row r="14" s="1" customFormat="1" ht="20" customHeight="1" spans="1:7">
      <c r="A14" s="21"/>
      <c r="B14" s="21" t="s">
        <v>337</v>
      </c>
      <c r="C14" s="21" t="s">
        <v>354</v>
      </c>
      <c r="D14" s="24" t="s">
        <v>727</v>
      </c>
      <c r="E14" s="22">
        <v>597600</v>
      </c>
      <c r="F14" s="22"/>
      <c r="G14" s="22"/>
    </row>
    <row r="15" s="1" customFormat="1" ht="20" customHeight="1" spans="1:7">
      <c r="A15" s="21"/>
      <c r="B15" s="21" t="s">
        <v>337</v>
      </c>
      <c r="C15" s="21" t="s">
        <v>358</v>
      </c>
      <c r="D15" s="24" t="s">
        <v>727</v>
      </c>
      <c r="E15" s="22">
        <v>30000</v>
      </c>
      <c r="F15" s="22"/>
      <c r="G15" s="22"/>
    </row>
    <row r="16" ht="18.75" customHeight="1" spans="1:7">
      <c r="A16" s="23" t="s">
        <v>50</v>
      </c>
      <c r="B16" s="21"/>
      <c r="C16" s="21"/>
      <c r="D16" s="21"/>
      <c r="E16" s="22">
        <v>42300</v>
      </c>
      <c r="F16" s="22"/>
      <c r="G16" s="22"/>
    </row>
    <row r="17" ht="18.75" customHeight="1" spans="1:7">
      <c r="A17" s="21"/>
      <c r="B17" s="21" t="s">
        <v>337</v>
      </c>
      <c r="C17" s="21" t="s">
        <v>360</v>
      </c>
      <c r="D17" s="24" t="s">
        <v>727</v>
      </c>
      <c r="E17" s="22">
        <v>42300</v>
      </c>
      <c r="F17" s="22"/>
      <c r="G17" s="22"/>
    </row>
    <row r="18" ht="18.75" customHeight="1" spans="1:7">
      <c r="A18" s="25" t="s">
        <v>29</v>
      </c>
      <c r="B18" s="26" t="s">
        <v>344</v>
      </c>
      <c r="C18" s="26"/>
      <c r="D18" s="27"/>
      <c r="E18" s="22">
        <v>1339500</v>
      </c>
      <c r="F18" s="22"/>
      <c r="G18" s="22"/>
    </row>
  </sheetData>
  <mergeCells count="11">
    <mergeCell ref="A3:G3"/>
    <mergeCell ref="A4:D4"/>
    <mergeCell ref="E5:G5"/>
    <mergeCell ref="A18:D18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齐小白</cp:lastModifiedBy>
  <dcterms:created xsi:type="dcterms:W3CDTF">2025-02-12T02:27:00Z</dcterms:created>
  <dcterms:modified xsi:type="dcterms:W3CDTF">2025-02-13T10:40:26Z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4DF05A18E1544E63BFF659B126CDAE75</vt:lpwstr>
  </property>
  <property fmtid="{D5CDD505-2E9C-101B-9397-08002B2CF9AE}" pid="3" name="KSOProductBuildVer">
    <vt:lpwstr>2052-12.1.0.19302</vt:lpwstr>
  </property>
</Properties>
</file>