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<sst xmlns="http://schemas.openxmlformats.org/spreadsheetml/2006/main" count="3134" uniqueCount="692">
  <si>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</si>
  <si>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</si>
  <si>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</si>
  <si>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</si>
  <si>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</si>
  <si>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</si>
  <si>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</si>
  <si>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</si>
  <si>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</si>
  <si>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</si>
  <si>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</si>
  <si>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</si>
  <si>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</si>
  <si>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</si>
  <si>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</si>
  <si>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</si>
  <si>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</si>
  <si>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</si>
  <si>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</si>
  <si>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</si>
  <si>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</si>
  <si>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</si>
  <si>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</si>
  <si>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</si>
  <si>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</si>
  <si>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</si>
  <si>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</si>
  <si>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</si>
  <si>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</si>
  <si>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</si>
  <si>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</si>
  <si>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</si>
  <si>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</si>
  <si>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</si>
  <si>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</si>
  <si>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</si>
  <si>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</si>
  <si>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</si>
  <si>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</si>
  <si>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</si>
  <si>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</si>
  <si>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</si>
  <si>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</si>
  <si>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105001</t>
  </si>
  <si>
    <t>景洪市教育体育局</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</si>
  <si>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</si>
  <si>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</si>
  <si>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</si>
  <si>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</si>
  <si>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</si>
  <si>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</si>
  <si>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</si>
  <si>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</si>
  <si>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</si>
  <si>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</si>
  <si>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</si>
  <si>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</si>
  <si>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</si>
  <si>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</si>
  <si>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20501</t>
  </si>
  <si>
    <t>教育管理事务</t>
  </si>
  <si>
    <t>2050101</t>
  </si>
  <si>
    <t>行政运行</t>
  </si>
  <si>
    <t>2050199</t>
  </si>
  <si>
    <t>其他教育管理事务支出</t>
  </si>
  <si>
    <t>20502</t>
  </si>
  <si>
    <t>普通教育</t>
  </si>
  <si>
    <t>2050201</t>
  </si>
  <si>
    <t>学前教育</t>
  </si>
  <si>
    <t>2050202</t>
  </si>
  <si>
    <t>小学教育</t>
  </si>
  <si>
    <t>2050203</t>
  </si>
  <si>
    <t>初中教育</t>
  </si>
  <si>
    <t>2050204</t>
  </si>
  <si>
    <t>高中教育</t>
  </si>
  <si>
    <t>2050299</t>
  </si>
  <si>
    <t>其他普通教育支出</t>
  </si>
  <si>
    <t>20507</t>
  </si>
  <si>
    <t>特殊教育</t>
  </si>
  <si>
    <t>2050701</t>
  </si>
  <si>
    <t>特殊学校教育</t>
  </si>
  <si>
    <t>20509</t>
  </si>
  <si>
    <t>教育费附加安排的支出</t>
  </si>
  <si>
    <t>2050999</t>
  </si>
  <si>
    <t>其他教育费附加安排的支出</t>
  </si>
  <si>
    <t>208</t>
  </si>
  <si>
    <t>社会保障和就业支出</t>
  </si>
  <si>
    <t>20805</t>
  </si>
  <si>
    <t>行政事业单位养老支出</t>
  </si>
  <si>
    <t>2080501</t>
  </si>
  <si>
    <t>行政单位离退休</t>
  </si>
  <si>
    <t>2080502</t>
  </si>
  <si>
    <t>事业单位离退休</t>
  </si>
  <si>
    <t>2080505</t>
  </si>
  <si>
    <t>机关事业单位基本养老保险缴费支出</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</si>
  <si>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</si>
  <si>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</si>
  <si>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</si>
  <si>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</si>
  <si>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</si>
  <si>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</si>
  <si>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</si>
  <si>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</si>
  <si>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</si>
  <si>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</si>
  <si>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</si>
  <si>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</si>
  <si>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</si>
  <si>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</si>
  <si>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</si>
  <si>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</si>
  <si>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</si>
  <si>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</si>
  <si>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</si>
  <si>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</si>
  <si>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</si>
  <si>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</si>
  <si>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</si>
  <si>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</si>
  <si>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</si>
  <si>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</si>
  <si>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</si>
  <si>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</si>
  <si>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</si>
  <si>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</si>
  <si>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</si>
  <si>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</si>
  <si>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</si>
  <si>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</si>
  <si>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</si>
  <si>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</si>
  <si>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</si>
  <si>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</si>
  <si>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</si>
  <si>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</si>
  <si>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</si>
  <si>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</si>
  <si>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</si>
  <si>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</si>
  <si>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</si>
  <si>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</si>
  <si>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</si>
  <si>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r>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 
（一）因公出国（境）费用
2025年本单位因公出国（境）费预算为0.00万元，与上年预算数相比，无增减变化；共计安排因公出国（境）团组0个，因公出国（境）0人次。</t>
    </r>
    <r>
      <rPr>
        <sz val="9"/>
        <rFont val="宋体"/>
        <charset val="1"/>
      </rPr>
      <t xml:space="preserve">
（二）公务接待费
2025年本单位公务接待费预算为0.32万元，较上年增加0.32万元，增长100.00%，国内公务接待批次为10次，共计接待64人次。</t>
    </r>
    <r>
      <rPr>
        <sz val="9"/>
        <color rgb="FF000000"/>
        <rFont val="宋体"/>
        <charset val="1"/>
      </rPr>
      <t xml:space="preserve">
增加的原因主要是2024年独立核算单位景洪市教育体育局勤工俭学办公室2025年并入景洪市教育体育局（本级）核算，故“三公”经费支出预算增加。
（三）公务用车购置及运行维护费
2025年本单位公务用车购置及运行维护费为</t>
    </r>
    <r>
      <rPr>
        <sz val="9"/>
        <rFont val="宋体"/>
        <charset val="1"/>
      </rPr>
      <t>1.80万元，与上年预算数相比，无增减变化。其中：公务用车购置费0.00万元，与上年预算数相比，无增减变化；公务用车运行维护费1.80万元，与上年预算数相比，无增减变化。共计购置公务用车0辆，年末公务用车保有量为1辆。较上年减少1辆，原因是因机构合并，划拨景洪市教育发展中心。</t>
    </r>
    <r>
      <rPr>
        <sz val="9"/>
        <color rgb="FF000000"/>
        <rFont val="宋体"/>
        <charset val="1"/>
      </rPr>
      <t xml:space="preserve">
</t>
    </r>
  </si>
  <si>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</si>
  <si>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</si>
  <si>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</si>
  <si>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</si>
  <si>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</si>
  <si>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</si>
  <si>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</si>
  <si>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</si>
  <si>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</si>
  <si>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</si>
  <si>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</si>
  <si>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</si>
  <si>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</si>
  <si>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</si>
  <si>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</si>
  <si>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</si>
  <si>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</si>
  <si>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</si>
  <si>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</si>
  <si>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532801210000000021482</t>
  </si>
  <si>
    <t>行政人员支出工资</t>
  </si>
  <si>
    <t>30101</t>
  </si>
  <si>
    <t>基本工资</t>
  </si>
  <si>
    <t>30102</t>
  </si>
  <si>
    <t>津贴补贴</t>
  </si>
  <si>
    <t>30103</t>
  </si>
  <si>
    <t>奖金</t>
  </si>
  <si>
    <t>532801210000000021484</t>
  </si>
  <si>
    <t>社会保障缴费</t>
  </si>
  <si>
    <t>30108</t>
  </si>
  <si>
    <t>机关事业单位基本养老保险缴费</t>
  </si>
  <si>
    <t>30110</t>
  </si>
  <si>
    <t>职工基本医疗保险缴费</t>
  </si>
  <si>
    <t>30111</t>
  </si>
  <si>
    <t>公务员医疗补助缴费</t>
  </si>
  <si>
    <t>30112</t>
  </si>
  <si>
    <t>其他社会保障缴费</t>
  </si>
  <si>
    <t>532801210000000021485</t>
  </si>
  <si>
    <t>30113</t>
  </si>
  <si>
    <t>532801210000000021488</t>
  </si>
  <si>
    <t>行政人员公务交通补贴</t>
  </si>
  <si>
    <t>30239</t>
  </si>
  <si>
    <t>其他交通费用</t>
  </si>
  <si>
    <t>532801210000000021489</t>
  </si>
  <si>
    <t>工会经费</t>
  </si>
  <si>
    <t>30228</t>
  </si>
  <si>
    <t>532801210000000021490</t>
  </si>
  <si>
    <t>福利费</t>
  </si>
  <si>
    <t>30229</t>
  </si>
  <si>
    <t>532801210000000021491</t>
  </si>
  <si>
    <t>一般公用经费</t>
  </si>
  <si>
    <t>30201</t>
  </si>
  <si>
    <t>办公费</t>
  </si>
  <si>
    <t>30211</t>
  </si>
  <si>
    <t>差旅费</t>
  </si>
  <si>
    <t>30206</t>
  </si>
  <si>
    <t>电费</t>
  </si>
  <si>
    <t>30207</t>
  </si>
  <si>
    <t>邮电费</t>
  </si>
  <si>
    <t>30213</t>
  </si>
  <si>
    <t>维修（护）费</t>
  </si>
  <si>
    <t>30226</t>
  </si>
  <si>
    <t>劳务费</t>
  </si>
  <si>
    <t>30299</t>
  </si>
  <si>
    <t>其他商品和服务支出</t>
  </si>
  <si>
    <t>532801221100000551570</t>
  </si>
  <si>
    <t>退休公用经费</t>
  </si>
  <si>
    <t>532801221100000551592</t>
  </si>
  <si>
    <t>公务用车购置及运行维护费</t>
  </si>
  <si>
    <t>30231</t>
  </si>
  <si>
    <t>公务用车运行维护费</t>
  </si>
  <si>
    <t>532801231100001506143</t>
  </si>
  <si>
    <t>绩效考核基础奖</t>
  </si>
  <si>
    <t>532801251100003856931</t>
  </si>
  <si>
    <t>事业人员支出工资</t>
  </si>
  <si>
    <t>30107</t>
  </si>
  <si>
    <t>绩效工资</t>
  </si>
  <si>
    <t>532801251100003856953</t>
  </si>
  <si>
    <t>月奖励性绩效工资</t>
  </si>
  <si>
    <t>532801251100003886237</t>
  </si>
  <si>
    <t>□课后服务财政补助市级资金</t>
  </si>
  <si>
    <t>预算05-1表</t>
  </si>
  <si>
    <t>项目分类</t>
  </si>
  <si>
    <t>项目单位</t>
  </si>
  <si>
    <t>经济科目编码</t>
  </si>
  <si>
    <t>经济科目名称</t>
  </si>
  <si>
    <t>本年拨款</t>
  </si>
  <si>
    <t>其中：本次下达</t>
  </si>
  <si>
    <t>（自有资金）中小学校园工程项目非税专项资金</t>
  </si>
  <si>
    <t>311 专项业务类</t>
  </si>
  <si>
    <t>532801221100000879719</t>
  </si>
  <si>
    <t>31001</t>
  </si>
  <si>
    <t>房屋建筑物购建</t>
  </si>
  <si>
    <t>（自有资金）云南中烟工业有限责任公司捐赠专项资金</t>
  </si>
  <si>
    <t>532801221100000879737</t>
  </si>
  <si>
    <t>（自有资金）西双版纳军分区捐赠专项资金</t>
  </si>
  <si>
    <t>532801221100000879738</t>
  </si>
  <si>
    <t>s学前教育幼儿补助专项资金</t>
  </si>
  <si>
    <t>312 民生类</t>
  </si>
  <si>
    <t>532801231100001450221</t>
  </si>
  <si>
    <t>30308</t>
  </si>
  <si>
    <t>助学金</t>
  </si>
  <si>
    <t>s义务教育家庭经济困难学生生活补助专项资金</t>
  </si>
  <si>
    <t>532801231100001450428</t>
  </si>
  <si>
    <t>s城乡义务教育公用经费专项资金</t>
  </si>
  <si>
    <t>532801231100001450816</t>
  </si>
  <si>
    <t>s普通高中家庭经济困难学生生活费专项资金</t>
  </si>
  <si>
    <t>532801231100001456366</t>
  </si>
  <si>
    <t>s普通高中国家助学金专项资金</t>
  </si>
  <si>
    <t>532801231100001456450</t>
  </si>
  <si>
    <t>s普通高中家庭经济困难学生免学费专项资金</t>
  </si>
  <si>
    <t>532801231100001456541</t>
  </si>
  <si>
    <t>s普通高中生均公用经费专项资金</t>
  </si>
  <si>
    <t>532801231100001456738</t>
  </si>
  <si>
    <t>□国家助学贷款风险补偿专项资金</t>
  </si>
  <si>
    <t>532801231100001459913</t>
  </si>
  <si>
    <t>□公费师范生补助专项资金</t>
  </si>
  <si>
    <t>532801231100001459960</t>
  </si>
  <si>
    <t>□地方优师计划补助专项资金</t>
  </si>
  <si>
    <t>313 事业发展类</t>
  </si>
  <si>
    <t>532801231100001509561</t>
  </si>
  <si>
    <t>□瑶族学生集中办学专项资金</t>
  </si>
  <si>
    <t>532801231100001509635</t>
  </si>
  <si>
    <t>□国家义务教育质量监测专项资金</t>
  </si>
  <si>
    <t>532801231100001525006</t>
  </si>
  <si>
    <t>30227</t>
  </si>
  <si>
    <t>委托业务费</t>
  </si>
  <si>
    <t>□教育附加费支出专项资金</t>
  </si>
  <si>
    <t>532801231100001525026</t>
  </si>
  <si>
    <t>30209</t>
  </si>
  <si>
    <t>物业管理费</t>
  </si>
  <si>
    <t>30216</t>
  </si>
  <si>
    <t>培训费</t>
  </si>
  <si>
    <t>□曼喃学生助学金专项资金</t>
  </si>
  <si>
    <t>532801231100001525300</t>
  </si>
  <si>
    <t>□“三名工程”专项资金</t>
  </si>
  <si>
    <t>532801231100001525449</t>
  </si>
  <si>
    <t>□考试考务费运转专项资金</t>
  </si>
  <si>
    <t>532801241100002410699</t>
  </si>
  <si>
    <t>30218</t>
  </si>
  <si>
    <t>专用材料费</t>
  </si>
  <si>
    <t>31003</t>
  </si>
  <si>
    <t>专用设备购置</t>
  </si>
  <si>
    <t>□曲靖一中景洪学校高中学位购买专项资金</t>
  </si>
  <si>
    <t>532801241100002410707</t>
  </si>
  <si>
    <t>□景洪市学生心理健康专项资金</t>
  </si>
  <si>
    <t>532801241100002470109</t>
  </si>
  <si>
    <t>s城乡义务教育学生营养膳食补助市级资金</t>
  </si>
  <si>
    <t>532801241100002611169</t>
  </si>
  <si>
    <t>□曲靖市第一中学教学质量奖励资金</t>
  </si>
  <si>
    <t>532801241100002832947</t>
  </si>
  <si>
    <t>□景洪市公办幼儿园补助统筹资金</t>
  </si>
  <si>
    <t>532801241100003241434</t>
  </si>
  <si>
    <t>30305</t>
  </si>
  <si>
    <t>生活补助</t>
  </si>
  <si>
    <t>（自有资金）景洪市勐龙镇勐宋小学建设项目专项资金</t>
  </si>
  <si>
    <t>532801241100003328409</t>
  </si>
  <si>
    <t>□银龄教师行动计划专项资金</t>
  </si>
  <si>
    <t>532801251100003886208</t>
  </si>
  <si>
    <t>□青少年校外活动短训班培训专项资金</t>
  </si>
  <si>
    <t>532801251100003886326</t>
  </si>
  <si>
    <t>（自有资金）日常运转专项资金</t>
  </si>
  <si>
    <t>532801251100003886519</t>
  </si>
  <si>
    <t>预算05-2表</t>
  </si>
  <si>
    <t>单位名称、项目名称</t>
  </si>
  <si>
    <t>项目年度绩效目标</t>
  </si>
  <si>
    <t>一级指标</t>
  </si>
  <si>
    <t>二级指标</t>
  </si>
  <si>
    <t>三级指标</t>
  </si>
  <si>
    <t>指标性质</t>
  </si>
  <si>
    <t>指标值</t>
  </si>
  <si>
    <t>度量单位</t>
  </si>
  <si>
    <t>指标属性</t>
  </si>
  <si>
    <t>指标内容</t>
  </si>
  <si>
    <t>根据《云南省人民政府关于教育费附加征收管理使用有关规定的通知》（云政发[2010]170号）文件精神，预计安排2025年教育附加支出专项资金2600万元，主要用于中小学工程建设项目配套资金、教学设备采购配套资金、教师培训经费等支出，计划通过工程项目，开展教育工作，教职工培训等，改善中小学教学设施和办学条件，推动景洪市教育事业向前发展。</t>
  </si>
  <si>
    <t>产出指标</t>
  </si>
  <si>
    <t>数量指标</t>
  </si>
  <si>
    <t>教育附加费涉及项目</t>
  </si>
  <si>
    <t>&gt;=</t>
  </si>
  <si>
    <t>10</t>
  </si>
  <si>
    <t>个</t>
  </si>
  <si>
    <t>定量指标</t>
  </si>
  <si>
    <t>反映教育费附加的安排的项目情况。</t>
  </si>
  <si>
    <t>质量指标</t>
  </si>
  <si>
    <t>教育费附加使用准确性</t>
  </si>
  <si>
    <t>=</t>
  </si>
  <si>
    <t>100</t>
  </si>
  <si>
    <t>%</t>
  </si>
  <si>
    <t>反映教育费附加的使用情况。</t>
  </si>
  <si>
    <t>时效指标</t>
  </si>
  <si>
    <t>资金使用及时率</t>
  </si>
  <si>
    <t>反映单位及时发放资金的情况。</t>
  </si>
  <si>
    <t>效益指标</t>
  </si>
  <si>
    <t>社会效益</t>
  </si>
  <si>
    <t>促进景洪市教育事业发展</t>
  </si>
  <si>
    <t>有所促进</t>
  </si>
  <si>
    <t>是/否</t>
  </si>
  <si>
    <t>定性指标</t>
  </si>
  <si>
    <t>反映项目实施促进教育领域的情况。</t>
  </si>
  <si>
    <t>满意度指标</t>
  </si>
  <si>
    <t>服务对象满意度</t>
  </si>
  <si>
    <t>涉及项目学校师生满意度</t>
  </si>
  <si>
    <t>90</t>
  </si>
  <si>
    <t>反映获补助受益对象的满意程度。</t>
  </si>
  <si>
    <t>依据《西双版纳州人民政府办公室关于印发西双版纳州教育领域财政事权和支出责任划分改革实施方案的通知》（西政办发〔2020〕49号）文件精神，根据《2025年学生资助资金预算表》，预算2025年学前教育幼儿补助专项资金43537.5元（民办幼儿园1075人*300元/年*13.5%市级比例=43537.5元），切实解决家庭经济困难儿童入园问题。</t>
  </si>
  <si>
    <t>年初预算受助家庭经济困难学生人数</t>
  </si>
  <si>
    <t>1075</t>
  </si>
  <si>
    <t>人</t>
  </si>
  <si>
    <t>反映项目实施对符合政策学生的人数情况。</t>
  </si>
  <si>
    <t>兑现准确率</t>
  </si>
  <si>
    <t>反映补助准确发放的情况。
补助兑现准确率=补助兑付额/应付额*100%</t>
  </si>
  <si>
    <t>学校发放补助事项公示度</t>
  </si>
  <si>
    <t>反映补助事项在特定办事大厅、官网、媒体或其他渠道按规定进行公示的情况。
补助事项公示度=按规定公布事项/按规定应公布事项*100%</t>
  </si>
  <si>
    <t>发放及时率</t>
  </si>
  <si>
    <t>反映发放单位及时发放补助资金的情况。
发放及时率=在时限内发放资金/应发放资金*100%</t>
  </si>
  <si>
    <t>生活状况改善</t>
  </si>
  <si>
    <t>有所改善</t>
  </si>
  <si>
    <t>反映补助促进受助对象生活状况改善的情况。</t>
  </si>
  <si>
    <t>政策知晓率</t>
  </si>
  <si>
    <t>80</t>
  </si>
  <si>
    <t>受助学生家长、老师等群体对学前教育幼儿补助政策的知晓情况。</t>
  </si>
  <si>
    <t>受助学生家长满意度</t>
  </si>
  <si>
    <t>95</t>
  </si>
  <si>
    <t>反映受助学生家长对该项政策的实施过程、效果的满意程度。</t>
  </si>
  <si>
    <t>依据云南省物价局、云南省财政厅相关文件收取考试报名费，依据云南省招生考试院相关文件开展考试工作。至2024年底，按计划圆满完成初中学业水平考试文化科目、初中英语听力口语考试、初中音乐美术科目考试、艺术体育类专业考试、高中录取等教育考试工作任务。制定相应的考试工作方案和应急预案，细化措施，明确责任，狠抓责任落实和规范考试组织管理，不断提高考试服务水平，确保2025年度全市各类招生考试相关工作安全，平稳顺利实施，让各位考生在公平公正的考试环境下参加各类考试，进一步提高维护广大考生基本权益的保障水平。</t>
  </si>
  <si>
    <t>预算2025年初中学业水平考试报名人数</t>
  </si>
  <si>
    <t>16000</t>
  </si>
  <si>
    <t>人(人次、家)</t>
  </si>
  <si>
    <t>反映预计2025年报名考试人数</t>
  </si>
  <si>
    <t>考试考务费收支比</t>
  </si>
  <si>
    <t>反映2025年非税执收成本的情况。</t>
  </si>
  <si>
    <t>考试政策知晓率</t>
  </si>
  <si>
    <t>反映考试政策的宣传效果的情况。</t>
  </si>
  <si>
    <t>可持续影响</t>
  </si>
  <si>
    <t>各类招生考试工作水平</t>
  </si>
  <si>
    <t>有所提高</t>
  </si>
  <si>
    <t>反映招生考试工作水平提升情况</t>
  </si>
  <si>
    <t>学生、家长的满意度</t>
  </si>
  <si>
    <t>反映学生、家长满意程度</t>
  </si>
  <si>
    <t>通过调整历年结余自有资金用途，预算（自有资金）日常运转专项资金7.5万元</t>
  </si>
  <si>
    <t>保障师生人数</t>
  </si>
  <si>
    <t>3057</t>
  </si>
  <si>
    <t>在校师生人数</t>
  </si>
  <si>
    <t>资金支付及时率</t>
  </si>
  <si>
    <t>非税资金支付及时率</t>
  </si>
  <si>
    <t>改善学校条件</t>
  </si>
  <si>
    <t>改善</t>
  </si>
  <si>
    <t>调查相关人员反馈学校条件是否有所改善，如：创设安全、优美、温馨舒适的教育环境</t>
  </si>
  <si>
    <t>长效运行机制</t>
  </si>
  <si>
    <t>有长效运行机制</t>
  </si>
  <si>
    <t>是否有保障项目实施或维持其效果的的长效机制。</t>
  </si>
  <si>
    <t>全体师生满意度</t>
  </si>
  <si>
    <t>全体师生对项目实施的满意程度</t>
  </si>
  <si>
    <t>根据《云南省财政厅云南省教育厅关于建立普通高中生均公用经费财政拨款制度的通知》（云财教[2016]374号），《西双版纳州人民政府办公室关于印发西双版纳州教育领域财政事权和支出责任划分改革实施方案的通知》（西政办发[2020]49号）文件，及《景洪市教育体育局与北京教能教育科技集团合作办学协议书》、《曲靖市第一中学景洪市人民政府合作办学协议书》，严格贯彻落实普通高中学校生均公用经费拨款制度，建立生均拨款标准，给予普通高中学校补助公用经费，确保景洪市所有普通高中学校公用经费补助资金能够有效保障学校正常运转，不因资金短缺而影响学校正常的教育教学秩序，确保教师培训所需资金得到有效保障。根据《2025年学生公用经费预算表》测算发放2025年普通高中民办学校生均公用经费专项资金：曲景600人*1260元=756000元；八壹300人*1260元=378000元；合计：1134000元。</t>
  </si>
  <si>
    <t>年初测算享受生均公用经费学生数</t>
  </si>
  <si>
    <t>900</t>
  </si>
  <si>
    <t>反映义务教育公用经费对应补助学校学生的情况。</t>
  </si>
  <si>
    <t>获补对象准确率</t>
  </si>
  <si>
    <t>反映获补助对象认定的准确性情况。
获补对象准确率=抽检符合标准的补助对象数/抽检实际补助对象数*100%</t>
  </si>
  <si>
    <t>按标准兑现准确率</t>
  </si>
  <si>
    <t>民办学校教学能力</t>
  </si>
  <si>
    <t>反映补助促进受助对象生产生活能力提高的情况。</t>
  </si>
  <si>
    <t>受助学生及家长、义务教育老师等群体对营养改善计划政策的知晓情况。政策知晓率=对相关政策知晓的被调查人数/被调查总人数*100%</t>
  </si>
  <si>
    <t>学校师生满意度</t>
  </si>
  <si>
    <t>反映受助学校对该项政策的实施过程、效果的满意程度。</t>
  </si>
  <si>
    <t>根据《西双版纳州人民政府办公室关于印发西双版纳州教育领域财政事权和支出责任划分改革实施方案的通知》（西政办发[2020]49号）文件精神，根据《2025年学生资助资金预算表》测算小学寄宿麦田74人*84.375元=6243.75元；小学麦田走读5人*42.1875元=210.9375元；初中寄宿麦田（44人+八一46人）*101.25元=9112.5元；初中走读：0人0元；合计：15567.19元（15567.57）。计划完成2025年家庭经济困难学生生活补助工作，帮助家庭经济困难学生顺利就学，努力提升义务教育巩固率。</t>
  </si>
  <si>
    <t>269</t>
  </si>
  <si>
    <t>反映家庭经济困难学生生活补助项目受助人数。</t>
  </si>
  <si>
    <t>反映补助事项在学校大厅、官网、媒体或其他渠道按规定进行公示的情况。
补助事项公示度=按规定公布事项/按规定应公布事项*100%</t>
  </si>
  <si>
    <t>反映受助学生及家长、义务教育老师等群体对义务教育家庭经济困难学生生活补助政策的知晓情况</t>
  </si>
  <si>
    <t>受益学生家长满意度</t>
  </si>
  <si>
    <t>反映受益学生对项目实施的过程、效果的满意程度。</t>
  </si>
  <si>
    <t>根据《2025年学生资助资金预算表》测算：曲景一等45人*75元=3375元；曲景二等56人*45元=2520元；八壹一等72人*75元=5400元；八壹二等19人*45元=855元；合计发放普通高中国家助学金市级补助12150元，缓解普通高中家庭经济压力。</t>
  </si>
  <si>
    <t>年初测算普通高中国家助学金受助人数</t>
  </si>
  <si>
    <t>192</t>
  </si>
  <si>
    <t>反映获补助人员的数量情况，项目实施对符合政策学生的发放情况。</t>
  </si>
  <si>
    <t>兑现补助标准准确率</t>
  </si>
  <si>
    <t>学生校园生活状况改善</t>
  </si>
  <si>
    <t>反映受助学生、家长等群体对普通高中助学金相关政策的知晓情况。</t>
  </si>
  <si>
    <t>反映学生对政策实施过程、效果的满意程度。</t>
  </si>
  <si>
    <t>景洪市人民政府与曲靖市第一中学签订了教育帮扶协议书。从2020年9月至2025年8月止，曲靖市第一中学对景洪市进行教育帮扶，景洪市选送一批优秀初中毕业生，到曲靖一中进行为期三年的高中学习。每年安排市本级预算资金22万元教学质量奖励资金。根据《景洪市人民政府关于给予拨付曲靖市第一中学教学质量奖励资金的批复》（景政复〔2024〕144号），现安排2024.9-2025.8三年教学质量奖励资金22万元。</t>
  </si>
  <si>
    <t>选送优秀初中毕业生人数</t>
  </si>
  <si>
    <t>15</t>
  </si>
  <si>
    <t>人/年</t>
  </si>
  <si>
    <t>反映选送优秀初中毕业生人数。</t>
  </si>
  <si>
    <t>本批次补助学年数</t>
  </si>
  <si>
    <t>年</t>
  </si>
  <si>
    <t>反映本项目补助学年数。</t>
  </si>
  <si>
    <t>培养优秀学生数</t>
  </si>
  <si>
    <t>反映培养优秀学生情况。</t>
  </si>
  <si>
    <t>经济效益</t>
  </si>
  <si>
    <t>教学质量奖励资金标准</t>
  </si>
  <si>
    <t>220000</t>
  </si>
  <si>
    <t>元/学年</t>
  </si>
  <si>
    <t>反映教学质量奖励资金标准。</t>
  </si>
  <si>
    <t>景洪市教学质量</t>
  </si>
  <si>
    <t>之前年度</t>
  </si>
  <si>
    <t>反映补助促进景洪市教学质量的情况。</t>
  </si>
  <si>
    <t>送选学生满意度</t>
  </si>
  <si>
    <t>1.根据《2025年景洪市公办幼儿园保教费统筹分配计划表》，预测景洪市教育体育局444153元。需支付幼儿园教师跟岗实习补助405000元及天健42115.36元委托业务费。
2.根据《2024年景洪市公办幼儿园保教费统筹分配计划表》，安排景洪市教育体育局444153元。《 景洪市人民政府办公室关于统筹分配2024年公办幼儿园保教费的通知》（景政办发〔2024〕122号）文件，需支24年15所幼儿园审计费30万元及维修费，24年调整预算项目，因资金收回急需使用。
合计：888306元</t>
  </si>
  <si>
    <t>获补对象数</t>
  </si>
  <si>
    <t>反映获补助人员、企业的数量情况，也适用补贴、资助等形式的补助。</t>
  </si>
  <si>
    <t>促进幼儿园经营成本降低</t>
  </si>
  <si>
    <t>是</t>
  </si>
  <si>
    <t>反映补助促进幼儿园经营成本降低的情况。</t>
  </si>
  <si>
    <t>促进经营状况改善</t>
  </si>
  <si>
    <t>反映补助促进受助幼儿园经营状况改善的情况。</t>
  </si>
  <si>
    <t>受益对象满意度</t>
  </si>
  <si>
    <t>据《2025年学生公用经费预算表》测算：民办小学（非寄宿制183人*720元/人+寄宿制175人*300元+特殊1人*6000元）*2.7%市级比例=5137.02元；民办初中（非寄宿制1152人*940元/人+寄宿制1151人*300元+特殊2人*6000元）*2.7%市级比例=38884.86元，确保景洪市所有城乡义务教育民办学校按时足额补助学校公用经费。</t>
  </si>
  <si>
    <t>公用经费覆盖学校</t>
  </si>
  <si>
    <t>所</t>
  </si>
  <si>
    <t>反映义务教育公用经费覆盖民办义务教育学校的情况。</t>
  </si>
  <si>
    <t>反映获补助民办义务教育学校认定的准确性情况。
获补对象准确率=抽检符合标准的补助对象数/抽检实际补助对象数*100%</t>
  </si>
  <si>
    <t>民办学校经营状况改善</t>
  </si>
  <si>
    <t>反映补助促进受助民办义务教育学校经营状况改善的情况。</t>
  </si>
  <si>
    <t>学校老师等群体对公用经费政策的知晓情况。</t>
  </si>
  <si>
    <t>反映学校师生对政策实施过程、效果的满意程度。</t>
  </si>
  <si>
    <t>根据《国家义务教育质量监测方案（2021）修订版》、《国家义务教育质量监测协议》预算2025年国家义务教育质量监测专项资金25万元。其中：购买服务费15万元及所需工作经费10万元。2025年继续完成国家义务教育质量监测工作，推动义务教育质量和学生健康水平不断提升。</t>
  </si>
  <si>
    <t>开展义务教育质量监测学校数量</t>
  </si>
  <si>
    <t>20</t>
  </si>
  <si>
    <t>年度完成20所以上义务教育学校质量监测工作（其中：小学教育12所，初中教育8所）。</t>
  </si>
  <si>
    <t>检查（核查）任务完成率</t>
  </si>
  <si>
    <t>反映检查工作的执行情况。
检查任务完成率=实际完成检查（核查）任务数/计划完成检查（核查）任务数*100%</t>
  </si>
  <si>
    <t>教学质量监测结果</t>
  </si>
  <si>
    <t>成果转化</t>
  </si>
  <si>
    <t>反映相关监测结果运用转化情况。</t>
  </si>
  <si>
    <t>反映相关监测结果对提高教学质量的情况。</t>
  </si>
  <si>
    <t>师生对项目实施满意度</t>
  </si>
  <si>
    <t>反映服务对象对监测工作的整体满意情况。</t>
  </si>
  <si>
    <t>通过建设少年宫、校门校园设施，解决目前学校设施不完善问题，改善学校的基础设施以及办学条件，促进景洪市教育事来的发展，全面改善景洪市义务教育的办学条件。</t>
  </si>
  <si>
    <t>配套设施完成率</t>
  </si>
  <si>
    <t>反映配套设施完成情况。
配套设施完成率=（按计划完成配套设施的工程量/计划完成配套设施工程量）*100%。</t>
  </si>
  <si>
    <t>竣工验收合格率</t>
  </si>
  <si>
    <t>反映项目验收情况。
竣工验收合格率=（验收合格单元工程数量/完工单元工程总数）×100%。</t>
  </si>
  <si>
    <t>计划完工率</t>
  </si>
  <si>
    <t>反映工程按计划完工情况。
计划完工率=实际完成工程项目个数/按计划应完成项目个数。</t>
  </si>
  <si>
    <t>受益人群覆盖率</t>
  </si>
  <si>
    <t>反映项目设计受益人群或地区的实现情况。
受益人群覆盖率=（实际实现受益人群数/计划实现受益人群数）*100%。</t>
  </si>
  <si>
    <t>综合使用率</t>
  </si>
  <si>
    <t>反映设施建成后的利用、使用的情况。
综合使用率=（投入使用的基础建设工程建设内容/完成建设内容）*100%。</t>
  </si>
  <si>
    <t>设计功能实现率</t>
  </si>
  <si>
    <t>反映建设项目设施设计功能的实现情况。
设计功能实现率=（实际实现设计功能数/计划实现设计功能数）*100%。</t>
  </si>
  <si>
    <t>受益人群满意度</t>
  </si>
  <si>
    <t>调查人群中对设施建设或设施运行的满意度。
受益人群覆盖率=（调查人群中对设施建设或设施运行的人数/问卷调查人数）*100%。</t>
  </si>
  <si>
    <t>根据《2025年学生资助资金预算表》预算普通高中免除学杂费补助市级资金：曲景：17人*30元=510元；八壹：61人*24元=1464元；普通高中免除学杂费市级补助合计1974元，缓解普通高中家庭经济压力。</t>
  </si>
  <si>
    <t>受助家庭经济困难学生数</t>
  </si>
  <si>
    <t>78</t>
  </si>
  <si>
    <t>反映项目实施对符合政策学生的发放情况。</t>
  </si>
  <si>
    <t>补助标准兑现准确率</t>
  </si>
  <si>
    <t>补助资金发放及时率</t>
  </si>
  <si>
    <t>反映资金及时、足额落实到补助学校的情况。</t>
  </si>
  <si>
    <t>普通高中免学杂费补助标准</t>
  </si>
  <si>
    <t>1000/800</t>
  </si>
  <si>
    <t>元</t>
  </si>
  <si>
    <t>反映普通高中免学杂费补助标准的情况。</t>
  </si>
  <si>
    <t>困难学生生活状况改善</t>
  </si>
  <si>
    <t>反映受助学生、家长等群体对普通高中免学杂费补助相关政策的知晓情况。</t>
  </si>
  <si>
    <t>反映受助学生对该项政策的实施过程、效果的满意程度。</t>
  </si>
  <si>
    <t>用于景洪市教育体育局银龄教师行动计划，计划招聘30人。按照副高级教师税前8万元/年，西双版纳市为第三档，省级分担85%，剩余15%由招募学校主管教育行政部门同级财政承担。</t>
  </si>
  <si>
    <t>招聘教师人数</t>
  </si>
  <si>
    <t>30</t>
  </si>
  <si>
    <t>反映该项目招聘教师人数</t>
  </si>
  <si>
    <t>资金到位率</t>
  </si>
  <si>
    <t>反映项目资金到位情况</t>
  </si>
  <si>
    <t>受益学生人数</t>
  </si>
  <si>
    <t>1000</t>
  </si>
  <si>
    <t>反映项目开展，学生受益情况。</t>
  </si>
  <si>
    <t>教学水平提高</t>
  </si>
  <si>
    <t>反应项目开展后教学水平提高情况</t>
  </si>
  <si>
    <t>教师满意度</t>
  </si>
  <si>
    <t>&gt;</t>
  </si>
  <si>
    <t>反映教师的满意程度</t>
  </si>
  <si>
    <t>根据《昆明学院与景洪市教育体育局公费师范生培养协议》及《西双版纳州人民政府办公室关于印发西双版纳州教育领域财政事权和支出责任划分改革实施方案的通知》（西政办发[2020]49号），2025年计划完成1人省级公费师范生培养，免除其2025年度在校学习期间学费和住宿费，并补助生活费9800元。其中，市级承担13.5%即1323元。</t>
  </si>
  <si>
    <t>受助人数</t>
  </si>
  <si>
    <t>当年公费师范生的人数。</t>
  </si>
  <si>
    <t>补助标准</t>
  </si>
  <si>
    <t>9800</t>
  </si>
  <si>
    <t>反映兑补补助标准的情况。</t>
  </si>
  <si>
    <t>受助学生生活状况改善</t>
  </si>
  <si>
    <t>反映公费师范生政策的宣传度。</t>
  </si>
  <si>
    <t>受助学生满意度</t>
  </si>
  <si>
    <t>反映受助对象对该项政策的实施过程、效果的满意程度。</t>
  </si>
  <si>
    <t>依据《景洪市中小学生、教师心理健康工作专项行动三年计划》方案，下达100万用于开展2025年心理健康教育工作，促进学生思想道德素质、科学文化素质和身心健康素质协调发展，培养担当民族复兴大任的时代新人。</t>
  </si>
  <si>
    <t>心理调查摸底人数</t>
  </si>
  <si>
    <t>20000</t>
  </si>
  <si>
    <t>取样覆盖率</t>
  </si>
  <si>
    <t>取样覆盖率=实际调查师生人数/总人数*100%</t>
  </si>
  <si>
    <t>调查成本</t>
  </si>
  <si>
    <t>元/人</t>
  </si>
  <si>
    <t>反映调查成本是否符合标准。</t>
  </si>
  <si>
    <t>参与心理咨询学生受助感</t>
  </si>
  <si>
    <t>反映心理咨询的质量。</t>
  </si>
  <si>
    <t>学生心理健康状况</t>
  </si>
  <si>
    <t>反映心理咨询促进受助对象心理状况的改善情况。</t>
  </si>
  <si>
    <t>心理调查对象满意度</t>
  </si>
  <si>
    <t>反映心理调查对象的满意程度。</t>
  </si>
  <si>
    <t>根据《景洪市人民政府关于曲靖一中景洪学校高中统招生学位的批复》（景政复〔2023〕829号）文件精神，由景洪市人民政府向景洪市国投公司购买曲靖一中景洪学校高一、高二、高三统招生600人的学位费，统招生每人学费标准1400元/年，现按自费生1.2万元/年学费标准购买，故每人需补1.06万元/年，每年购买的统招生600人学位费总费用共计636万元。</t>
  </si>
  <si>
    <t>600</t>
  </si>
  <si>
    <t>购买学位学费标准</t>
  </si>
  <si>
    <t>10600</t>
  </si>
  <si>
    <t>反映购买学位学费标准的情况。</t>
  </si>
  <si>
    <t>曲靖一中景洪学校经营状况改善</t>
  </si>
  <si>
    <t>反映补助促进受助企业经营状况改善的情况。</t>
  </si>
  <si>
    <t>受益学校满意度</t>
  </si>
  <si>
    <t>对景洪市户籍学生考取大学的家庭经济困难学生实施国家生源地信用助学贷款，2025年预计完成1400人以上3000万元以上的助学贷款工作，2025年国家助学贷款风险补偿市级资金预测30万元，防范贷款风险，确保国家政策落实到位。</t>
  </si>
  <si>
    <t>预计2025年国家助学贷款风险补偿市级资金</t>
  </si>
  <si>
    <t>万元</t>
  </si>
  <si>
    <t>反映2025年国家助学贷款风险补偿市级资金情况</t>
  </si>
  <si>
    <t>助学贷款风险补偿准确率</t>
  </si>
  <si>
    <t>反映助学贷款风险补偿准确性情况。</t>
  </si>
  <si>
    <t>国家助学贷款还本期限</t>
  </si>
  <si>
    <t>&lt;=</t>
  </si>
  <si>
    <t>反映贷款还本期限的情况。</t>
  </si>
  <si>
    <t>家庭经济困难学生生活改善情况</t>
  </si>
  <si>
    <t>反映补助政策的效果情况。</t>
  </si>
  <si>
    <t>根据《云南省优师专项师范生定向培养协议书》，完成9名优师专项师范生培养，培养经费标准9800元/年/生，其中，市级承担13.5%即11907元。免除其2025年度在校学习期间学费和住宿费并补助生活费。</t>
  </si>
  <si>
    <t>地方优师计划人数</t>
  </si>
  <si>
    <t>9</t>
  </si>
  <si>
    <t>反映地方优师计划人数情况。</t>
  </si>
  <si>
    <t>反映补助有效降低受助企业平均成本的情况。</t>
  </si>
  <si>
    <t>受助对象等群体对地方优师计划政策的知晓情况。</t>
  </si>
  <si>
    <t>根据教育部关于印发《中小学综合实践活动课程指导纲要》的通知，有计划有组织的安排青少年校外短训班文化交流培训活动，通过活动增强青少年的自信心，是他们形成诚实守信，友爱宽容、自尊自律、有责任心、乐观向上的良好品质。预测40万元。</t>
  </si>
  <si>
    <t>组织培训期数</t>
  </si>
  <si>
    <t>次</t>
  </si>
  <si>
    <t>反映预算部门（单位）组织开展各类培训的期数。</t>
  </si>
  <si>
    <t>培训参加人次</t>
  </si>
  <si>
    <t>人次</t>
  </si>
  <si>
    <t>反映预算部门（单位）组织开展各类培训的人次。</t>
  </si>
  <si>
    <t>培训人员合格率</t>
  </si>
  <si>
    <t>反映预算部门（单位）组织开展各类培训的质量。
培训人员合格率=（合格的学员数量/培训总学员数量）*100%。</t>
  </si>
  <si>
    <t>培训出勤率</t>
  </si>
  <si>
    <t>反映预算部门（单位）组织开展各类培训中参训人员的出勤情况。
培训出勤率=（实际出勤学员数量/参加培训学员数量）*100%。</t>
  </si>
  <si>
    <t>开展活动宣传次数</t>
  </si>
  <si>
    <t>反映补助宣传效果情况。</t>
  </si>
  <si>
    <t>学生课余活动兴趣</t>
  </si>
  <si>
    <t>反映补助促进学生课外活动兴趣提高的情况。</t>
  </si>
  <si>
    <t>参训学生家长满意度</t>
  </si>
  <si>
    <t>反映参训人员对培训内容、讲师授课、课程设置和培训效果等的满意度。
参训人员满意度=（对培训整体满意的参训人数/参训总人数）*100%</t>
  </si>
  <si>
    <t>根据《西双版纳机场改扩建曼喃村搬迁安置协议书》、《市四届人民政府第十三次党组会议纪要》（2010第57期）、《市五届人民政府第二十三次常务会议纪要》（2015第94期），为了让曼喃村子女顺利完成学业，资助景洪市曼喃村2009年3月19日以前出生的子女从幼儿园到大学（幼儿园到高中只限于州内学校）学费。预算2025年曼喃学生助学金专项资金6万元，主要用于曼喃村子女学费补偿。</t>
  </si>
  <si>
    <t>预测2025年曼喃学生助学金</t>
  </si>
  <si>
    <t>60000</t>
  </si>
  <si>
    <t>反映补贴资金情况。</t>
  </si>
  <si>
    <t>发放及时性</t>
  </si>
  <si>
    <t>受助曼喃学生生活情况</t>
  </si>
  <si>
    <t>反映受助曼喃学生生活的改善情况</t>
  </si>
  <si>
    <t>受助曼喃村民满意度</t>
  </si>
  <si>
    <t>根据《中共景洪市委办公室景洪市人民政府办公室关于印发&lt;瑶族学生集中办学工作实施方案&gt;的通知》（景办通[2018]43号），《景洪市委办公室 景洪市人民政府办公室关于印发&lt;景洪市勐旺乡瑶族学生集中办学管理办法&gt;的通知》（景办通[2019]20号）文件精神。2024年,勐旺瑶族学生继续集中在景洪城区的市一中和市三小实行“异地集中办学”,保障瑶族学生集中办学的正常工作，改善学生学习和生活条件，确保学生在城区学校留得住、学得好。预算2025年瑶族学生集中办学专项资金30万元，主要用于支付学生往返车费及瑶族学生学校专用设备。</t>
  </si>
  <si>
    <t>获补瑶族学生数</t>
  </si>
  <si>
    <t>反映获补助人员数量情况，也适用补贴、资助等形式的补助。</t>
  </si>
  <si>
    <t>支付准确率</t>
  </si>
  <si>
    <t>景洪市瑶族学生辍学率</t>
  </si>
  <si>
    <t>反映补助政策的效果情况。
政策知晓率=调查中补助政策知晓人数/调查总人数*100%</t>
  </si>
  <si>
    <t>瑶族学生学生家长满意度</t>
  </si>
  <si>
    <t>通过对景洪市第三小学塑胶跑道铺设、功能室改造、男生宿舍楼浴室改造等3个建设项目。景洪市勐养镇中心小学校园道路硬化、民族陶艺室及药植园和勐养镇城子小学礼仪广场建设项目。解决目前各学校设施不完善问题，改善学校的基础设施以及办学条件，促进景洪市教育事来的发展，全面改善景洪市义务教育的办学条件。</t>
  </si>
  <si>
    <t>根据《2025年学生资助资金预算表》，测算2025年营养餐市级部分31404人*135元=4239540元，其中：小学：21184人*135元=2859840元；初中：10220人*135元=1379700元。</t>
  </si>
  <si>
    <t>年初测算义务教育营养计划学生受助学生数</t>
  </si>
  <si>
    <t>31404</t>
  </si>
  <si>
    <t>补助对象准确率</t>
  </si>
  <si>
    <t>反映补助对象准确认定的情况。
补助对象准确率=实际补助对象/应补助对象*100%</t>
  </si>
  <si>
    <t>采购事项公示度</t>
  </si>
  <si>
    <t>义务教育营养改善计划补助标准</t>
  </si>
  <si>
    <t>反映义务教育营养改善计划补助标准情况。</t>
  </si>
  <si>
    <t>反映补助政策的宣传效果情况。
政策知晓率=调查中补助政策知晓人数/调查总人数*100%</t>
  </si>
  <si>
    <t>学生营养改善情况</t>
  </si>
  <si>
    <t>反映补助促进受助学生营养状况改善的情况。</t>
  </si>
  <si>
    <t>根据景洪市教育局关于给予同意《景洪市教育系统预算单位非税收入收支管理与资金使用意见（试行）》的请示（景教报[2019]22号），景洪市人民政府关于同意《景洪市教育系统预算单位非税收入收支管理与资金使用意见（试行）》的批复（景政复[2019]298号），云南省财政厅中国人民银行昆明中心支行关于印发《云南省非税收入缴库管理规定》的通知（云财非税〔2016〕91号），《云南省教育厅关于进一步加强勤工俭学管理工作的意见》（云教备〔2017〕2号），《云南省教育厅等六部门关于印发云南省中小学勤工俭学管理办法的通知》（云教备[2015]2号）文件精神，严格加强教育非税收入管理，切实提高中小学校开展勤工俭学的积极性；提升教育教学质量，改善中小学教学设施和办学条件，推动学生教育工作向前发展。</t>
  </si>
  <si>
    <t>校园工程验收合格率</t>
  </si>
  <si>
    <t>工程验收是否合格。</t>
  </si>
  <si>
    <t>成本指标</t>
  </si>
  <si>
    <t>经济成本指标</t>
  </si>
  <si>
    <t>684153.99</t>
  </si>
  <si>
    <t>反映资金使用情况。</t>
  </si>
  <si>
    <t>促进景洪经济发展</t>
  </si>
  <si>
    <t>改善了教育环境，带动了与教育相关的产业发展，减轻就业压力，增加经济效益。</t>
  </si>
  <si>
    <t>改善教学质量</t>
  </si>
  <si>
    <t>通过对学校校园工程建设，改善中小学教学设施和办学条件，推动学生教育工作向前发展。</t>
  </si>
  <si>
    <t>教师对该项目的满意程度。</t>
  </si>
  <si>
    <t>根据《2025年学生资助资金预算表》测算：曲景1人*337.5元=337.5元；八壹6*337.5元=2025元；普通高中家庭经济困难学生生活费市级补助2362.5元。缓解普通高中阶段学生由家庭经济带来的就学压力。</t>
  </si>
  <si>
    <t>年初核定家庭经济困难学生人数</t>
  </si>
  <si>
    <t>反映项目实施对符合政策学生的覆盖情况。</t>
  </si>
  <si>
    <t>反映补助标准准确发放的情况。
补助兑现准确率=补助兑付额/应付额*100%</t>
  </si>
  <si>
    <t>反映受助学生及家长、义务教育老师等群体对学生资助政策的知晓情况。</t>
  </si>
  <si>
    <t>根据《景洪市人民政府办公室关于印发景洪市“名师名校长名校工程”实施方案的通知》预算2025年“三名工程”专项资金70万元，用于名师、名校长、名校开展教育教学研究、教改实验、考察进修、深造提高以及参加高层次的学术交流活动。通过开展活动，充分发挥名师、名校园长和名校的引领、示范和辐射作用，为推动景洪市教育高质量发展提供坚实的人才保障和智力支撑。</t>
  </si>
  <si>
    <t>景洪市名师名校长名校数量</t>
  </si>
  <si>
    <t>17</t>
  </si>
  <si>
    <t>反映名师名校长名校评审情况</t>
  </si>
  <si>
    <t>2024年教师培训课程</t>
  </si>
  <si>
    <t>34</t>
  </si>
  <si>
    <t>反映名师名校长名校培养情况。</t>
  </si>
  <si>
    <t>促进景洪市教育教学质量</t>
  </si>
  <si>
    <t>有所提升</t>
  </si>
  <si>
    <t>反映补助政策的实施效果情况。</t>
  </si>
  <si>
    <t>预算06表</t>
  </si>
  <si>
    <t>政府性基金预算支出预算表</t>
  </si>
  <si>
    <t>本年政府性基金预算支出</t>
  </si>
  <si>
    <t>说明：我单位无此公开事项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</si>
  <si>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</si>
  <si>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</si>
  <si>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</si>
  <si>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</si>
  <si>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</si>
  <si>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</si>
  <si>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</si>
  <si>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</si>
  <si>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</si>
  <si>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</si>
  <si>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复印纸采购</t>
  </si>
  <si>
    <t>A05040101 复印纸</t>
  </si>
  <si>
    <t>件</t>
  </si>
  <si>
    <t>车辆保险费</t>
  </si>
  <si>
    <t>C1804010201 机动车保险服务</t>
  </si>
  <si>
    <t>辆</t>
  </si>
  <si>
    <t>公务用车维修费</t>
  </si>
  <si>
    <t>C23120301 车辆维修和保养服务</t>
  </si>
  <si>
    <t>景洪市各营养改善计划实施学校购买后勤服务</t>
  </si>
  <si>
    <t>C02990000 其他教育服务</t>
  </si>
  <si>
    <t>第五小学、第七小学后勤服务</t>
  </si>
  <si>
    <t>C21040001 物业管理服务</t>
  </si>
  <si>
    <t>保安服务</t>
  </si>
  <si>
    <t>预算08表</t>
  </si>
  <si>
    <t>政府购买服务项目</t>
  </si>
  <si>
    <t>政府购买服务目录</t>
  </si>
  <si>
    <t>公务用车维修</t>
  </si>
  <si>
    <t>B1101 维修保养服务</t>
  </si>
  <si>
    <t>A0211 非教育教学时段管理服务</t>
  </si>
  <si>
    <t>B1102 物业管理服务</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</si>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</sst>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numFmts count="9">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 numFmtId="176" formatCode="yyyy/mm/dd"/>
    <numFmt numFmtId="177" formatCode="#,##0;\-#,##0;;@"/>
    <numFmt numFmtId="178" formatCode="yyyy/mm/dd\ hh:mm:ss"/>
    <numFmt numFmtId="179" formatCode="#,##0.00;\-#,##0.00;;@"/>
    <numFmt numFmtId="180" formatCode="hh:mm:ss"/>
  </numFmts>
  <fonts count="47">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sz val="9"/>
      <color rgb="FF000000"/>
      <name val="宋体"/>
      <charset val="1"/>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0"/>
      <scheme val="minor"/>
    </font>
    <font>
      <sz val="11"/>
      <color rgb="FF9C0006"/>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sz val="11"/>
      <color theme="0"/>
      <name val="宋体"/>
      <charset val="0"/>
      <scheme val="minor"/>
    </font>
    <font>
      <u/>
      <sz val="11"/>
      <color rgb="FF0000FF"/>
      <name val="宋体"/>
      <charset val="0"/>
      <scheme val="minor"/>
    </font>
    <font>
      <sz val="11"/>
      <color rgb="FF3F3F76"/>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sz val="9"/>
      <name val="微软雅黑"/>
      <charset val="1"/>
    </font>
    <font>
      <sz val="9"/>
      <name val="宋体"/>
      <charset val="1"/>
    </font>
  </fonts>
  <fills count="34">
    <fill>
      <patternFill patternType="none"/>
    </fill>
    <fill>
      <patternFill patternType="gray125"/>
    </fill>
    <fill>
      <patternFill patternType="solid">
        <fgColor rgb="FFFFFFFF"/>
        <bgColor rgb="FF000000"/>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rgb="FFF2F2F2"/>
        <bgColor indexed="64"/>
      </patternFill>
    </fill>
    <fill>
      <patternFill patternType="solid">
        <fgColor rgb="FFFFFFCC"/>
        <bgColor indexed="64"/>
      </patternFill>
    </fill>
    <fill>
      <patternFill patternType="solid">
        <fgColor rgb="FFC6EFCE"/>
        <bgColor indexed="64"/>
      </patternFill>
    </fill>
    <fill>
      <patternFill patternType="solid">
        <fgColor rgb="FFA5A5A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theme="7"/>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000000"/>
      </left>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8">
    <xf numFmtId="0" fontId="0" fillId="0" borderId="0">
      <alignment vertical="top"/>
      <protection locked="0"/>
    </xf>
    <xf numFmtId="42" fontId="30" fillId="0" borderId="0" applyFont="0" applyFill="0" applyBorder="0" applyAlignment="0" applyProtection="0">
      <alignment vertical="center"/>
    </xf>
    <xf numFmtId="0" fontId="25" fillId="17" borderId="0" applyNumberFormat="0" applyBorder="0" applyAlignment="0" applyProtection="0">
      <alignment vertical="center"/>
    </xf>
    <xf numFmtId="0" fontId="39" fillId="15" borderId="16" applyNumberFormat="0" applyAlignment="0" applyProtection="0">
      <alignment vertical="center"/>
    </xf>
    <xf numFmtId="44" fontId="30" fillId="0" borderId="0" applyFont="0" applyFill="0" applyBorder="0" applyAlignment="0" applyProtection="0">
      <alignment vertical="center"/>
    </xf>
    <xf numFmtId="41" fontId="30" fillId="0" borderId="0" applyFont="0" applyFill="0" applyBorder="0" applyAlignment="0" applyProtection="0">
      <alignment vertical="center"/>
    </xf>
    <xf numFmtId="178" fontId="6" fillId="0" borderId="7">
      <alignment horizontal="right" vertical="center"/>
    </xf>
    <xf numFmtId="0" fontId="25" fillId="4" borderId="0" applyNumberFormat="0" applyBorder="0" applyAlignment="0" applyProtection="0">
      <alignment vertical="center"/>
    </xf>
    <xf numFmtId="0" fontId="26" fillId="5" borderId="0" applyNumberFormat="0" applyBorder="0" applyAlignment="0" applyProtection="0">
      <alignment vertical="center"/>
    </xf>
    <xf numFmtId="43" fontId="30" fillId="0" borderId="0" applyFont="0" applyFill="0" applyBorder="0" applyAlignment="0" applyProtection="0">
      <alignment vertical="center"/>
    </xf>
    <xf numFmtId="0" fontId="37" fillId="19" borderId="0" applyNumberFormat="0" applyBorder="0" applyAlignment="0" applyProtection="0">
      <alignment vertical="center"/>
    </xf>
    <xf numFmtId="0" fontId="38" fillId="0" borderId="0" applyNumberFormat="0" applyFill="0" applyBorder="0" applyAlignment="0" applyProtection="0">
      <alignment vertical="center"/>
    </xf>
    <xf numFmtId="9" fontId="30" fillId="0" borderId="0" applyFont="0" applyFill="0" applyBorder="0" applyAlignment="0" applyProtection="0">
      <alignment vertical="center"/>
    </xf>
    <xf numFmtId="176" fontId="6" fillId="0" borderId="7">
      <alignment horizontal="right" vertical="center"/>
    </xf>
    <xf numFmtId="0" fontId="42" fillId="0" borderId="0" applyNumberFormat="0" applyFill="0" applyBorder="0" applyAlignment="0" applyProtection="0">
      <alignment vertical="center"/>
    </xf>
    <xf numFmtId="0" fontId="30" fillId="10" borderId="17" applyNumberFormat="0" applyFont="0" applyAlignment="0" applyProtection="0">
      <alignment vertical="center"/>
    </xf>
    <xf numFmtId="0" fontId="37" fillId="13" borderId="0" applyNumberFormat="0" applyBorder="0" applyAlignment="0" applyProtection="0">
      <alignment vertical="center"/>
    </xf>
    <xf numFmtId="0" fontId="35"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2" fillId="0" borderId="15" applyNumberFormat="0" applyFill="0" applyAlignment="0" applyProtection="0">
      <alignment vertical="center"/>
    </xf>
    <xf numFmtId="0" fontId="28" fillId="0" borderId="15" applyNumberFormat="0" applyFill="0" applyAlignment="0" applyProtection="0">
      <alignment vertical="center"/>
    </xf>
    <xf numFmtId="0" fontId="37" fillId="23" borderId="0" applyNumberFormat="0" applyBorder="0" applyAlignment="0" applyProtection="0">
      <alignment vertical="center"/>
    </xf>
    <xf numFmtId="0" fontId="35" fillId="0" borderId="19" applyNumberFormat="0" applyFill="0" applyAlignment="0" applyProtection="0">
      <alignment vertical="center"/>
    </xf>
    <xf numFmtId="0" fontId="37" fillId="20" borderId="0" applyNumberFormat="0" applyBorder="0" applyAlignment="0" applyProtection="0">
      <alignment vertical="center"/>
    </xf>
    <xf numFmtId="0" fontId="44" fillId="9" borderId="22" applyNumberFormat="0" applyAlignment="0" applyProtection="0">
      <alignment vertical="center"/>
    </xf>
    <xf numFmtId="0" fontId="31" fillId="9" borderId="16" applyNumberFormat="0" applyAlignment="0" applyProtection="0">
      <alignment vertical="center"/>
    </xf>
    <xf numFmtId="0" fontId="34" fillId="12" borderId="18" applyNumberFormat="0" applyAlignment="0" applyProtection="0">
      <alignment vertical="center"/>
    </xf>
    <xf numFmtId="0" fontId="25" fillId="16" borderId="0" applyNumberFormat="0" applyBorder="0" applyAlignment="0" applyProtection="0">
      <alignment vertical="center"/>
    </xf>
    <xf numFmtId="0" fontId="37" fillId="18" borderId="0" applyNumberFormat="0" applyBorder="0" applyAlignment="0" applyProtection="0">
      <alignment vertical="center"/>
    </xf>
    <xf numFmtId="0" fontId="43" fillId="0" borderId="21" applyNumberFormat="0" applyFill="0" applyAlignment="0" applyProtection="0">
      <alignment vertical="center"/>
    </xf>
    <xf numFmtId="0" fontId="40" fillId="0" borderId="20" applyNumberFormat="0" applyFill="0" applyAlignment="0" applyProtection="0">
      <alignment vertical="center"/>
    </xf>
    <xf numFmtId="0" fontId="33" fillId="11" borderId="0" applyNumberFormat="0" applyBorder="0" applyAlignment="0" applyProtection="0">
      <alignment vertical="center"/>
    </xf>
    <xf numFmtId="0" fontId="27" fillId="7" borderId="0" applyNumberFormat="0" applyBorder="0" applyAlignment="0" applyProtection="0">
      <alignment vertical="center"/>
    </xf>
    <xf numFmtId="10" fontId="6" fillId="0" borderId="7">
      <alignment horizontal="right" vertical="center"/>
    </xf>
    <xf numFmtId="0" fontId="25" fillId="25" borderId="0" applyNumberFormat="0" applyBorder="0" applyAlignment="0" applyProtection="0">
      <alignment vertical="center"/>
    </xf>
    <xf numFmtId="0" fontId="37" fillId="22" borderId="0" applyNumberFormat="0" applyBorder="0" applyAlignment="0" applyProtection="0">
      <alignment vertical="center"/>
    </xf>
    <xf numFmtId="0" fontId="25" fillId="6" borderId="0" applyNumberFormat="0" applyBorder="0" applyAlignment="0" applyProtection="0">
      <alignment vertical="center"/>
    </xf>
    <xf numFmtId="0" fontId="25" fillId="3" borderId="0" applyNumberFormat="0" applyBorder="0" applyAlignment="0" applyProtection="0">
      <alignment vertical="center"/>
    </xf>
    <xf numFmtId="0" fontId="25" fillId="27" borderId="0" applyNumberFormat="0" applyBorder="0" applyAlignment="0" applyProtection="0">
      <alignment vertical="center"/>
    </xf>
    <xf numFmtId="0" fontId="25" fillId="29" borderId="0" applyNumberFormat="0" applyBorder="0" applyAlignment="0" applyProtection="0">
      <alignment vertical="center"/>
    </xf>
    <xf numFmtId="0" fontId="37" fillId="31" borderId="0" applyNumberFormat="0" applyBorder="0" applyAlignment="0" applyProtection="0">
      <alignment vertical="center"/>
    </xf>
    <xf numFmtId="0" fontId="37" fillId="33" borderId="0" applyNumberFormat="0" applyBorder="0" applyAlignment="0" applyProtection="0">
      <alignment vertical="center"/>
    </xf>
    <xf numFmtId="0" fontId="25" fillId="24" borderId="0" applyNumberFormat="0" applyBorder="0" applyAlignment="0" applyProtection="0">
      <alignment vertical="center"/>
    </xf>
    <xf numFmtId="0" fontId="25" fillId="28" borderId="0" applyNumberFormat="0" applyBorder="0" applyAlignment="0" applyProtection="0">
      <alignment vertical="center"/>
    </xf>
    <xf numFmtId="0" fontId="37" fillId="21" borderId="0" applyNumberFormat="0" applyBorder="0" applyAlignment="0" applyProtection="0">
      <alignment vertical="center"/>
    </xf>
    <xf numFmtId="0" fontId="25" fillId="26" borderId="0" applyNumberFormat="0" applyBorder="0" applyAlignment="0" applyProtection="0">
      <alignment vertical="center"/>
    </xf>
    <xf numFmtId="0" fontId="37" fillId="14" borderId="0" applyNumberFormat="0" applyBorder="0" applyAlignment="0" applyProtection="0">
      <alignment vertical="center"/>
    </xf>
    <xf numFmtId="0" fontId="37" fillId="30" borderId="0" applyNumberFormat="0" applyBorder="0" applyAlignment="0" applyProtection="0">
      <alignment vertical="center"/>
    </xf>
    <xf numFmtId="0" fontId="25" fillId="8" borderId="0" applyNumberFormat="0" applyBorder="0" applyAlignment="0" applyProtection="0">
      <alignment vertical="center"/>
    </xf>
    <xf numFmtId="0" fontId="37" fillId="32" borderId="0" applyNumberFormat="0" applyBorder="0" applyAlignment="0" applyProtection="0">
      <alignment vertical="center"/>
    </xf>
    <xf numFmtId="179" fontId="6" fillId="0" borderId="7">
      <alignment horizontal="right" vertical="center"/>
    </xf>
    <xf numFmtId="49" fontId="6" fillId="0" borderId="7">
      <alignment horizontal="left" vertical="center" wrapText="1"/>
    </xf>
    <xf numFmtId="179" fontId="6" fillId="0" borderId="7">
      <alignment horizontal="right" vertical="center"/>
    </xf>
    <xf numFmtId="180" fontId="6" fillId="0" borderId="7">
      <alignment horizontal="right" vertical="center"/>
    </xf>
    <xf numFmtId="177" fontId="6" fillId="0" borderId="7">
      <alignment horizontal="right" vertical="center"/>
    </xf>
    <xf numFmtId="0" fontId="45" fillId="0" borderId="0">
      <alignment vertical="top"/>
      <protection locked="0"/>
    </xf>
  </cellStyleXfs>
  <cellXfs count="190">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3" applyNumberFormat="1" applyFont="1" applyBorder="1" applyProtection="1">
      <alignment horizontal="left" vertical="center" wrapText="1"/>
      <protection locked="0"/>
    </xf>
    <xf numFmtId="179"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7"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2" fillId="0" borderId="0" xfId="0" applyFont="1">
      <alignment vertical="top"/>
      <protection locked="0"/>
    </xf>
    <xf numFmtId="0" fontId="13" fillId="0" borderId="0" xfId="0" applyFont="1" applyAlignment="1" applyProtection="1"/>
    <xf numFmtId="0" fontId="13"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6" xfId="0" applyFont="1" applyBorder="1" applyAlignment="1" applyProtection="1">
      <alignment horizontal="center" vertical="center"/>
    </xf>
    <xf numFmtId="0" fontId="2" fillId="0" borderId="0" xfId="0" applyFont="1" applyAlignment="1" applyProtection="1">
      <alignment wrapText="1"/>
    </xf>
    <xf numFmtId="0" fontId="2" fillId="0" borderId="0" xfId="0" applyFont="1" applyAlignment="1">
      <protection locked="0"/>
    </xf>
    <xf numFmtId="0" fontId="8"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8" xfId="0" applyFont="1" applyBorder="1" applyAlignment="1" applyProtection="1">
      <alignment horizontal="center" vertical="center" wrapText="1"/>
    </xf>
    <xf numFmtId="0" fontId="5" fillId="0" borderId="8" xfId="0" applyFont="1" applyBorder="1" applyAlignment="1">
      <alignment horizontal="center" vertical="center" wrapText="1"/>
      <protection locked="0"/>
    </xf>
    <xf numFmtId="0" fontId="5" fillId="0" borderId="9" xfId="0" applyFont="1" applyBorder="1" applyAlignment="1" applyProtection="1">
      <alignment horizontal="center" vertical="center" wrapText="1"/>
    </xf>
    <xf numFmtId="0" fontId="5" fillId="0" borderId="9" xfId="0" applyFont="1" applyBorder="1" applyAlignment="1">
      <alignment horizontal="center" vertical="center" wrapText="1"/>
      <protection locked="0"/>
    </xf>
    <xf numFmtId="0" fontId="5" fillId="0" borderId="10" xfId="0" applyFont="1" applyBorder="1" applyAlignment="1" applyProtection="1">
      <alignment horizontal="center" vertical="center" wrapText="1"/>
    </xf>
    <xf numFmtId="0" fontId="5" fillId="0" borderId="10"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49" fontId="6" fillId="0" borderId="7" xfId="53" applyNumberFormat="1" applyFont="1" applyBorder="1" applyAlignment="1" applyProtection="1">
      <alignment horizontal="left" vertical="center" wrapText="1" indent="1"/>
      <protection locked="0"/>
    </xf>
    <xf numFmtId="0" fontId="3" fillId="0" borderId="11" xfId="0" applyFont="1" applyBorder="1" applyAlignment="1" applyProtection="1">
      <alignment horizontal="center" vertical="center"/>
    </xf>
    <xf numFmtId="0" fontId="3" fillId="0" borderId="12" xfId="0" applyFont="1" applyBorder="1" applyAlignment="1" applyProtection="1">
      <alignment horizontal="center" vertical="center"/>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2"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0" xfId="0" applyFont="1" applyBorder="1" applyAlignment="1" applyProtection="1">
      <alignment horizontal="center" vertical="center"/>
    </xf>
    <xf numFmtId="0" fontId="5" fillId="0" borderId="10" xfId="0" applyFont="1" applyBorder="1" applyAlignment="1">
      <alignment horizontal="center" vertical="center"/>
      <protection locked="0"/>
    </xf>
    <xf numFmtId="0" fontId="8" fillId="0" borderId="10" xfId="0" applyFont="1" applyBorder="1" applyAlignment="1" applyProtection="1">
      <alignment horizontal="left" vertical="center" wrapText="1"/>
    </xf>
    <xf numFmtId="177" fontId="6" fillId="0" borderId="7" xfId="0" applyNumberFormat="1" applyFont="1" applyBorder="1" applyAlignment="1">
      <alignment horizontal="right" vertical="center"/>
      <protection locked="0"/>
    </xf>
    <xf numFmtId="177" fontId="6" fillId="0" borderId="7" xfId="56" applyNumberFormat="1" applyFont="1" applyBorder="1" applyProtection="1">
      <alignment horizontal="right" vertical="center"/>
      <protection locked="0"/>
    </xf>
    <xf numFmtId="0" fontId="3" fillId="0" borderId="10" xfId="0" applyFont="1" applyBorder="1" applyAlignment="1" applyProtection="1">
      <alignment horizontal="center" vertical="center"/>
    </xf>
    <xf numFmtId="0" fontId="5" fillId="0" borderId="0" xfId="0" applyFont="1" applyAlignment="1" applyProtection="1">
      <alignment horizontal="right"/>
    </xf>
    <xf numFmtId="0" fontId="14" fillId="0" borderId="0" xfId="0" applyFont="1" applyAlignment="1">
      <alignment horizontal="right"/>
      <protection locked="0"/>
    </xf>
    <xf numFmtId="49" fontId="14"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8" xfId="0" applyNumberFormat="1" applyFont="1" applyBorder="1" applyAlignment="1">
      <alignment horizontal="center" vertical="center" wrapText="1"/>
      <protection locked="0"/>
    </xf>
    <xf numFmtId="0" fontId="5" fillId="0" borderId="8"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0" xfId="0" applyNumberFormat="1" applyFont="1" applyBorder="1" applyAlignment="1">
      <alignment horizontal="center" vertical="center" wrapText="1"/>
      <protection locked="0"/>
    </xf>
    <xf numFmtId="49" fontId="5" fillId="0" borderId="10" xfId="0" applyNumberFormat="1" applyFont="1" applyBorder="1" applyAlignment="1">
      <alignment horizontal="center" vertical="center"/>
      <protection locked="0"/>
    </xf>
    <xf numFmtId="0" fontId="3" fillId="0" borderId="2" xfId="0" applyFont="1" applyBorder="1" applyAlignment="1">
      <alignment horizontal="center"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5" fillId="0" borderId="0" xfId="0" applyFont="1" applyAlignment="1" applyProtection="1">
      <alignment vertical="center"/>
    </xf>
    <xf numFmtId="0" fontId="3" fillId="0" borderId="0" xfId="0" applyFont="1" applyAlignment="1">
      <alignment horizontal="right" vertical="center" wrapText="1"/>
      <protection locked="0"/>
    </xf>
    <xf numFmtId="0" fontId="2" fillId="0" borderId="0" xfId="0" applyFont="1" applyProtection="1">
      <alignment vertical="top"/>
    </xf>
    <xf numFmtId="0" fontId="15" fillId="0" borderId="1" xfId="0" applyFont="1" applyBorder="1" applyAlignment="1">
      <alignment horizontal="center" vertical="center" wrapText="1"/>
      <protection locked="0"/>
    </xf>
    <xf numFmtId="0" fontId="15" fillId="0" borderId="1" xfId="0" applyFont="1" applyBorder="1" applyAlignment="1" applyProtection="1">
      <alignment horizontal="center" vertical="center" wrapText="1"/>
    </xf>
    <xf numFmtId="0" fontId="15" fillId="0" borderId="5" xfId="0" applyFont="1" applyBorder="1" applyAlignment="1">
      <alignment horizontal="center" vertical="center" wrapText="1"/>
      <protection locked="0"/>
    </xf>
    <xf numFmtId="0" fontId="15" fillId="0" borderId="5" xfId="0" applyFont="1" applyBorder="1" applyAlignment="1" applyProtection="1">
      <alignment horizontal="center" vertical="center" wrapText="1"/>
    </xf>
    <xf numFmtId="0" fontId="15" fillId="0" borderId="6" xfId="0" applyFont="1" applyBorder="1" applyAlignment="1">
      <alignment horizontal="center" vertical="center" wrapText="1"/>
      <protection locked="0"/>
    </xf>
    <xf numFmtId="0" fontId="15" fillId="0" borderId="6" xfId="0" applyFont="1" applyBorder="1" applyAlignment="1" applyProtection="1">
      <alignment horizontal="center" vertical="center" wrapText="1"/>
    </xf>
    <xf numFmtId="3" fontId="16" fillId="0" borderId="7" xfId="0" applyNumberFormat="1" applyFont="1" applyBorder="1" applyAlignment="1" applyProtection="1">
      <alignment horizontal="center" vertical="center"/>
    </xf>
    <xf numFmtId="0" fontId="17" fillId="0" borderId="0" xfId="0" applyFont="1" applyAlignment="1" applyProtection="1"/>
    <xf numFmtId="0" fontId="15" fillId="0" borderId="1" xfId="0" applyFont="1" applyBorder="1" applyAlignment="1" applyProtection="1">
      <alignment horizontal="center" vertical="center"/>
    </xf>
    <xf numFmtId="0" fontId="15" fillId="0" borderId="2" xfId="0" applyFont="1" applyBorder="1" applyAlignment="1" applyProtection="1">
      <alignment horizontal="center" vertical="center"/>
    </xf>
    <xf numFmtId="0" fontId="15" fillId="0" borderId="3" xfId="0" applyFont="1" applyBorder="1" applyAlignment="1" applyProtection="1">
      <alignment horizontal="center" vertical="center"/>
    </xf>
    <xf numFmtId="0" fontId="15" fillId="0" borderId="4" xfId="0" applyFont="1" applyBorder="1" applyAlignment="1" applyProtection="1">
      <alignment horizontal="center" vertical="center"/>
    </xf>
    <xf numFmtId="0" fontId="15" fillId="0" borderId="5" xfId="0" applyFont="1" applyBorder="1" applyAlignment="1" applyProtection="1">
      <alignment horizontal="center" vertical="center"/>
    </xf>
    <xf numFmtId="0" fontId="15" fillId="0" borderId="13" xfId="0" applyFont="1" applyBorder="1" applyAlignment="1" applyProtection="1">
      <alignment horizontal="center" vertical="center"/>
    </xf>
    <xf numFmtId="0" fontId="15" fillId="0" borderId="8" xfId="0" applyFont="1" applyBorder="1" applyAlignment="1" applyProtection="1">
      <alignment horizontal="center" vertical="center"/>
    </xf>
    <xf numFmtId="0" fontId="15" fillId="0" borderId="11" xfId="0" applyFont="1" applyBorder="1" applyAlignment="1" applyProtection="1">
      <alignment horizontal="center" vertical="center"/>
    </xf>
    <xf numFmtId="0" fontId="15" fillId="0" borderId="10" xfId="0" applyFont="1" applyBorder="1" applyAlignment="1" applyProtection="1">
      <alignment horizontal="center" vertical="center"/>
    </xf>
    <xf numFmtId="0" fontId="15" fillId="0" borderId="6" xfId="0" applyFont="1" applyBorder="1" applyAlignment="1" applyProtection="1">
      <alignment horizontal="center" vertical="center"/>
    </xf>
    <xf numFmtId="0" fontId="15" fillId="0" borderId="7" xfId="0" applyFont="1" applyBorder="1" applyAlignment="1" applyProtection="1">
      <alignment horizontal="center" vertical="center" wrapText="1"/>
    </xf>
    <xf numFmtId="0" fontId="17"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8" fillId="0" borderId="0" xfId="0" applyFont="1" applyAlignment="1" applyProtection="1"/>
    <xf numFmtId="0" fontId="3" fillId="0" borderId="0" xfId="0" applyFont="1" applyAlignment="1" applyProtection="1">
      <alignment horizontal="right" wrapText="1"/>
    </xf>
    <xf numFmtId="0" fontId="18"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19" fillId="2" borderId="14" xfId="57" applyFont="1" applyFill="1" applyBorder="1" applyAlignment="1" applyProtection="1">
      <alignment horizontal="left" vertical="top" wrapText="1"/>
    </xf>
    <xf numFmtId="0" fontId="19" fillId="2" borderId="0" xfId="57" applyFont="1" applyFill="1" applyAlignment="1" applyProtection="1">
      <alignment horizontal="left" vertical="top" wrapText="1"/>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8"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49" fontId="6" fillId="0" borderId="7" xfId="53" applyNumberFormat="1" applyFont="1" applyBorder="1" applyAlignment="1" applyProtection="1">
      <alignment horizontal="left" vertical="center" wrapText="1" indent="2"/>
      <protection locked="0"/>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20" fillId="0" borderId="0" xfId="0" applyFont="1" applyAlignment="1" applyProtection="1">
      <alignment horizontal="center" vertical="center"/>
    </xf>
    <xf numFmtId="0" fontId="3" fillId="0" borderId="7" xfId="0" applyFont="1" applyBorder="1" applyAlignment="1" applyProtection="1">
      <alignment vertical="center"/>
    </xf>
    <xf numFmtId="49" fontId="21" fillId="0" borderId="7" xfId="53" applyNumberFormat="1" applyFont="1" applyBorder="1" applyProtection="1">
      <alignment horizontal="left" vertical="center" wrapText="1"/>
      <protection locked="0"/>
    </xf>
    <xf numFmtId="179" fontId="6" fillId="0" borderId="7" xfId="54" applyNumberFormat="1" applyFont="1" applyBorder="1" applyProtection="1">
      <alignment horizontal="right" vertical="center"/>
      <protection locked="0"/>
    </xf>
    <xf numFmtId="0" fontId="3" fillId="0" borderId="7" xfId="0" applyFont="1" applyBorder="1" applyAlignment="1">
      <alignment vertical="center"/>
      <protection locked="0"/>
    </xf>
    <xf numFmtId="0" fontId="22" fillId="0" borderId="7" xfId="0" applyFont="1" applyBorder="1" applyAlignment="1" applyProtection="1">
      <alignment horizontal="center" vertical="center"/>
    </xf>
    <xf numFmtId="0" fontId="22" fillId="0" borderId="7" xfId="0" applyFont="1" applyBorder="1" applyAlignment="1" applyProtection="1">
      <alignment vertical="center"/>
    </xf>
    <xf numFmtId="0" fontId="3" fillId="0" borderId="7" xfId="0" applyFont="1" applyBorder="1" applyAlignment="1" applyProtection="1">
      <alignment horizontal="left" vertical="center"/>
    </xf>
    <xf numFmtId="0" fontId="22" fillId="0" borderId="7" xfId="0" applyFont="1" applyBorder="1" applyAlignment="1">
      <alignment horizontal="center" vertical="center"/>
      <protection locked="0"/>
    </xf>
    <xf numFmtId="179" fontId="23" fillId="0" borderId="7" xfId="0" applyNumberFormat="1" applyFont="1" applyBorder="1" applyAlignment="1">
      <alignment horizontal="right" vertical="center"/>
      <protection locked="0"/>
    </xf>
    <xf numFmtId="3" fontId="15" fillId="0" borderId="7" xfId="0" applyNumberFormat="1" applyFont="1" applyBorder="1" applyAlignment="1" applyProtection="1">
      <alignment horizontal="center" vertical="center"/>
    </xf>
    <xf numFmtId="0" fontId="15"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5" fillId="0" borderId="0" xfId="0" applyFont="1" applyAlignment="1" applyProtection="1">
      <alignment horizontal="left" vertical="center"/>
    </xf>
    <xf numFmtId="0" fontId="15" fillId="0" borderId="0" xfId="0" applyFont="1" applyAlignment="1" applyProtection="1"/>
    <xf numFmtId="0" fontId="5" fillId="0" borderId="3" xfId="0" applyFont="1" applyBorder="1" applyAlignment="1">
      <alignment horizontal="center" vertical="center" wrapText="1"/>
      <protection locked="0"/>
    </xf>
    <xf numFmtId="0" fontId="15" fillId="0" borderId="0" xfId="0" applyFont="1" applyAlignment="1">
      <protection locked="0"/>
    </xf>
    <xf numFmtId="0" fontId="24" fillId="0" borderId="0" xfId="0" applyFont="1" applyAlignment="1">
      <protection locked="0"/>
    </xf>
    <xf numFmtId="0" fontId="5" fillId="0" borderId="12" xfId="0" applyFont="1" applyBorder="1" applyAlignment="1" applyProtection="1">
      <alignment horizontal="center" vertical="center"/>
    </xf>
    <xf numFmtId="0" fontId="15" fillId="0" borderId="0" xfId="0" applyFont="1" applyAlignment="1">
      <alignment horizontal="right"/>
      <protection locked="0"/>
    </xf>
    <xf numFmtId="0" fontId="15" fillId="0" borderId="0" xfId="0" applyFont="1" applyAlignment="1" applyProtection="1">
      <alignment horizontal="right" vertical="center"/>
    </xf>
    <xf numFmtId="179" fontId="21" fillId="0" borderId="7" xfId="0" applyNumberFormat="1" applyFont="1" applyBorder="1" applyAlignment="1">
      <alignment horizontal="right" vertical="center"/>
      <protection locked="0"/>
    </xf>
    <xf numFmtId="0" fontId="3" fillId="0" borderId="7" xfId="0" applyFont="1" applyBorder="1" applyAlignment="1">
      <alignment horizontal="left" vertical="center"/>
      <protection locked="0"/>
    </xf>
    <xf numFmtId="0" fontId="21" fillId="0" borderId="7" xfId="0" applyFont="1" applyBorder="1" applyAlignment="1">
      <alignment horizontal="left" vertical="center"/>
      <protection locked="0"/>
    </xf>
    <xf numFmtId="0" fontId="21" fillId="0" borderId="6" xfId="0" applyFont="1" applyBorder="1" applyAlignment="1">
      <alignment horizontal="left" vertical="center"/>
      <protection locked="0"/>
    </xf>
    <xf numFmtId="0" fontId="22"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2" fillId="0" borderId="6" xfId="0" applyFont="1" applyBorder="1" applyAlignment="1">
      <alignment horizontal="center" vertical="center"/>
      <protection locked="0"/>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2"/>
  <sheetViews>
    <sheetView showZeros="0" tabSelected="1" workbookViewId="0">
      <pane ySplit="1" topLeftCell="A2" activePane="bottomLeft" state="frozen"/>
      <selection/>
      <selection pane="bottomLeft" activeCell="G20" sqref="G20"/>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customHeight="1" spans="1:4">
      <c r="A1" s="1"/>
      <c r="B1" s="1"/>
      <c r="C1" s="1"/>
      <c r="D1" s="1"/>
    </row>
    <row r="2" ht="19.5" customHeight="1" spans="4:4">
      <c r="D2" s="100" t="s">
        <v>0</v>
      </c>
    </row>
    <row r="3" ht="36" customHeight="1" spans="1:4">
      <c r="A3" s="5" t="str">
        <f>"2025"&amp;"年部门财务收支预算总表"</f>
        <v>2025年部门财务收支预算总表</v>
      </c>
      <c r="B3" s="5"/>
      <c r="C3" s="5"/>
      <c r="D3" s="5"/>
    </row>
    <row r="4" ht="24" customHeight="1" spans="1:4">
      <c r="A4" s="175" t="str">
        <f>"单位名称："&amp;"景洪市教育体育局（本级）"</f>
        <v>单位名称：景洪市教育体育局（本级）</v>
      </c>
      <c r="B4" s="175"/>
      <c r="C4" s="162"/>
      <c r="D4" s="182" t="s">
        <v>1</v>
      </c>
    </row>
    <row r="5" ht="19.5" customHeight="1" spans="1:4">
      <c r="A5" s="123" t="s">
        <v>2</v>
      </c>
      <c r="B5" s="125"/>
      <c r="C5" s="123" t="s">
        <v>3</v>
      </c>
      <c r="D5" s="125"/>
    </row>
    <row r="6" ht="19.5" customHeight="1" spans="1:4">
      <c r="A6" s="122" t="s">
        <v>4</v>
      </c>
      <c r="B6" s="122" t="s">
        <v>5</v>
      </c>
      <c r="C6" s="122" t="s">
        <v>6</v>
      </c>
      <c r="D6" s="26" t="s">
        <v>5</v>
      </c>
    </row>
    <row r="7" ht="19.5" customHeight="1" spans="1:4">
      <c r="A7" s="131"/>
      <c r="B7" s="131"/>
      <c r="C7" s="131"/>
      <c r="D7" s="28"/>
    </row>
    <row r="8" ht="20.25" customHeight="1" spans="1:4">
      <c r="A8" s="169" t="s">
        <v>7</v>
      </c>
      <c r="B8" s="183">
        <v>51319525.43</v>
      </c>
      <c r="C8" s="169" t="str">
        <f>"一"&amp;"、"&amp;"教育支出"</f>
        <v>一、教育支出</v>
      </c>
      <c r="D8" s="183">
        <v>50910536.36</v>
      </c>
    </row>
    <row r="9" ht="20.25" customHeight="1" spans="1:4">
      <c r="A9" s="169" t="s">
        <v>8</v>
      </c>
      <c r="B9" s="183"/>
      <c r="C9" s="169" t="str">
        <f>"二"&amp;"、"&amp;"社会保障和就业支出"</f>
        <v>二、社会保障和就业支出</v>
      </c>
      <c r="D9" s="183">
        <v>758669.6</v>
      </c>
    </row>
    <row r="10" ht="20.25" customHeight="1" spans="1:4">
      <c r="A10" s="169" t="s">
        <v>9</v>
      </c>
      <c r="B10" s="183"/>
      <c r="C10" s="169" t="str">
        <f>"三"&amp;"、"&amp;"卫生健康支出"</f>
        <v>三、卫生健康支出</v>
      </c>
      <c r="D10" s="183">
        <v>717037.46</v>
      </c>
    </row>
    <row r="11" ht="21.75" customHeight="1" spans="1:4">
      <c r="A11" s="169" t="s">
        <v>10</v>
      </c>
      <c r="B11" s="183">
        <v>400000</v>
      </c>
      <c r="C11" s="169" t="str">
        <f>"四"&amp;"、"&amp;"住房保障支出"</f>
        <v>四、住房保障支出</v>
      </c>
      <c r="D11" s="183">
        <v>612360.6</v>
      </c>
    </row>
    <row r="12" ht="21.75" customHeight="1" spans="1:4">
      <c r="A12" s="169" t="s">
        <v>11</v>
      </c>
      <c r="B12" s="183">
        <v>1279078.59</v>
      </c>
      <c r="C12" s="184"/>
      <c r="D12" s="183"/>
    </row>
    <row r="13" ht="21.75" customHeight="1" spans="1:4">
      <c r="A13" s="185" t="s">
        <v>12</v>
      </c>
      <c r="B13" s="183"/>
      <c r="C13" s="184"/>
      <c r="D13" s="183"/>
    </row>
    <row r="14" ht="20.25" customHeight="1" spans="1:4">
      <c r="A14" s="185" t="s">
        <v>13</v>
      </c>
      <c r="B14" s="183"/>
      <c r="C14" s="184"/>
      <c r="D14" s="183"/>
    </row>
    <row r="15" ht="20.25" customHeight="1" spans="1:4">
      <c r="A15" s="185" t="s">
        <v>14</v>
      </c>
      <c r="B15" s="183"/>
      <c r="C15" s="184"/>
      <c r="D15" s="183"/>
    </row>
    <row r="16" ht="20.25" customHeight="1" spans="1:4">
      <c r="A16" s="186" t="s">
        <v>15</v>
      </c>
      <c r="B16" s="183"/>
      <c r="C16" s="184"/>
      <c r="D16" s="183"/>
    </row>
    <row r="17" ht="20.25" customHeight="1" spans="1:4">
      <c r="A17" s="186" t="s">
        <v>16</v>
      </c>
      <c r="B17" s="183">
        <v>1279078.59</v>
      </c>
      <c r="C17" s="184"/>
      <c r="D17" s="183"/>
    </row>
    <row r="18" ht="20.25" customHeight="1" spans="1:4">
      <c r="A18" s="187" t="s">
        <v>17</v>
      </c>
      <c r="B18" s="171">
        <v>52998604.02</v>
      </c>
      <c r="C18" s="167" t="s">
        <v>18</v>
      </c>
      <c r="D18" s="171">
        <v>52998604.02</v>
      </c>
    </row>
    <row r="19" ht="20.25" customHeight="1" spans="1:4">
      <c r="A19" s="188" t="s">
        <v>19</v>
      </c>
      <c r="B19" s="183"/>
      <c r="C19" s="169" t="s">
        <v>20</v>
      </c>
      <c r="D19" s="183"/>
    </row>
    <row r="20" ht="20.25" customHeight="1" spans="1:4">
      <c r="A20" s="188" t="s">
        <v>21</v>
      </c>
      <c r="B20" s="183"/>
      <c r="C20" s="169" t="s">
        <v>21</v>
      </c>
      <c r="D20" s="183"/>
    </row>
    <row r="21" ht="20.25" customHeight="1" spans="1:4">
      <c r="A21" s="188" t="s">
        <v>22</v>
      </c>
      <c r="B21" s="183"/>
      <c r="C21" s="169" t="s">
        <v>23</v>
      </c>
      <c r="D21" s="183"/>
    </row>
    <row r="22" ht="20.25" customHeight="1" spans="1:4">
      <c r="A22" s="189" t="s">
        <v>24</v>
      </c>
      <c r="B22" s="171">
        <v>52998604.02</v>
      </c>
      <c r="C22" s="167" t="s">
        <v>25</v>
      </c>
      <c r="D22" s="171">
        <v>52998604.02</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0"/>
  <sheetViews>
    <sheetView showZeros="0" workbookViewId="0">
      <pane ySplit="1" topLeftCell="A2" activePane="bottomLeft" state="frozen"/>
      <selection/>
      <selection pane="bottomLeft" activeCell="A4" sqref="A4:D4"/>
    </sheetView>
  </sheetViews>
  <sheetFormatPr defaultColWidth="10.6555555555556" defaultRowHeight="14.25" customHeight="1"/>
  <cols>
    <col min="1" max="1" width="20.5111111111111" customWidth="1"/>
    <col min="2" max="2" width="34.1666666666667" customWidth="1"/>
    <col min="3" max="19" width="20.6666666666667" customWidth="1"/>
  </cols>
  <sheetData>
    <row r="1" customHeight="1" spans="1:19">
      <c r="A1" s="1"/>
      <c r="B1" s="1"/>
      <c r="C1" s="1"/>
      <c r="D1" s="1"/>
      <c r="E1" s="1"/>
      <c r="F1" s="1"/>
      <c r="G1" s="1"/>
      <c r="H1" s="1"/>
      <c r="I1" s="1"/>
      <c r="J1" s="1"/>
      <c r="K1" s="1"/>
      <c r="L1" s="1"/>
      <c r="M1" s="1"/>
      <c r="N1" s="1"/>
      <c r="O1" s="1"/>
      <c r="P1" s="1"/>
      <c r="Q1" s="1"/>
      <c r="R1" s="1"/>
      <c r="S1" s="1"/>
    </row>
    <row r="2" ht="19.5" customHeight="1" spans="10:19">
      <c r="J2" s="113"/>
      <c r="O2" s="68"/>
      <c r="P2" s="68"/>
      <c r="Q2" s="68"/>
      <c r="R2" s="68"/>
      <c r="S2" s="4" t="s">
        <v>26</v>
      </c>
    </row>
    <row r="3" ht="57.75" customHeight="1" spans="1:19">
      <c r="A3" s="136" t="str">
        <f>"2025"&amp;"年部门收入预算表"</f>
        <v>2025年部门收入预算表</v>
      </c>
      <c r="B3" s="136"/>
      <c r="C3" s="136"/>
      <c r="D3" s="136"/>
      <c r="E3" s="136"/>
      <c r="F3" s="136"/>
      <c r="G3" s="136"/>
      <c r="H3" s="136"/>
      <c r="I3" s="136"/>
      <c r="J3" s="136"/>
      <c r="K3" s="136"/>
      <c r="L3" s="136"/>
      <c r="M3" s="136"/>
      <c r="N3" s="136"/>
      <c r="O3" s="136"/>
      <c r="P3" s="136"/>
      <c r="Q3" s="136"/>
      <c r="R3" s="136"/>
      <c r="S3" s="136"/>
    </row>
    <row r="4" ht="24" customHeight="1" spans="1:19">
      <c r="A4" s="175" t="str">
        <f>"单位名称："&amp;"景洪市教育体育局（本级）"</f>
        <v>单位名称：景洪市教育体育局（本级）</v>
      </c>
      <c r="B4" s="175"/>
      <c r="C4" s="175"/>
      <c r="D4" s="175"/>
      <c r="E4" s="176"/>
      <c r="F4" s="176"/>
      <c r="G4" s="176"/>
      <c r="H4" s="176"/>
      <c r="I4" s="176"/>
      <c r="J4" s="178"/>
      <c r="K4" s="176"/>
      <c r="L4" s="176"/>
      <c r="M4" s="176"/>
      <c r="N4" s="176"/>
      <c r="O4" s="179"/>
      <c r="P4" s="179"/>
      <c r="Q4" s="179"/>
      <c r="R4" s="179"/>
      <c r="S4" s="181" t="s">
        <v>1</v>
      </c>
    </row>
    <row r="5" ht="18.75" customHeight="1" spans="1:19">
      <c r="A5" s="9" t="s">
        <v>27</v>
      </c>
      <c r="B5" s="74" t="s">
        <v>28</v>
      </c>
      <c r="C5" s="74" t="s">
        <v>29</v>
      </c>
      <c r="D5" s="177" t="s">
        <v>30</v>
      </c>
      <c r="E5" s="177"/>
      <c r="F5" s="177"/>
      <c r="G5" s="177"/>
      <c r="H5" s="177"/>
      <c r="I5" s="177"/>
      <c r="J5" s="177"/>
      <c r="K5" s="177"/>
      <c r="L5" s="177"/>
      <c r="M5" s="177"/>
      <c r="N5" s="144"/>
      <c r="O5" s="177" t="s">
        <v>19</v>
      </c>
      <c r="P5" s="177"/>
      <c r="Q5" s="177"/>
      <c r="R5" s="177"/>
      <c r="S5" s="144"/>
    </row>
    <row r="6" ht="19.5" customHeight="1" spans="1:19">
      <c r="A6" s="14"/>
      <c r="B6" s="76"/>
      <c r="C6" s="76"/>
      <c r="D6" s="76" t="s">
        <v>31</v>
      </c>
      <c r="E6" s="76" t="s">
        <v>32</v>
      </c>
      <c r="F6" s="76" t="s">
        <v>33</v>
      </c>
      <c r="G6" s="76" t="s">
        <v>34</v>
      </c>
      <c r="H6" s="76" t="s">
        <v>35</v>
      </c>
      <c r="I6" s="180" t="s">
        <v>36</v>
      </c>
      <c r="J6" s="180"/>
      <c r="K6" s="180"/>
      <c r="L6" s="180"/>
      <c r="M6" s="180"/>
      <c r="N6" s="90"/>
      <c r="O6" s="76" t="s">
        <v>31</v>
      </c>
      <c r="P6" s="76" t="s">
        <v>32</v>
      </c>
      <c r="Q6" s="76" t="s">
        <v>33</v>
      </c>
      <c r="R6" s="76" t="s">
        <v>34</v>
      </c>
      <c r="S6" s="76" t="s">
        <v>37</v>
      </c>
    </row>
    <row r="7" ht="33.75" customHeight="1" spans="1:19">
      <c r="A7" s="16"/>
      <c r="B7" s="78"/>
      <c r="C7" s="78"/>
      <c r="D7" s="78"/>
      <c r="E7" s="78"/>
      <c r="F7" s="78"/>
      <c r="G7" s="78"/>
      <c r="H7" s="78"/>
      <c r="I7" s="77" t="s">
        <v>31</v>
      </c>
      <c r="J7" s="77" t="s">
        <v>38</v>
      </c>
      <c r="K7" s="77" t="s">
        <v>39</v>
      </c>
      <c r="L7" s="77" t="s">
        <v>40</v>
      </c>
      <c r="M7" s="77" t="s">
        <v>41</v>
      </c>
      <c r="N7" s="77" t="s">
        <v>42</v>
      </c>
      <c r="O7" s="78"/>
      <c r="P7" s="78"/>
      <c r="Q7" s="78"/>
      <c r="R7" s="78"/>
      <c r="S7" s="78"/>
    </row>
    <row r="8" ht="16.5" customHeight="1" spans="1:19">
      <c r="A8" s="51">
        <v>1</v>
      </c>
      <c r="B8" s="51">
        <v>2</v>
      </c>
      <c r="C8" s="51">
        <v>3</v>
      </c>
      <c r="D8" s="51">
        <v>4</v>
      </c>
      <c r="E8" s="51">
        <v>5</v>
      </c>
      <c r="F8" s="51">
        <v>6</v>
      </c>
      <c r="G8" s="51">
        <v>7</v>
      </c>
      <c r="H8" s="51">
        <v>8</v>
      </c>
      <c r="I8" s="51">
        <v>9</v>
      </c>
      <c r="J8" s="51">
        <v>10</v>
      </c>
      <c r="K8" s="51">
        <v>11</v>
      </c>
      <c r="L8" s="51">
        <v>12</v>
      </c>
      <c r="M8" s="51">
        <v>13</v>
      </c>
      <c r="N8" s="51">
        <v>14</v>
      </c>
      <c r="O8" s="51">
        <v>15</v>
      </c>
      <c r="P8" s="51">
        <v>16</v>
      </c>
      <c r="Q8" s="51">
        <v>17</v>
      </c>
      <c r="R8" s="51">
        <v>18</v>
      </c>
      <c r="S8" s="51">
        <v>19</v>
      </c>
    </row>
    <row r="9" ht="18" customHeight="1" spans="1:19">
      <c r="A9" s="20" t="s">
        <v>43</v>
      </c>
      <c r="B9" s="20" t="s">
        <v>44</v>
      </c>
      <c r="C9" s="21">
        <v>52998604.02</v>
      </c>
      <c r="D9" s="21">
        <v>52998604.02</v>
      </c>
      <c r="E9" s="21">
        <v>51319525.43</v>
      </c>
      <c r="F9" s="21"/>
      <c r="G9" s="21"/>
      <c r="H9" s="21">
        <v>400000</v>
      </c>
      <c r="I9" s="21">
        <v>1279078.59</v>
      </c>
      <c r="J9" s="21"/>
      <c r="K9" s="21"/>
      <c r="L9" s="21"/>
      <c r="M9" s="21"/>
      <c r="N9" s="21">
        <v>1279078.59</v>
      </c>
      <c r="O9" s="21"/>
      <c r="P9" s="21"/>
      <c r="Q9" s="21"/>
      <c r="R9" s="21"/>
      <c r="S9" s="21"/>
    </row>
    <row r="10" ht="18" customHeight="1" spans="1:19">
      <c r="A10" s="22" t="s">
        <v>29</v>
      </c>
      <c r="B10" s="22"/>
      <c r="C10" s="21">
        <v>52998604.02</v>
      </c>
      <c r="D10" s="21">
        <v>52998604.02</v>
      </c>
      <c r="E10" s="21">
        <v>51319525.43</v>
      </c>
      <c r="F10" s="21"/>
      <c r="G10" s="21"/>
      <c r="H10" s="21">
        <v>400000</v>
      </c>
      <c r="I10" s="21">
        <v>1279078.59</v>
      </c>
      <c r="J10" s="21"/>
      <c r="K10" s="21"/>
      <c r="L10" s="21"/>
      <c r="M10" s="21"/>
      <c r="N10" s="21">
        <v>1279078.59</v>
      </c>
      <c r="O10" s="21"/>
      <c r="P10" s="21"/>
      <c r="Q10" s="21"/>
      <c r="R10" s="21"/>
      <c r="S10" s="21"/>
    </row>
  </sheetData>
  <mergeCells count="19">
    <mergeCell ref="A3:S3"/>
    <mergeCell ref="A4:D4"/>
    <mergeCell ref="D5:N5"/>
    <mergeCell ref="O5:S5"/>
    <mergeCell ref="I6:N6"/>
    <mergeCell ref="A10:B10"/>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36"/>
  <sheetViews>
    <sheetView showZeros="0" workbookViewId="0">
      <pane ySplit="1" topLeftCell="A11" activePane="bottomLeft" state="frozen"/>
      <selection/>
      <selection pane="bottomLeft" activeCell="B44" sqref="B44"/>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customHeight="1" spans="1:15">
      <c r="A1" s="1"/>
      <c r="B1" s="1"/>
      <c r="C1" s="1"/>
      <c r="D1" s="1"/>
      <c r="E1" s="1"/>
      <c r="F1" s="1"/>
      <c r="G1" s="1"/>
      <c r="H1" s="1"/>
      <c r="I1" s="1"/>
      <c r="J1" s="1"/>
      <c r="K1" s="1"/>
      <c r="L1" s="1"/>
      <c r="M1" s="1"/>
      <c r="N1" s="1"/>
      <c r="O1" s="1"/>
    </row>
    <row r="2" ht="19.5" customHeight="1" spans="4:15">
      <c r="D2" s="113"/>
      <c r="H2" s="113"/>
      <c r="J2" s="113"/>
      <c r="O2" s="174" t="s">
        <v>45</v>
      </c>
    </row>
    <row r="3" ht="42" customHeight="1" spans="1:15">
      <c r="A3" s="5" t="str">
        <f>"2025"&amp;"年部门支出预算表"</f>
        <v>2025年部门支出预算表</v>
      </c>
      <c r="B3" s="5"/>
      <c r="C3" s="5"/>
      <c r="D3" s="5"/>
      <c r="E3" s="5"/>
      <c r="F3" s="5"/>
      <c r="G3" s="5"/>
      <c r="H3" s="5"/>
      <c r="I3" s="5"/>
      <c r="J3" s="5"/>
      <c r="K3" s="5"/>
      <c r="L3" s="5"/>
      <c r="M3" s="5"/>
      <c r="N3" s="5"/>
      <c r="O3" s="5"/>
    </row>
    <row r="4" ht="24" customHeight="1" spans="1:15">
      <c r="A4" s="150" t="str">
        <f>"单位名称："&amp;"景洪市教育体育局（本级）"</f>
        <v>单位名称：景洪市教育体育局（本级）</v>
      </c>
      <c r="B4" s="150"/>
      <c r="C4" s="150"/>
      <c r="D4" s="150"/>
      <c r="E4" s="150"/>
      <c r="F4" s="150"/>
      <c r="G4" s="150"/>
      <c r="H4" s="150"/>
      <c r="I4" s="150"/>
      <c r="J4" s="150"/>
      <c r="K4" s="150"/>
      <c r="L4" s="150"/>
      <c r="M4" s="7"/>
      <c r="N4" s="7"/>
      <c r="O4" s="96" t="s">
        <v>1</v>
      </c>
    </row>
    <row r="5" ht="19.5" customHeight="1" spans="1:15">
      <c r="A5" s="9" t="s">
        <v>46</v>
      </c>
      <c r="B5" s="9" t="s">
        <v>47</v>
      </c>
      <c r="C5" s="9" t="s">
        <v>29</v>
      </c>
      <c r="D5" s="11" t="s">
        <v>32</v>
      </c>
      <c r="E5" s="12" t="s">
        <v>48</v>
      </c>
      <c r="F5" s="13" t="s">
        <v>49</v>
      </c>
      <c r="G5" s="9" t="s">
        <v>33</v>
      </c>
      <c r="H5" s="9" t="s">
        <v>34</v>
      </c>
      <c r="I5" s="9" t="s">
        <v>50</v>
      </c>
      <c r="J5" s="11" t="s">
        <v>51</v>
      </c>
      <c r="K5" s="12"/>
      <c r="L5" s="12"/>
      <c r="M5" s="12"/>
      <c r="N5" s="12"/>
      <c r="O5" s="13"/>
    </row>
    <row r="6" ht="33.75" customHeight="1" spans="1:15">
      <c r="A6" s="16"/>
      <c r="B6" s="16"/>
      <c r="C6" s="16"/>
      <c r="D6" s="18" t="s">
        <v>31</v>
      </c>
      <c r="E6" s="89" t="s">
        <v>48</v>
      </c>
      <c r="F6" s="89" t="s">
        <v>49</v>
      </c>
      <c r="G6" s="16"/>
      <c r="H6" s="16"/>
      <c r="I6" s="16"/>
      <c r="J6" s="18" t="s">
        <v>31</v>
      </c>
      <c r="K6" s="39" t="s">
        <v>52</v>
      </c>
      <c r="L6" s="39" t="s">
        <v>53</v>
      </c>
      <c r="M6" s="39" t="s">
        <v>54</v>
      </c>
      <c r="N6" s="39" t="s">
        <v>55</v>
      </c>
      <c r="O6" s="39" t="s">
        <v>56</v>
      </c>
    </row>
    <row r="7" ht="19.5" customHeight="1" spans="1:15">
      <c r="A7" s="172">
        <v>1</v>
      </c>
      <c r="B7" s="172">
        <v>2</v>
      </c>
      <c r="C7" s="173">
        <v>3</v>
      </c>
      <c r="D7" s="173">
        <v>4</v>
      </c>
      <c r="E7" s="173">
        <v>5</v>
      </c>
      <c r="F7" s="173">
        <v>6</v>
      </c>
      <c r="G7" s="173">
        <v>7</v>
      </c>
      <c r="H7" s="173">
        <v>8</v>
      </c>
      <c r="I7" s="173">
        <v>9</v>
      </c>
      <c r="J7" s="173">
        <v>10</v>
      </c>
      <c r="K7" s="173">
        <v>11</v>
      </c>
      <c r="L7" s="173">
        <v>12</v>
      </c>
      <c r="M7" s="173">
        <v>13</v>
      </c>
      <c r="N7" s="173">
        <v>14</v>
      </c>
      <c r="O7" s="173">
        <v>15</v>
      </c>
    </row>
    <row r="8" ht="21.75" customHeight="1" spans="1:15">
      <c r="A8" s="20" t="s">
        <v>57</v>
      </c>
      <c r="B8" s="20" t="s">
        <v>58</v>
      </c>
      <c r="C8" s="21">
        <v>50910536.36</v>
      </c>
      <c r="D8" s="21">
        <v>49231457.77</v>
      </c>
      <c r="E8" s="21">
        <v>7165670.32</v>
      </c>
      <c r="F8" s="21">
        <v>42065787.45</v>
      </c>
      <c r="G8" s="21"/>
      <c r="H8" s="21"/>
      <c r="I8" s="21">
        <v>400000</v>
      </c>
      <c r="J8" s="21">
        <v>1279078.59</v>
      </c>
      <c r="K8" s="21"/>
      <c r="L8" s="21"/>
      <c r="M8" s="21"/>
      <c r="N8" s="21"/>
      <c r="O8" s="21">
        <v>1279078.59</v>
      </c>
    </row>
    <row r="9" ht="21.75" customHeight="1" spans="1:15">
      <c r="A9" s="80" t="s">
        <v>59</v>
      </c>
      <c r="B9" s="80" t="s">
        <v>60</v>
      </c>
      <c r="C9" s="21">
        <v>10896805.31</v>
      </c>
      <c r="D9" s="21">
        <v>9650451.32</v>
      </c>
      <c r="E9" s="21">
        <v>5672145.32</v>
      </c>
      <c r="F9" s="21">
        <v>3978306</v>
      </c>
      <c r="G9" s="21"/>
      <c r="H9" s="21"/>
      <c r="I9" s="21">
        <v>400000</v>
      </c>
      <c r="J9" s="21">
        <v>846353.99</v>
      </c>
      <c r="K9" s="21"/>
      <c r="L9" s="21"/>
      <c r="M9" s="21"/>
      <c r="N9" s="21"/>
      <c r="O9" s="21">
        <v>846353.99</v>
      </c>
    </row>
    <row r="10" ht="21.75" customHeight="1" spans="1:15">
      <c r="A10" s="159" t="s">
        <v>61</v>
      </c>
      <c r="B10" s="159" t="s">
        <v>62</v>
      </c>
      <c r="C10" s="21">
        <v>2851001.52</v>
      </c>
      <c r="D10" s="21">
        <v>2851001.52</v>
      </c>
      <c r="E10" s="21">
        <v>2851001.52</v>
      </c>
      <c r="F10" s="21"/>
      <c r="G10" s="21"/>
      <c r="H10" s="21"/>
      <c r="I10" s="21"/>
      <c r="J10" s="21"/>
      <c r="K10" s="21"/>
      <c r="L10" s="21"/>
      <c r="M10" s="21"/>
      <c r="N10" s="21"/>
      <c r="O10" s="21"/>
    </row>
    <row r="11" ht="21.75" customHeight="1" spans="1:15">
      <c r="A11" s="159" t="s">
        <v>63</v>
      </c>
      <c r="B11" s="159" t="s">
        <v>64</v>
      </c>
      <c r="C11" s="21">
        <v>8045803.79</v>
      </c>
      <c r="D11" s="21">
        <v>6799449.8</v>
      </c>
      <c r="E11" s="21">
        <v>2821143.8</v>
      </c>
      <c r="F11" s="21">
        <v>3978306</v>
      </c>
      <c r="G11" s="21"/>
      <c r="H11" s="21"/>
      <c r="I11" s="21">
        <v>400000</v>
      </c>
      <c r="J11" s="21">
        <v>846353.99</v>
      </c>
      <c r="K11" s="21"/>
      <c r="L11" s="21"/>
      <c r="M11" s="21"/>
      <c r="N11" s="21"/>
      <c r="O11" s="21">
        <v>846353.99</v>
      </c>
    </row>
    <row r="12" ht="21.75" customHeight="1" spans="1:15">
      <c r="A12" s="80" t="s">
        <v>65</v>
      </c>
      <c r="B12" s="80" t="s">
        <v>66</v>
      </c>
      <c r="C12" s="21">
        <v>14013245.05</v>
      </c>
      <c r="D12" s="21">
        <v>13580520.45</v>
      </c>
      <c r="E12" s="21">
        <v>1493525</v>
      </c>
      <c r="F12" s="21">
        <v>12086995.45</v>
      </c>
      <c r="G12" s="21"/>
      <c r="H12" s="21"/>
      <c r="I12" s="21"/>
      <c r="J12" s="21">
        <v>432724.6</v>
      </c>
      <c r="K12" s="21"/>
      <c r="L12" s="21"/>
      <c r="M12" s="21"/>
      <c r="N12" s="21"/>
      <c r="O12" s="21">
        <v>432724.6</v>
      </c>
    </row>
    <row r="13" ht="21.75" customHeight="1" spans="1:15">
      <c r="A13" s="159" t="s">
        <v>67</v>
      </c>
      <c r="B13" s="159" t="s">
        <v>68</v>
      </c>
      <c r="C13" s="21">
        <v>43537.5</v>
      </c>
      <c r="D13" s="21">
        <v>43537.5</v>
      </c>
      <c r="E13" s="21"/>
      <c r="F13" s="21">
        <v>43537.5</v>
      </c>
      <c r="G13" s="21"/>
      <c r="H13" s="21"/>
      <c r="I13" s="21"/>
      <c r="J13" s="21"/>
      <c r="K13" s="21"/>
      <c r="L13" s="21"/>
      <c r="M13" s="21"/>
      <c r="N13" s="21"/>
      <c r="O13" s="21"/>
    </row>
    <row r="14" ht="21.75" customHeight="1" spans="1:15">
      <c r="A14" s="159" t="s">
        <v>69</v>
      </c>
      <c r="B14" s="159" t="s">
        <v>70</v>
      </c>
      <c r="C14" s="21">
        <v>4365374.69</v>
      </c>
      <c r="D14" s="21">
        <v>3932650.09</v>
      </c>
      <c r="E14" s="21">
        <v>1061380</v>
      </c>
      <c r="F14" s="21">
        <v>2871270.09</v>
      </c>
      <c r="G14" s="21"/>
      <c r="H14" s="21"/>
      <c r="I14" s="21"/>
      <c r="J14" s="21">
        <v>432724.6</v>
      </c>
      <c r="K14" s="21"/>
      <c r="L14" s="21"/>
      <c r="M14" s="21"/>
      <c r="N14" s="21"/>
      <c r="O14" s="21">
        <v>432724.6</v>
      </c>
    </row>
    <row r="15" ht="21.75" customHeight="1" spans="1:15">
      <c r="A15" s="159" t="s">
        <v>71</v>
      </c>
      <c r="B15" s="159" t="s">
        <v>72</v>
      </c>
      <c r="C15" s="21">
        <v>1859518.36</v>
      </c>
      <c r="D15" s="21">
        <v>1859518.36</v>
      </c>
      <c r="E15" s="21">
        <v>432145</v>
      </c>
      <c r="F15" s="21">
        <v>1427373.36</v>
      </c>
      <c r="G15" s="21"/>
      <c r="H15" s="21"/>
      <c r="I15" s="21"/>
      <c r="J15" s="21"/>
      <c r="K15" s="21"/>
      <c r="L15" s="21"/>
      <c r="M15" s="21"/>
      <c r="N15" s="21"/>
      <c r="O15" s="21"/>
    </row>
    <row r="16" ht="21.75" customHeight="1" spans="1:15">
      <c r="A16" s="159" t="s">
        <v>73</v>
      </c>
      <c r="B16" s="159" t="s">
        <v>74</v>
      </c>
      <c r="C16" s="21">
        <v>7731584.5</v>
      </c>
      <c r="D16" s="21">
        <v>7731584.5</v>
      </c>
      <c r="E16" s="21"/>
      <c r="F16" s="21">
        <v>7731584.5</v>
      </c>
      <c r="G16" s="21"/>
      <c r="H16" s="21"/>
      <c r="I16" s="21"/>
      <c r="J16" s="21"/>
      <c r="K16" s="21"/>
      <c r="L16" s="21"/>
      <c r="M16" s="21"/>
      <c r="N16" s="21"/>
      <c r="O16" s="21"/>
    </row>
    <row r="17" ht="21.75" customHeight="1" spans="1:15">
      <c r="A17" s="159" t="s">
        <v>75</v>
      </c>
      <c r="B17" s="159" t="s">
        <v>76</v>
      </c>
      <c r="C17" s="21">
        <v>13230</v>
      </c>
      <c r="D17" s="21">
        <v>13230</v>
      </c>
      <c r="E17" s="21"/>
      <c r="F17" s="21">
        <v>13230</v>
      </c>
      <c r="G17" s="21"/>
      <c r="H17" s="21"/>
      <c r="I17" s="21"/>
      <c r="J17" s="21"/>
      <c r="K17" s="21"/>
      <c r="L17" s="21"/>
      <c r="M17" s="21"/>
      <c r="N17" s="21"/>
      <c r="O17" s="21"/>
    </row>
    <row r="18" ht="21.75" customHeight="1" spans="1:15">
      <c r="A18" s="80" t="s">
        <v>77</v>
      </c>
      <c r="B18" s="80" t="s">
        <v>78</v>
      </c>
      <c r="C18" s="21">
        <v>486</v>
      </c>
      <c r="D18" s="21">
        <v>486</v>
      </c>
      <c r="E18" s="21"/>
      <c r="F18" s="21">
        <v>486</v>
      </c>
      <c r="G18" s="21"/>
      <c r="H18" s="21"/>
      <c r="I18" s="21"/>
      <c r="J18" s="21"/>
      <c r="K18" s="21"/>
      <c r="L18" s="21"/>
      <c r="M18" s="21"/>
      <c r="N18" s="21"/>
      <c r="O18" s="21"/>
    </row>
    <row r="19" ht="21.75" customHeight="1" spans="1:15">
      <c r="A19" s="159" t="s">
        <v>79</v>
      </c>
      <c r="B19" s="159" t="s">
        <v>80</v>
      </c>
      <c r="C19" s="21">
        <v>486</v>
      </c>
      <c r="D19" s="21">
        <v>486</v>
      </c>
      <c r="E19" s="21"/>
      <c r="F19" s="21">
        <v>486</v>
      </c>
      <c r="G19" s="21"/>
      <c r="H19" s="21"/>
      <c r="I19" s="21"/>
      <c r="J19" s="21"/>
      <c r="K19" s="21"/>
      <c r="L19" s="21"/>
      <c r="M19" s="21"/>
      <c r="N19" s="21"/>
      <c r="O19" s="21"/>
    </row>
    <row r="20" ht="21.75" customHeight="1" spans="1:15">
      <c r="A20" s="80" t="s">
        <v>81</v>
      </c>
      <c r="B20" s="80" t="s">
        <v>82</v>
      </c>
      <c r="C20" s="21">
        <v>26000000</v>
      </c>
      <c r="D20" s="21">
        <v>26000000</v>
      </c>
      <c r="E20" s="21"/>
      <c r="F20" s="21">
        <v>26000000</v>
      </c>
      <c r="G20" s="21"/>
      <c r="H20" s="21"/>
      <c r="I20" s="21"/>
      <c r="J20" s="21"/>
      <c r="K20" s="21"/>
      <c r="L20" s="21"/>
      <c r="M20" s="21"/>
      <c r="N20" s="21"/>
      <c r="O20" s="21"/>
    </row>
    <row r="21" ht="21.75" customHeight="1" spans="1:15">
      <c r="A21" s="159" t="s">
        <v>83</v>
      </c>
      <c r="B21" s="159" t="s">
        <v>84</v>
      </c>
      <c r="C21" s="21">
        <v>26000000</v>
      </c>
      <c r="D21" s="21">
        <v>26000000</v>
      </c>
      <c r="E21" s="21"/>
      <c r="F21" s="21">
        <v>26000000</v>
      </c>
      <c r="G21" s="21"/>
      <c r="H21" s="21"/>
      <c r="I21" s="21"/>
      <c r="J21" s="21"/>
      <c r="K21" s="21"/>
      <c r="L21" s="21"/>
      <c r="M21" s="21"/>
      <c r="N21" s="21"/>
      <c r="O21" s="21"/>
    </row>
    <row r="22" ht="21.75" customHeight="1" spans="1:15">
      <c r="A22" s="20" t="s">
        <v>85</v>
      </c>
      <c r="B22" s="20" t="s">
        <v>86</v>
      </c>
      <c r="C22" s="21">
        <v>758669.6</v>
      </c>
      <c r="D22" s="21">
        <v>758669.6</v>
      </c>
      <c r="E22" s="21">
        <v>758669.6</v>
      </c>
      <c r="F22" s="21"/>
      <c r="G22" s="21"/>
      <c r="H22" s="21"/>
      <c r="I22" s="21"/>
      <c r="J22" s="21"/>
      <c r="K22" s="21"/>
      <c r="L22" s="21"/>
      <c r="M22" s="21"/>
      <c r="N22" s="21"/>
      <c r="O22" s="21"/>
    </row>
    <row r="23" ht="21.75" customHeight="1" spans="1:15">
      <c r="A23" s="80" t="s">
        <v>87</v>
      </c>
      <c r="B23" s="80" t="s">
        <v>88</v>
      </c>
      <c r="C23" s="21">
        <v>758669.6</v>
      </c>
      <c r="D23" s="21">
        <v>758669.6</v>
      </c>
      <c r="E23" s="21">
        <v>758669.6</v>
      </c>
      <c r="F23" s="21"/>
      <c r="G23" s="21"/>
      <c r="H23" s="21"/>
      <c r="I23" s="21"/>
      <c r="J23" s="21"/>
      <c r="K23" s="21"/>
      <c r="L23" s="21"/>
      <c r="M23" s="21"/>
      <c r="N23" s="21"/>
      <c r="O23" s="21"/>
    </row>
    <row r="24" ht="21.75" customHeight="1" spans="1:15">
      <c r="A24" s="159" t="s">
        <v>89</v>
      </c>
      <c r="B24" s="159" t="s">
        <v>90</v>
      </c>
      <c r="C24" s="21">
        <v>12600</v>
      </c>
      <c r="D24" s="21">
        <v>12600</v>
      </c>
      <c r="E24" s="21">
        <v>12600</v>
      </c>
      <c r="F24" s="21"/>
      <c r="G24" s="21"/>
      <c r="H24" s="21"/>
      <c r="I24" s="21"/>
      <c r="J24" s="21"/>
      <c r="K24" s="21"/>
      <c r="L24" s="21"/>
      <c r="M24" s="21"/>
      <c r="N24" s="21"/>
      <c r="O24" s="21"/>
    </row>
    <row r="25" ht="21.75" customHeight="1" spans="1:15">
      <c r="A25" s="159" t="s">
        <v>91</v>
      </c>
      <c r="B25" s="159" t="s">
        <v>92</v>
      </c>
      <c r="C25" s="21">
        <v>4200</v>
      </c>
      <c r="D25" s="21">
        <v>4200</v>
      </c>
      <c r="E25" s="21">
        <v>4200</v>
      </c>
      <c r="F25" s="21"/>
      <c r="G25" s="21"/>
      <c r="H25" s="21"/>
      <c r="I25" s="21"/>
      <c r="J25" s="21"/>
      <c r="K25" s="21"/>
      <c r="L25" s="21"/>
      <c r="M25" s="21"/>
      <c r="N25" s="21"/>
      <c r="O25" s="21"/>
    </row>
    <row r="26" ht="21.75" customHeight="1" spans="1:15">
      <c r="A26" s="159" t="s">
        <v>93</v>
      </c>
      <c r="B26" s="159" t="s">
        <v>94</v>
      </c>
      <c r="C26" s="21">
        <v>741869.6</v>
      </c>
      <c r="D26" s="21">
        <v>741869.6</v>
      </c>
      <c r="E26" s="21">
        <v>741869.6</v>
      </c>
      <c r="F26" s="21"/>
      <c r="G26" s="21"/>
      <c r="H26" s="21"/>
      <c r="I26" s="21"/>
      <c r="J26" s="21"/>
      <c r="K26" s="21"/>
      <c r="L26" s="21"/>
      <c r="M26" s="21"/>
      <c r="N26" s="21"/>
      <c r="O26" s="21"/>
    </row>
    <row r="27" ht="21.75" customHeight="1" spans="1:15">
      <c r="A27" s="20" t="s">
        <v>95</v>
      </c>
      <c r="B27" s="20" t="s">
        <v>96</v>
      </c>
      <c r="C27" s="21">
        <v>717037.46</v>
      </c>
      <c r="D27" s="21">
        <v>717037.46</v>
      </c>
      <c r="E27" s="21">
        <v>717037.46</v>
      </c>
      <c r="F27" s="21"/>
      <c r="G27" s="21"/>
      <c r="H27" s="21"/>
      <c r="I27" s="21"/>
      <c r="J27" s="21"/>
      <c r="K27" s="21"/>
      <c r="L27" s="21"/>
      <c r="M27" s="21"/>
      <c r="N27" s="21"/>
      <c r="O27" s="21"/>
    </row>
    <row r="28" ht="21.75" customHeight="1" spans="1:15">
      <c r="A28" s="80" t="s">
        <v>97</v>
      </c>
      <c r="B28" s="80" t="s">
        <v>98</v>
      </c>
      <c r="C28" s="21">
        <v>717037.46</v>
      </c>
      <c r="D28" s="21">
        <v>717037.46</v>
      </c>
      <c r="E28" s="21">
        <v>717037.46</v>
      </c>
      <c r="F28" s="21"/>
      <c r="G28" s="21"/>
      <c r="H28" s="21"/>
      <c r="I28" s="21"/>
      <c r="J28" s="21"/>
      <c r="K28" s="21"/>
      <c r="L28" s="21"/>
      <c r="M28" s="21"/>
      <c r="N28" s="21"/>
      <c r="O28" s="21"/>
    </row>
    <row r="29" ht="21.75" customHeight="1" spans="1:15">
      <c r="A29" s="159" t="s">
        <v>99</v>
      </c>
      <c r="B29" s="159" t="s">
        <v>100</v>
      </c>
      <c r="C29" s="21">
        <v>185970.33</v>
      </c>
      <c r="D29" s="21">
        <v>185970.33</v>
      </c>
      <c r="E29" s="21">
        <v>185970.33</v>
      </c>
      <c r="F29" s="21"/>
      <c r="G29" s="21"/>
      <c r="H29" s="21"/>
      <c r="I29" s="21"/>
      <c r="J29" s="21"/>
      <c r="K29" s="21"/>
      <c r="L29" s="21"/>
      <c r="M29" s="21"/>
      <c r="N29" s="21"/>
      <c r="O29" s="21"/>
    </row>
    <row r="30" ht="21.75" customHeight="1" spans="1:15">
      <c r="A30" s="159" t="s">
        <v>101</v>
      </c>
      <c r="B30" s="159" t="s">
        <v>102</v>
      </c>
      <c r="C30" s="21">
        <v>202097.6</v>
      </c>
      <c r="D30" s="21">
        <v>202097.6</v>
      </c>
      <c r="E30" s="21">
        <v>202097.6</v>
      </c>
      <c r="F30" s="21"/>
      <c r="G30" s="21"/>
      <c r="H30" s="21"/>
      <c r="I30" s="21"/>
      <c r="J30" s="21"/>
      <c r="K30" s="21"/>
      <c r="L30" s="21"/>
      <c r="M30" s="21"/>
      <c r="N30" s="21"/>
      <c r="O30" s="21"/>
    </row>
    <row r="31" ht="21.75" customHeight="1" spans="1:15">
      <c r="A31" s="159" t="s">
        <v>103</v>
      </c>
      <c r="B31" s="159" t="s">
        <v>104</v>
      </c>
      <c r="C31" s="21">
        <v>291585.79</v>
      </c>
      <c r="D31" s="21">
        <v>291585.79</v>
      </c>
      <c r="E31" s="21">
        <v>291585.79</v>
      </c>
      <c r="F31" s="21"/>
      <c r="G31" s="21"/>
      <c r="H31" s="21"/>
      <c r="I31" s="21"/>
      <c r="J31" s="21"/>
      <c r="K31" s="21"/>
      <c r="L31" s="21"/>
      <c r="M31" s="21"/>
      <c r="N31" s="21"/>
      <c r="O31" s="21"/>
    </row>
    <row r="32" ht="21.75" customHeight="1" spans="1:15">
      <c r="A32" s="159" t="s">
        <v>105</v>
      </c>
      <c r="B32" s="159" t="s">
        <v>106</v>
      </c>
      <c r="C32" s="21">
        <v>37383.74</v>
      </c>
      <c r="D32" s="21">
        <v>37383.74</v>
      </c>
      <c r="E32" s="21">
        <v>37383.74</v>
      </c>
      <c r="F32" s="21"/>
      <c r="G32" s="21"/>
      <c r="H32" s="21"/>
      <c r="I32" s="21"/>
      <c r="J32" s="21"/>
      <c r="K32" s="21"/>
      <c r="L32" s="21"/>
      <c r="M32" s="21"/>
      <c r="N32" s="21"/>
      <c r="O32" s="21"/>
    </row>
    <row r="33" ht="21.75" customHeight="1" spans="1:15">
      <c r="A33" s="20" t="s">
        <v>107</v>
      </c>
      <c r="B33" s="20" t="s">
        <v>108</v>
      </c>
      <c r="C33" s="21">
        <v>612360.6</v>
      </c>
      <c r="D33" s="21">
        <v>612360.6</v>
      </c>
      <c r="E33" s="21">
        <v>612360.6</v>
      </c>
      <c r="F33" s="21"/>
      <c r="G33" s="21"/>
      <c r="H33" s="21"/>
      <c r="I33" s="21"/>
      <c r="J33" s="21"/>
      <c r="K33" s="21"/>
      <c r="L33" s="21"/>
      <c r="M33" s="21"/>
      <c r="N33" s="21"/>
      <c r="O33" s="21"/>
    </row>
    <row r="34" ht="21.75" customHeight="1" spans="1:15">
      <c r="A34" s="80" t="s">
        <v>109</v>
      </c>
      <c r="B34" s="80" t="s">
        <v>110</v>
      </c>
      <c r="C34" s="21">
        <v>612360.6</v>
      </c>
      <c r="D34" s="21">
        <v>612360.6</v>
      </c>
      <c r="E34" s="21">
        <v>612360.6</v>
      </c>
      <c r="F34" s="21"/>
      <c r="G34" s="21"/>
      <c r="H34" s="21"/>
      <c r="I34" s="21"/>
      <c r="J34" s="21"/>
      <c r="K34" s="21"/>
      <c r="L34" s="21"/>
      <c r="M34" s="21"/>
      <c r="N34" s="21"/>
      <c r="O34" s="21"/>
    </row>
    <row r="35" ht="21.75" customHeight="1" spans="1:15">
      <c r="A35" s="159" t="s">
        <v>111</v>
      </c>
      <c r="B35" s="159" t="s">
        <v>112</v>
      </c>
      <c r="C35" s="21">
        <v>612360.6</v>
      </c>
      <c r="D35" s="21">
        <v>612360.6</v>
      </c>
      <c r="E35" s="21">
        <v>612360.6</v>
      </c>
      <c r="F35" s="21"/>
      <c r="G35" s="21"/>
      <c r="H35" s="21"/>
      <c r="I35" s="21"/>
      <c r="J35" s="21"/>
      <c r="K35" s="21"/>
      <c r="L35" s="21"/>
      <c r="M35" s="21"/>
      <c r="N35" s="21"/>
      <c r="O35" s="21"/>
    </row>
    <row r="36" ht="21.75" customHeight="1" spans="1:15">
      <c r="A36" s="22" t="s">
        <v>113</v>
      </c>
      <c r="B36" s="22" t="s">
        <v>113</v>
      </c>
      <c r="C36" s="21">
        <v>52998604.02</v>
      </c>
      <c r="D36" s="21">
        <v>51319525.43</v>
      </c>
      <c r="E36" s="21">
        <v>9253737.98</v>
      </c>
      <c r="F36" s="21">
        <v>42065787.45</v>
      </c>
      <c r="G36" s="21"/>
      <c r="H36" s="21"/>
      <c r="I36" s="21">
        <v>400000</v>
      </c>
      <c r="J36" s="21">
        <v>1279078.59</v>
      </c>
      <c r="K36" s="21"/>
      <c r="L36" s="21"/>
      <c r="M36" s="21"/>
      <c r="N36" s="21"/>
      <c r="O36" s="21">
        <v>1279078.59</v>
      </c>
    </row>
  </sheetData>
  <mergeCells count="11">
    <mergeCell ref="A3:O3"/>
    <mergeCell ref="A4:L4"/>
    <mergeCell ref="D5:F5"/>
    <mergeCell ref="J5:O5"/>
    <mergeCell ref="A36:B36"/>
    <mergeCell ref="A5:A6"/>
    <mergeCell ref="B5:B6"/>
    <mergeCell ref="C5:C6"/>
    <mergeCell ref="G5:G6"/>
    <mergeCell ref="H5:H6"/>
    <mergeCell ref="I5:I6"/>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7"/>
  <sheetViews>
    <sheetView showZeros="0" workbookViewId="0">
      <pane ySplit="1" topLeftCell="A2" activePane="bottomLeft" state="frozen"/>
      <selection/>
      <selection pane="bottomLeft" activeCell="C20" sqref="C20"/>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1" t="s">
        <v>114</v>
      </c>
    </row>
    <row r="3" ht="36" customHeight="1" spans="1:4">
      <c r="A3" s="5" t="str">
        <f>"2025"&amp;"年部门财政拨款收支预算总表"</f>
        <v>2025年部门财政拨款收支预算总表</v>
      </c>
      <c r="B3" s="5"/>
      <c r="C3" s="5"/>
      <c r="D3" s="5"/>
    </row>
    <row r="4" ht="24" customHeight="1" spans="1:4">
      <c r="A4" s="6" t="str">
        <f>"单位名称："&amp;"景洪市教育体育局（本级）"</f>
        <v>单位名称：景洪市教育体育局（本级）</v>
      </c>
      <c r="B4" s="6"/>
      <c r="C4" s="162"/>
      <c r="D4" s="96" t="s">
        <v>1</v>
      </c>
    </row>
    <row r="5" ht="19.5" customHeight="1" spans="1:4">
      <c r="A5" s="11" t="s">
        <v>2</v>
      </c>
      <c r="B5" s="13"/>
      <c r="C5" s="11" t="s">
        <v>3</v>
      </c>
      <c r="D5" s="13"/>
    </row>
    <row r="6" ht="21.75" customHeight="1" spans="1:4">
      <c r="A6" s="26" t="s">
        <v>4</v>
      </c>
      <c r="B6" s="102" t="s">
        <v>5</v>
      </c>
      <c r="C6" s="26" t="s">
        <v>115</v>
      </c>
      <c r="D6" s="102" t="s">
        <v>5</v>
      </c>
    </row>
    <row r="7" ht="17.25" customHeight="1" spans="1:4">
      <c r="A7" s="28"/>
      <c r="B7" s="105"/>
      <c r="C7" s="28"/>
      <c r="D7" s="105"/>
    </row>
    <row r="8" ht="17.25" customHeight="1" spans="1:4">
      <c r="A8" s="163" t="s">
        <v>116</v>
      </c>
      <c r="B8" s="21">
        <v>51319525.43</v>
      </c>
      <c r="C8" s="164" t="s">
        <v>117</v>
      </c>
      <c r="D8" s="165">
        <v>51319525.43</v>
      </c>
    </row>
    <row r="9" ht="17.25" customHeight="1" spans="1:4">
      <c r="A9" s="166" t="s">
        <v>118</v>
      </c>
      <c r="B9" s="21">
        <v>51319525.43</v>
      </c>
      <c r="C9" s="164" t="str">
        <f>"（"&amp;"一"&amp;"）"&amp;"教育支出"</f>
        <v>（一）教育支出</v>
      </c>
      <c r="D9" s="165">
        <v>49231457.77</v>
      </c>
    </row>
    <row r="10" ht="17.25" customHeight="1" spans="1:4">
      <c r="A10" s="166" t="s">
        <v>119</v>
      </c>
      <c r="B10" s="21"/>
      <c r="C10" s="164" t="str">
        <f>"（"&amp;"二"&amp;"）"&amp;"社会保障和就业支出"</f>
        <v>（二）社会保障和就业支出</v>
      </c>
      <c r="D10" s="165">
        <v>758669.6</v>
      </c>
    </row>
    <row r="11" ht="17.25" customHeight="1" spans="1:4">
      <c r="A11" s="166" t="s">
        <v>120</v>
      </c>
      <c r="B11" s="21"/>
      <c r="C11" s="164" t="str">
        <f>"（"&amp;"三"&amp;"）"&amp;"卫生健康支出"</f>
        <v>（三）卫生健康支出</v>
      </c>
      <c r="D11" s="165">
        <v>717037.46</v>
      </c>
    </row>
    <row r="12" ht="17.25" customHeight="1" spans="1:4">
      <c r="A12" s="166" t="s">
        <v>121</v>
      </c>
      <c r="B12" s="21"/>
      <c r="C12" s="164" t="str">
        <f>"（"&amp;"四"&amp;"）"&amp;"住房保障支出"</f>
        <v>（四）住房保障支出</v>
      </c>
      <c r="D12" s="165">
        <v>612360.6</v>
      </c>
    </row>
    <row r="13" ht="17.25" customHeight="1" spans="1:4">
      <c r="A13" s="166" t="s">
        <v>118</v>
      </c>
      <c r="B13" s="21"/>
      <c r="C13" s="164"/>
      <c r="D13" s="165"/>
    </row>
    <row r="14" ht="17.25" customHeight="1" spans="1:4">
      <c r="A14" s="166" t="s">
        <v>119</v>
      </c>
      <c r="B14" s="21"/>
      <c r="C14" s="164"/>
      <c r="D14" s="165"/>
    </row>
    <row r="15" ht="17.25" customHeight="1" spans="1:4">
      <c r="A15" s="166" t="s">
        <v>120</v>
      </c>
      <c r="B15" s="21"/>
      <c r="C15" s="164"/>
      <c r="D15" s="165"/>
    </row>
    <row r="16" customHeight="1" spans="1:4">
      <c r="A16" s="167"/>
      <c r="B16" s="168"/>
      <c r="C16" s="169" t="s">
        <v>122</v>
      </c>
      <c r="D16" s="168"/>
    </row>
    <row r="17" ht="17.25" customHeight="1" spans="1:4">
      <c r="A17" s="170" t="s">
        <v>123</v>
      </c>
      <c r="B17" s="171">
        <v>51319525.43</v>
      </c>
      <c r="C17" s="167" t="s">
        <v>25</v>
      </c>
      <c r="D17" s="171">
        <v>51319525.43</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36"/>
  <sheetViews>
    <sheetView showZeros="0" workbookViewId="0">
      <pane ySplit="1" topLeftCell="A14" activePane="bottomLeft" state="frozen"/>
      <selection/>
      <selection pane="bottomLeft" activeCell="B11" sqref="B11"/>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13"/>
      <c r="F2" s="153"/>
      <c r="G2" s="31" t="s">
        <v>124</v>
      </c>
    </row>
    <row r="3" ht="39" customHeight="1" spans="1:7">
      <c r="A3" s="5" t="str">
        <f>"2025"&amp;"年一般公共预算支出预算表（按功能科目分类）"</f>
        <v>2025年一般公共预算支出预算表（按功能科目分类）</v>
      </c>
      <c r="B3" s="5"/>
      <c r="C3" s="5"/>
      <c r="D3" s="5"/>
      <c r="E3" s="5"/>
      <c r="F3" s="5"/>
      <c r="G3" s="5"/>
    </row>
    <row r="4" ht="18" customHeight="1" spans="1:7">
      <c r="A4" s="6" t="str">
        <f>"单位名称："&amp;"景洪市教育体育局（本级）"</f>
        <v>单位名称：景洪市教育体育局（本级）</v>
      </c>
      <c r="B4" s="6"/>
      <c r="C4" s="6"/>
      <c r="D4" s="6"/>
      <c r="E4" s="6"/>
      <c r="F4" s="96"/>
      <c r="G4" s="96" t="s">
        <v>1</v>
      </c>
    </row>
    <row r="5" ht="20.25" customHeight="1" spans="1:7">
      <c r="A5" s="154" t="s">
        <v>125</v>
      </c>
      <c r="B5" s="155"/>
      <c r="C5" s="102" t="s">
        <v>29</v>
      </c>
      <c r="D5" s="138" t="s">
        <v>48</v>
      </c>
      <c r="E5" s="141"/>
      <c r="F5" s="142"/>
      <c r="G5" s="156" t="s">
        <v>49</v>
      </c>
    </row>
    <row r="6" ht="20.25" customHeight="1" spans="1:7">
      <c r="A6" s="157" t="s">
        <v>46</v>
      </c>
      <c r="B6" s="157" t="s">
        <v>47</v>
      </c>
      <c r="C6" s="105"/>
      <c r="D6" s="18" t="s">
        <v>31</v>
      </c>
      <c r="E6" s="18" t="s">
        <v>126</v>
      </c>
      <c r="F6" s="18" t="s">
        <v>127</v>
      </c>
      <c r="G6" s="90"/>
    </row>
    <row r="7" ht="19.5" customHeight="1" spans="1:7">
      <c r="A7" s="157" t="s">
        <v>128</v>
      </c>
      <c r="B7" s="157" t="s">
        <v>129</v>
      </c>
      <c r="C7" s="157" t="s">
        <v>130</v>
      </c>
      <c r="D7" s="18">
        <v>4</v>
      </c>
      <c r="E7" s="158" t="s">
        <v>131</v>
      </c>
      <c r="F7" s="158" t="s">
        <v>132</v>
      </c>
      <c r="G7" s="157" t="s">
        <v>133</v>
      </c>
    </row>
    <row r="8" ht="18" customHeight="1" spans="1:7">
      <c r="A8" s="20" t="s">
        <v>57</v>
      </c>
      <c r="B8" s="20" t="s">
        <v>58</v>
      </c>
      <c r="C8" s="21">
        <v>49231457.77</v>
      </c>
      <c r="D8" s="21">
        <v>7165670.32</v>
      </c>
      <c r="E8" s="21">
        <v>6574330</v>
      </c>
      <c r="F8" s="21">
        <v>591340.32</v>
      </c>
      <c r="G8" s="21">
        <v>42065787.45</v>
      </c>
    </row>
    <row r="9" ht="18" customHeight="1" spans="1:7">
      <c r="A9" s="80" t="s">
        <v>59</v>
      </c>
      <c r="B9" s="80" t="s">
        <v>60</v>
      </c>
      <c r="C9" s="21">
        <v>9650451.32</v>
      </c>
      <c r="D9" s="21">
        <v>5672145.32</v>
      </c>
      <c r="E9" s="21">
        <v>5080805</v>
      </c>
      <c r="F9" s="21">
        <v>591340.32</v>
      </c>
      <c r="G9" s="21">
        <v>3978306</v>
      </c>
    </row>
    <row r="10" ht="18" customHeight="1" spans="1:7">
      <c r="A10" s="159" t="s">
        <v>61</v>
      </c>
      <c r="B10" s="159" t="s">
        <v>62</v>
      </c>
      <c r="C10" s="21">
        <v>2851001.52</v>
      </c>
      <c r="D10" s="21">
        <v>2851001.52</v>
      </c>
      <c r="E10" s="21">
        <v>2446146</v>
      </c>
      <c r="F10" s="21">
        <v>404855.52</v>
      </c>
      <c r="G10" s="21"/>
    </row>
    <row r="11" ht="18" customHeight="1" spans="1:7">
      <c r="A11" s="159" t="s">
        <v>63</v>
      </c>
      <c r="B11" s="159" t="s">
        <v>64</v>
      </c>
      <c r="C11" s="21">
        <v>6799449.8</v>
      </c>
      <c r="D11" s="21">
        <v>2821143.8</v>
      </c>
      <c r="E11" s="21">
        <v>2634659</v>
      </c>
      <c r="F11" s="21">
        <v>186484.8</v>
      </c>
      <c r="G11" s="21">
        <v>3978306</v>
      </c>
    </row>
    <row r="12" ht="18" customHeight="1" spans="1:7">
      <c r="A12" s="80" t="s">
        <v>65</v>
      </c>
      <c r="B12" s="80" t="s">
        <v>66</v>
      </c>
      <c r="C12" s="21">
        <v>13580520.45</v>
      </c>
      <c r="D12" s="21">
        <v>1493525</v>
      </c>
      <c r="E12" s="21">
        <v>1493525</v>
      </c>
      <c r="F12" s="21"/>
      <c r="G12" s="21">
        <v>12086995.45</v>
      </c>
    </row>
    <row r="13" ht="18" customHeight="1" spans="1:7">
      <c r="A13" s="159" t="s">
        <v>67</v>
      </c>
      <c r="B13" s="159" t="s">
        <v>68</v>
      </c>
      <c r="C13" s="21">
        <v>43537.5</v>
      </c>
      <c r="D13" s="21"/>
      <c r="E13" s="21"/>
      <c r="F13" s="21"/>
      <c r="G13" s="21">
        <v>43537.5</v>
      </c>
    </row>
    <row r="14" ht="18" customHeight="1" spans="1:7">
      <c r="A14" s="159" t="s">
        <v>69</v>
      </c>
      <c r="B14" s="159" t="s">
        <v>70</v>
      </c>
      <c r="C14" s="21">
        <v>3932650.09</v>
      </c>
      <c r="D14" s="21">
        <v>1061380</v>
      </c>
      <c r="E14" s="21">
        <v>1061380</v>
      </c>
      <c r="F14" s="21"/>
      <c r="G14" s="21">
        <v>2871270.09</v>
      </c>
    </row>
    <row r="15" ht="18" customHeight="1" spans="1:7">
      <c r="A15" s="159" t="s">
        <v>71</v>
      </c>
      <c r="B15" s="159" t="s">
        <v>72</v>
      </c>
      <c r="C15" s="21">
        <v>1859518.36</v>
      </c>
      <c r="D15" s="21">
        <v>432145</v>
      </c>
      <c r="E15" s="21">
        <v>432145</v>
      </c>
      <c r="F15" s="21"/>
      <c r="G15" s="21">
        <v>1427373.36</v>
      </c>
    </row>
    <row r="16" ht="18" customHeight="1" spans="1:7">
      <c r="A16" s="159" t="s">
        <v>73</v>
      </c>
      <c r="B16" s="159" t="s">
        <v>74</v>
      </c>
      <c r="C16" s="21">
        <v>7731584.5</v>
      </c>
      <c r="D16" s="21"/>
      <c r="E16" s="21"/>
      <c r="F16" s="21"/>
      <c r="G16" s="21">
        <v>7731584.5</v>
      </c>
    </row>
    <row r="17" ht="18" customHeight="1" spans="1:7">
      <c r="A17" s="159" t="s">
        <v>75</v>
      </c>
      <c r="B17" s="159" t="s">
        <v>76</v>
      </c>
      <c r="C17" s="21">
        <v>13230</v>
      </c>
      <c r="D17" s="21"/>
      <c r="E17" s="21"/>
      <c r="F17" s="21"/>
      <c r="G17" s="21">
        <v>13230</v>
      </c>
    </row>
    <row r="18" ht="18" customHeight="1" spans="1:7">
      <c r="A18" s="80" t="s">
        <v>77</v>
      </c>
      <c r="B18" s="80" t="s">
        <v>78</v>
      </c>
      <c r="C18" s="21">
        <v>486</v>
      </c>
      <c r="D18" s="21"/>
      <c r="E18" s="21"/>
      <c r="F18" s="21"/>
      <c r="G18" s="21">
        <v>486</v>
      </c>
    </row>
    <row r="19" ht="18" customHeight="1" spans="1:7">
      <c r="A19" s="159" t="s">
        <v>79</v>
      </c>
      <c r="B19" s="159" t="s">
        <v>80</v>
      </c>
      <c r="C19" s="21">
        <v>486</v>
      </c>
      <c r="D19" s="21"/>
      <c r="E19" s="21"/>
      <c r="F19" s="21"/>
      <c r="G19" s="21">
        <v>486</v>
      </c>
    </row>
    <row r="20" ht="18" customHeight="1" spans="1:7">
      <c r="A20" s="80" t="s">
        <v>81</v>
      </c>
      <c r="B20" s="80" t="s">
        <v>82</v>
      </c>
      <c r="C20" s="21">
        <v>26000000</v>
      </c>
      <c r="D20" s="21"/>
      <c r="E20" s="21"/>
      <c r="F20" s="21"/>
      <c r="G20" s="21">
        <v>26000000</v>
      </c>
    </row>
    <row r="21" ht="18" customHeight="1" spans="1:7">
      <c r="A21" s="159" t="s">
        <v>83</v>
      </c>
      <c r="B21" s="159" t="s">
        <v>84</v>
      </c>
      <c r="C21" s="21">
        <v>26000000</v>
      </c>
      <c r="D21" s="21"/>
      <c r="E21" s="21"/>
      <c r="F21" s="21"/>
      <c r="G21" s="21">
        <v>26000000</v>
      </c>
    </row>
    <row r="22" ht="18" customHeight="1" spans="1:7">
      <c r="A22" s="20" t="s">
        <v>85</v>
      </c>
      <c r="B22" s="20" t="s">
        <v>86</v>
      </c>
      <c r="C22" s="21">
        <v>758669.6</v>
      </c>
      <c r="D22" s="21">
        <v>758669.6</v>
      </c>
      <c r="E22" s="21">
        <v>741869.6</v>
      </c>
      <c r="F22" s="21">
        <v>16800</v>
      </c>
      <c r="G22" s="21"/>
    </row>
    <row r="23" ht="18" customHeight="1" spans="1:7">
      <c r="A23" s="80" t="s">
        <v>87</v>
      </c>
      <c r="B23" s="80" t="s">
        <v>88</v>
      </c>
      <c r="C23" s="21">
        <v>758669.6</v>
      </c>
      <c r="D23" s="21">
        <v>758669.6</v>
      </c>
      <c r="E23" s="21">
        <v>741869.6</v>
      </c>
      <c r="F23" s="21">
        <v>16800</v>
      </c>
      <c r="G23" s="21"/>
    </row>
    <row r="24" ht="18" customHeight="1" spans="1:7">
      <c r="A24" s="159" t="s">
        <v>89</v>
      </c>
      <c r="B24" s="159" t="s">
        <v>90</v>
      </c>
      <c r="C24" s="21">
        <v>12600</v>
      </c>
      <c r="D24" s="21">
        <v>12600</v>
      </c>
      <c r="E24" s="21"/>
      <c r="F24" s="21">
        <v>12600</v>
      </c>
      <c r="G24" s="21"/>
    </row>
    <row r="25" ht="18" customHeight="1" spans="1:7">
      <c r="A25" s="159" t="s">
        <v>91</v>
      </c>
      <c r="B25" s="159" t="s">
        <v>92</v>
      </c>
      <c r="C25" s="21">
        <v>4200</v>
      </c>
      <c r="D25" s="21">
        <v>4200</v>
      </c>
      <c r="E25" s="21"/>
      <c r="F25" s="21">
        <v>4200</v>
      </c>
      <c r="G25" s="21"/>
    </row>
    <row r="26" ht="18" customHeight="1" spans="1:7">
      <c r="A26" s="159" t="s">
        <v>93</v>
      </c>
      <c r="B26" s="159" t="s">
        <v>94</v>
      </c>
      <c r="C26" s="21">
        <v>741869.6</v>
      </c>
      <c r="D26" s="21">
        <v>741869.6</v>
      </c>
      <c r="E26" s="21">
        <v>741869.6</v>
      </c>
      <c r="F26" s="21"/>
      <c r="G26" s="21"/>
    </row>
    <row r="27" ht="18" customHeight="1" spans="1:7">
      <c r="A27" s="20" t="s">
        <v>95</v>
      </c>
      <c r="B27" s="20" t="s">
        <v>96</v>
      </c>
      <c r="C27" s="21">
        <v>717037.46</v>
      </c>
      <c r="D27" s="21">
        <v>717037.46</v>
      </c>
      <c r="E27" s="21">
        <v>717037.46</v>
      </c>
      <c r="F27" s="21"/>
      <c r="G27" s="21"/>
    </row>
    <row r="28" ht="18" customHeight="1" spans="1:7">
      <c r="A28" s="80" t="s">
        <v>97</v>
      </c>
      <c r="B28" s="80" t="s">
        <v>98</v>
      </c>
      <c r="C28" s="21">
        <v>717037.46</v>
      </c>
      <c r="D28" s="21">
        <v>717037.46</v>
      </c>
      <c r="E28" s="21">
        <v>717037.46</v>
      </c>
      <c r="F28" s="21"/>
      <c r="G28" s="21"/>
    </row>
    <row r="29" ht="18" customHeight="1" spans="1:7">
      <c r="A29" s="159" t="s">
        <v>99</v>
      </c>
      <c r="B29" s="159" t="s">
        <v>100</v>
      </c>
      <c r="C29" s="21">
        <v>185970.33</v>
      </c>
      <c r="D29" s="21">
        <v>185970.33</v>
      </c>
      <c r="E29" s="21">
        <v>185970.33</v>
      </c>
      <c r="F29" s="21"/>
      <c r="G29" s="21"/>
    </row>
    <row r="30" ht="18" customHeight="1" spans="1:7">
      <c r="A30" s="159" t="s">
        <v>101</v>
      </c>
      <c r="B30" s="159" t="s">
        <v>102</v>
      </c>
      <c r="C30" s="21">
        <v>202097.6</v>
      </c>
      <c r="D30" s="21">
        <v>202097.6</v>
      </c>
      <c r="E30" s="21">
        <v>202097.6</v>
      </c>
      <c r="F30" s="21"/>
      <c r="G30" s="21"/>
    </row>
    <row r="31" ht="18" customHeight="1" spans="1:7">
      <c r="A31" s="159" t="s">
        <v>103</v>
      </c>
      <c r="B31" s="159" t="s">
        <v>104</v>
      </c>
      <c r="C31" s="21">
        <v>291585.79</v>
      </c>
      <c r="D31" s="21">
        <v>291585.79</v>
      </c>
      <c r="E31" s="21">
        <v>291585.79</v>
      </c>
      <c r="F31" s="21"/>
      <c r="G31" s="21"/>
    </row>
    <row r="32" ht="18" customHeight="1" spans="1:7">
      <c r="A32" s="159" t="s">
        <v>105</v>
      </c>
      <c r="B32" s="159" t="s">
        <v>106</v>
      </c>
      <c r="C32" s="21">
        <v>37383.74</v>
      </c>
      <c r="D32" s="21">
        <v>37383.74</v>
      </c>
      <c r="E32" s="21">
        <v>37383.74</v>
      </c>
      <c r="F32" s="21"/>
      <c r="G32" s="21"/>
    </row>
    <row r="33" ht="18" customHeight="1" spans="1:7">
      <c r="A33" s="20" t="s">
        <v>107</v>
      </c>
      <c r="B33" s="20" t="s">
        <v>108</v>
      </c>
      <c r="C33" s="21">
        <v>612360.6</v>
      </c>
      <c r="D33" s="21">
        <v>612360.6</v>
      </c>
      <c r="E33" s="21">
        <v>612360.6</v>
      </c>
      <c r="F33" s="21"/>
      <c r="G33" s="21"/>
    </row>
    <row r="34" ht="18" customHeight="1" spans="1:7">
      <c r="A34" s="80" t="s">
        <v>109</v>
      </c>
      <c r="B34" s="80" t="s">
        <v>110</v>
      </c>
      <c r="C34" s="21">
        <v>612360.6</v>
      </c>
      <c r="D34" s="21">
        <v>612360.6</v>
      </c>
      <c r="E34" s="21">
        <v>612360.6</v>
      </c>
      <c r="F34" s="21"/>
      <c r="G34" s="21"/>
    </row>
    <row r="35" ht="18" customHeight="1" spans="1:7">
      <c r="A35" s="159" t="s">
        <v>111</v>
      </c>
      <c r="B35" s="159" t="s">
        <v>112</v>
      </c>
      <c r="C35" s="21">
        <v>612360.6</v>
      </c>
      <c r="D35" s="21">
        <v>612360.6</v>
      </c>
      <c r="E35" s="21">
        <v>612360.6</v>
      </c>
      <c r="F35" s="21"/>
      <c r="G35" s="21"/>
    </row>
    <row r="36" ht="18" customHeight="1" spans="1:7">
      <c r="A36" s="160" t="s">
        <v>113</v>
      </c>
      <c r="B36" s="161" t="s">
        <v>113</v>
      </c>
      <c r="C36" s="21">
        <v>51319525.43</v>
      </c>
      <c r="D36" s="21">
        <v>9253737.98</v>
      </c>
      <c r="E36" s="21">
        <v>8645597.66</v>
      </c>
      <c r="F36" s="21">
        <v>608140.32</v>
      </c>
      <c r="G36" s="21">
        <v>42065787.45</v>
      </c>
    </row>
  </sheetData>
  <mergeCells count="7">
    <mergeCell ref="A3:G3"/>
    <mergeCell ref="A4:E4"/>
    <mergeCell ref="A5:B5"/>
    <mergeCell ref="D5:F5"/>
    <mergeCell ref="A36:B36"/>
    <mergeCell ref="C5:C6"/>
    <mergeCell ref="G5:G6"/>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pane ySplit="1" topLeftCell="A2" activePane="bottomLeft" state="frozen"/>
      <selection/>
      <selection pane="bottomLeft" activeCell="F16" sqref="F16"/>
    </sheetView>
  </sheetViews>
  <sheetFormatPr defaultColWidth="10.6555555555556" defaultRowHeight="14.25" customHeight="1" outlineLevelCol="5"/>
  <cols>
    <col min="1" max="2" width="32" customWidth="1"/>
    <col min="3" max="6" width="30.1555555555556" customWidth="1"/>
  </cols>
  <sheetData>
    <row r="1" customHeight="1" spans="1:6">
      <c r="A1" s="1"/>
      <c r="B1" s="1"/>
      <c r="C1" s="1"/>
      <c r="D1" s="1"/>
      <c r="E1" s="1"/>
      <c r="F1" s="1"/>
    </row>
    <row r="2" customHeight="1" spans="1:6">
      <c r="A2" s="146"/>
      <c r="B2" s="146"/>
      <c r="C2" s="67"/>
      <c r="D2" s="147"/>
      <c r="F2" s="148" t="s">
        <v>134</v>
      </c>
    </row>
    <row r="3" ht="32.25" customHeight="1" spans="1:6">
      <c r="A3" s="101" t="str">
        <f>"2025"&amp;"年一般公共预算“三公”经费支出预算表"</f>
        <v>2025年一般公共预算“三公”经费支出预算表</v>
      </c>
      <c r="B3" s="149"/>
      <c r="C3" s="149"/>
      <c r="D3" s="149"/>
      <c r="E3" s="149"/>
      <c r="F3" s="149"/>
    </row>
    <row r="4" ht="18.75" customHeight="1" spans="1:6">
      <c r="A4" s="150" t="str">
        <f>"单位名称："&amp;"景洪市教育体育局（本级）"</f>
        <v>单位名称：景洪市教育体育局（本级）</v>
      </c>
      <c r="B4" s="149"/>
      <c r="C4" s="149"/>
      <c r="D4" s="149"/>
      <c r="E4" s="149"/>
      <c r="F4" s="35" t="s">
        <v>135</v>
      </c>
    </row>
    <row r="5" ht="19.5" customHeight="1" spans="1:6">
      <c r="A5" s="10" t="s">
        <v>136</v>
      </c>
      <c r="B5" s="26" t="s">
        <v>137</v>
      </c>
      <c r="C5" s="11" t="s">
        <v>138</v>
      </c>
      <c r="D5" s="12"/>
      <c r="E5" s="13"/>
      <c r="F5" s="26" t="s">
        <v>139</v>
      </c>
    </row>
    <row r="6" ht="19.5" customHeight="1" spans="1:6">
      <c r="A6" s="17"/>
      <c r="B6" s="28"/>
      <c r="C6" s="18" t="s">
        <v>31</v>
      </c>
      <c r="D6" s="18" t="s">
        <v>140</v>
      </c>
      <c r="E6" s="18" t="s">
        <v>141</v>
      </c>
      <c r="F6" s="28"/>
    </row>
    <row r="7" ht="18.75" customHeight="1" spans="1:6">
      <c r="A7" s="39">
        <v>1</v>
      </c>
      <c r="B7" s="39">
        <v>2</v>
      </c>
      <c r="C7" s="36">
        <v>3</v>
      </c>
      <c r="D7" s="39">
        <v>4</v>
      </c>
      <c r="E7" s="39">
        <v>5</v>
      </c>
      <c r="F7" s="39">
        <v>6</v>
      </c>
    </row>
    <row r="8" ht="24" customHeight="1" spans="1:6">
      <c r="A8" s="21">
        <v>21200</v>
      </c>
      <c r="B8" s="21"/>
      <c r="C8" s="21">
        <v>18000</v>
      </c>
      <c r="D8" s="21"/>
      <c r="E8" s="21">
        <v>18000</v>
      </c>
      <c r="F8" s="21">
        <v>3200</v>
      </c>
    </row>
    <row r="10" ht="168" customHeight="1" spans="1:6">
      <c r="A10" s="151" t="s">
        <v>142</v>
      </c>
      <c r="B10" s="152"/>
      <c r="C10" s="152"/>
      <c r="D10" s="152"/>
      <c r="E10" s="152"/>
      <c r="F10" s="152"/>
    </row>
  </sheetData>
  <mergeCells count="7">
    <mergeCell ref="A3:F3"/>
    <mergeCell ref="A4:C4"/>
    <mergeCell ref="C5:E5"/>
    <mergeCell ref="A10:F10"/>
    <mergeCell ref="A5:A6"/>
    <mergeCell ref="B5:B6"/>
    <mergeCell ref="F5:F6"/>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50"/>
  <sheetViews>
    <sheetView showZeros="0" workbookViewId="0">
      <pane ySplit="1" topLeftCell="A26" activePane="bottomLeft" state="frozen"/>
      <selection/>
      <selection pane="bottomLeft" activeCell="B11" sqref="B11"/>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34"/>
      <c r="D2" s="135"/>
      <c r="E2" s="135"/>
      <c r="F2" s="135"/>
      <c r="G2" s="135"/>
      <c r="H2" s="68"/>
      <c r="I2" s="68"/>
      <c r="J2" s="3"/>
      <c r="K2" s="68"/>
      <c r="L2" s="68"/>
      <c r="M2" s="68"/>
      <c r="N2" s="68"/>
      <c r="O2" s="3"/>
      <c r="P2" s="3"/>
      <c r="Q2" s="3"/>
      <c r="R2" s="68"/>
      <c r="V2" s="134"/>
      <c r="X2" s="4" t="s">
        <v>143</v>
      </c>
    </row>
    <row r="3" ht="39.75" customHeight="1" spans="1:24">
      <c r="A3" s="136" t="str">
        <f>"2025"&amp;"年部门基本支出预算表"</f>
        <v>2025年部门基本支出预算表</v>
      </c>
      <c r="B3" s="136"/>
      <c r="C3" s="136"/>
      <c r="D3" s="136"/>
      <c r="E3" s="136"/>
      <c r="F3" s="136"/>
      <c r="G3" s="136"/>
      <c r="H3" s="136"/>
      <c r="I3" s="136"/>
      <c r="J3" s="136"/>
      <c r="K3" s="136"/>
      <c r="L3" s="136"/>
      <c r="M3" s="136"/>
      <c r="N3" s="136"/>
      <c r="O3" s="136"/>
      <c r="P3" s="136"/>
      <c r="Q3" s="136"/>
      <c r="R3" s="136"/>
      <c r="S3" s="136"/>
      <c r="T3" s="136"/>
      <c r="U3" s="136"/>
      <c r="V3" s="136"/>
      <c r="W3" s="136"/>
      <c r="X3" s="136"/>
    </row>
    <row r="4" ht="18.75" customHeight="1" spans="1:24">
      <c r="A4" s="6" t="str">
        <f>"单位名称："&amp;"景洪市教育体育局（本级）"</f>
        <v>单位名称：景洪市教育体育局（本级）</v>
      </c>
      <c r="B4" s="6"/>
      <c r="C4" s="6"/>
      <c r="D4" s="6"/>
      <c r="E4" s="6"/>
      <c r="F4" s="6"/>
      <c r="G4" s="6"/>
      <c r="H4" s="137"/>
      <c r="I4" s="137"/>
      <c r="J4" s="7"/>
      <c r="K4" s="137"/>
      <c r="L4" s="137"/>
      <c r="M4" s="137"/>
      <c r="N4" s="137"/>
      <c r="O4" s="7"/>
      <c r="P4" s="7"/>
      <c r="Q4" s="7"/>
      <c r="R4" s="137"/>
      <c r="S4" s="34"/>
      <c r="T4" s="34"/>
      <c r="U4" s="34"/>
      <c r="V4" s="145"/>
      <c r="W4" s="34"/>
      <c r="X4" s="8" t="s">
        <v>135</v>
      </c>
    </row>
    <row r="5" ht="18" customHeight="1" spans="1:24">
      <c r="A5" s="9" t="s">
        <v>144</v>
      </c>
      <c r="B5" s="9" t="s">
        <v>145</v>
      </c>
      <c r="C5" s="9" t="s">
        <v>146</v>
      </c>
      <c r="D5" s="9" t="s">
        <v>147</v>
      </c>
      <c r="E5" s="9" t="s">
        <v>148</v>
      </c>
      <c r="F5" s="9" t="s">
        <v>149</v>
      </c>
      <c r="G5" s="9" t="s">
        <v>150</v>
      </c>
      <c r="H5" s="138" t="s">
        <v>151</v>
      </c>
      <c r="I5" s="141" t="s">
        <v>151</v>
      </c>
      <c r="J5" s="141"/>
      <c r="K5" s="141"/>
      <c r="L5" s="141"/>
      <c r="M5" s="141"/>
      <c r="N5" s="141"/>
      <c r="O5" s="141"/>
      <c r="P5" s="141"/>
      <c r="Q5" s="141"/>
      <c r="R5" s="141" t="s">
        <v>35</v>
      </c>
      <c r="S5" s="141" t="s">
        <v>51</v>
      </c>
      <c r="T5" s="141"/>
      <c r="U5" s="141"/>
      <c r="V5" s="141"/>
      <c r="W5" s="141"/>
      <c r="X5" s="142"/>
    </row>
    <row r="6" ht="18" customHeight="1" spans="1:24">
      <c r="A6" s="14"/>
      <c r="B6" s="14"/>
      <c r="C6" s="14"/>
      <c r="D6" s="14"/>
      <c r="E6" s="14"/>
      <c r="F6" s="14"/>
      <c r="G6" s="14"/>
      <c r="H6" s="102" t="s">
        <v>152</v>
      </c>
      <c r="I6" s="138" t="s">
        <v>32</v>
      </c>
      <c r="J6" s="141"/>
      <c r="K6" s="141"/>
      <c r="L6" s="141"/>
      <c r="M6" s="141"/>
      <c r="N6" s="142"/>
      <c r="O6" s="11" t="s">
        <v>153</v>
      </c>
      <c r="P6" s="12"/>
      <c r="Q6" s="13"/>
      <c r="R6" s="9" t="s">
        <v>35</v>
      </c>
      <c r="S6" s="138" t="s">
        <v>51</v>
      </c>
      <c r="T6" s="141" t="s">
        <v>38</v>
      </c>
      <c r="U6" s="141" t="s">
        <v>51</v>
      </c>
      <c r="V6" s="141" t="s">
        <v>40</v>
      </c>
      <c r="W6" s="141" t="s">
        <v>41</v>
      </c>
      <c r="X6" s="142" t="s">
        <v>42</v>
      </c>
    </row>
    <row r="7" ht="18.75" customHeight="1" spans="1:24">
      <c r="A7" s="14"/>
      <c r="B7" s="14"/>
      <c r="C7" s="14"/>
      <c r="D7" s="14"/>
      <c r="E7" s="14"/>
      <c r="F7" s="14"/>
      <c r="G7" s="14"/>
      <c r="H7" s="139"/>
      <c r="I7" s="143" t="s">
        <v>154</v>
      </c>
      <c r="J7" s="144" t="s">
        <v>155</v>
      </c>
      <c r="K7" s="9" t="s">
        <v>156</v>
      </c>
      <c r="L7" s="9" t="s">
        <v>157</v>
      </c>
      <c r="M7" s="9" t="s">
        <v>158</v>
      </c>
      <c r="N7" s="9" t="s">
        <v>159</v>
      </c>
      <c r="O7" s="9" t="s">
        <v>32</v>
      </c>
      <c r="P7" s="9" t="s">
        <v>33</v>
      </c>
      <c r="Q7" s="9" t="s">
        <v>34</v>
      </c>
      <c r="R7" s="14"/>
      <c r="S7" s="9" t="s">
        <v>31</v>
      </c>
      <c r="T7" s="9" t="s">
        <v>38</v>
      </c>
      <c r="U7" s="9" t="s">
        <v>160</v>
      </c>
      <c r="V7" s="9" t="s">
        <v>40</v>
      </c>
      <c r="W7" s="9" t="s">
        <v>41</v>
      </c>
      <c r="X7" s="9" t="s">
        <v>42</v>
      </c>
    </row>
    <row r="8" ht="37.5" customHeight="1" spans="1:24">
      <c r="A8" s="16"/>
      <c r="B8" s="16"/>
      <c r="C8" s="16"/>
      <c r="D8" s="16"/>
      <c r="E8" s="16"/>
      <c r="F8" s="16"/>
      <c r="G8" s="16"/>
      <c r="H8" s="105"/>
      <c r="I8" s="89" t="s">
        <v>31</v>
      </c>
      <c r="J8" s="89" t="s">
        <v>161</v>
      </c>
      <c r="K8" s="16" t="s">
        <v>155</v>
      </c>
      <c r="L8" s="16" t="s">
        <v>157</v>
      </c>
      <c r="M8" s="16" t="s">
        <v>158</v>
      </c>
      <c r="N8" s="16" t="s">
        <v>159</v>
      </c>
      <c r="O8" s="16" t="s">
        <v>157</v>
      </c>
      <c r="P8" s="16" t="s">
        <v>158</v>
      </c>
      <c r="Q8" s="16" t="s">
        <v>159</v>
      </c>
      <c r="R8" s="16" t="s">
        <v>35</v>
      </c>
      <c r="S8" s="16" t="s">
        <v>31</v>
      </c>
      <c r="T8" s="16" t="s">
        <v>38</v>
      </c>
      <c r="U8" s="16" t="s">
        <v>160</v>
      </c>
      <c r="V8" s="16" t="s">
        <v>40</v>
      </c>
      <c r="W8" s="16" t="s">
        <v>41</v>
      </c>
      <c r="X8" s="16" t="s">
        <v>42</v>
      </c>
    </row>
    <row r="9" ht="19.5" customHeight="1" spans="1:24">
      <c r="A9" s="140">
        <v>1</v>
      </c>
      <c r="B9" s="140">
        <v>2</v>
      </c>
      <c r="C9" s="140">
        <v>3</v>
      </c>
      <c r="D9" s="140">
        <v>4</v>
      </c>
      <c r="E9" s="140">
        <v>5</v>
      </c>
      <c r="F9" s="140">
        <v>6</v>
      </c>
      <c r="G9" s="140">
        <v>7</v>
      </c>
      <c r="H9" s="140">
        <v>8</v>
      </c>
      <c r="I9" s="140">
        <v>9</v>
      </c>
      <c r="J9" s="140">
        <v>10</v>
      </c>
      <c r="K9" s="140">
        <v>11</v>
      </c>
      <c r="L9" s="140">
        <v>12</v>
      </c>
      <c r="M9" s="140">
        <v>13</v>
      </c>
      <c r="N9" s="140">
        <v>14</v>
      </c>
      <c r="O9" s="140">
        <v>15</v>
      </c>
      <c r="P9" s="140">
        <v>16</v>
      </c>
      <c r="Q9" s="140">
        <v>17</v>
      </c>
      <c r="R9" s="140">
        <v>18</v>
      </c>
      <c r="S9" s="140">
        <v>19</v>
      </c>
      <c r="T9" s="140">
        <v>20</v>
      </c>
      <c r="U9" s="140">
        <v>21</v>
      </c>
      <c r="V9" s="140">
        <v>22</v>
      </c>
      <c r="W9" s="140">
        <v>23</v>
      </c>
      <c r="X9" s="140">
        <v>24</v>
      </c>
    </row>
    <row r="10" ht="21" customHeight="1" spans="1:24">
      <c r="A10" s="20" t="s">
        <v>44</v>
      </c>
      <c r="B10" s="20" t="s">
        <v>162</v>
      </c>
      <c r="C10" s="20" t="s">
        <v>163</v>
      </c>
      <c r="D10" s="20" t="s">
        <v>61</v>
      </c>
      <c r="E10" s="20" t="s">
        <v>62</v>
      </c>
      <c r="F10" s="20" t="s">
        <v>164</v>
      </c>
      <c r="G10" s="20" t="s">
        <v>165</v>
      </c>
      <c r="H10" s="21">
        <v>831240</v>
      </c>
      <c r="I10" s="21">
        <v>831240</v>
      </c>
      <c r="J10" s="21"/>
      <c r="K10" s="21"/>
      <c r="L10" s="21"/>
      <c r="M10" s="21">
        <v>831240</v>
      </c>
      <c r="N10" s="21"/>
      <c r="O10" s="21"/>
      <c r="P10" s="21"/>
      <c r="Q10" s="21"/>
      <c r="R10" s="21"/>
      <c r="S10" s="21"/>
      <c r="T10" s="21"/>
      <c r="U10" s="21"/>
      <c r="V10" s="21"/>
      <c r="W10" s="21"/>
      <c r="X10" s="21"/>
    </row>
    <row r="11" ht="21" customHeight="1" spans="1:24">
      <c r="A11" s="20" t="s">
        <v>44</v>
      </c>
      <c r="B11" s="20" t="s">
        <v>162</v>
      </c>
      <c r="C11" s="20" t="s">
        <v>163</v>
      </c>
      <c r="D11" s="20" t="s">
        <v>61</v>
      </c>
      <c r="E11" s="20" t="s">
        <v>62</v>
      </c>
      <c r="F11" s="20" t="s">
        <v>166</v>
      </c>
      <c r="G11" s="20" t="s">
        <v>167</v>
      </c>
      <c r="H11" s="21">
        <v>1100436</v>
      </c>
      <c r="I11" s="21">
        <v>1100436</v>
      </c>
      <c r="J11" s="21"/>
      <c r="K11" s="21"/>
      <c r="L11" s="21"/>
      <c r="M11" s="21">
        <v>1100436</v>
      </c>
      <c r="N11" s="21"/>
      <c r="O11" s="21"/>
      <c r="P11" s="21"/>
      <c r="Q11" s="21"/>
      <c r="R11" s="21"/>
      <c r="S11" s="21"/>
      <c r="T11" s="21"/>
      <c r="U11" s="21"/>
      <c r="V11" s="21"/>
      <c r="W11" s="21"/>
      <c r="X11" s="21"/>
    </row>
    <row r="12" ht="21" customHeight="1" spans="1:24">
      <c r="A12" s="20" t="s">
        <v>44</v>
      </c>
      <c r="B12" s="20" t="s">
        <v>162</v>
      </c>
      <c r="C12" s="20" t="s">
        <v>163</v>
      </c>
      <c r="D12" s="20" t="s">
        <v>61</v>
      </c>
      <c r="E12" s="20" t="s">
        <v>62</v>
      </c>
      <c r="F12" s="20" t="s">
        <v>168</v>
      </c>
      <c r="G12" s="20" t="s">
        <v>169</v>
      </c>
      <c r="H12" s="21">
        <v>69270</v>
      </c>
      <c r="I12" s="21">
        <v>69270</v>
      </c>
      <c r="J12" s="21"/>
      <c r="K12" s="21"/>
      <c r="L12" s="21"/>
      <c r="M12" s="21">
        <v>69270</v>
      </c>
      <c r="N12" s="21"/>
      <c r="O12" s="21"/>
      <c r="P12" s="21"/>
      <c r="Q12" s="21"/>
      <c r="R12" s="21"/>
      <c r="S12" s="21"/>
      <c r="T12" s="21"/>
      <c r="U12" s="21"/>
      <c r="V12" s="21"/>
      <c r="W12" s="21"/>
      <c r="X12" s="21"/>
    </row>
    <row r="13" ht="21" customHeight="1" spans="1:24">
      <c r="A13" s="20" t="s">
        <v>44</v>
      </c>
      <c r="B13" s="20" t="s">
        <v>170</v>
      </c>
      <c r="C13" s="20" t="s">
        <v>171</v>
      </c>
      <c r="D13" s="20" t="s">
        <v>93</v>
      </c>
      <c r="E13" s="20" t="s">
        <v>94</v>
      </c>
      <c r="F13" s="20" t="s">
        <v>172</v>
      </c>
      <c r="G13" s="20" t="s">
        <v>173</v>
      </c>
      <c r="H13" s="21">
        <v>354615.36</v>
      </c>
      <c r="I13" s="21">
        <v>354615.36</v>
      </c>
      <c r="J13" s="21"/>
      <c r="K13" s="21"/>
      <c r="L13" s="21"/>
      <c r="M13" s="21">
        <v>354615.36</v>
      </c>
      <c r="N13" s="21"/>
      <c r="O13" s="21"/>
      <c r="P13" s="21"/>
      <c r="Q13" s="21"/>
      <c r="R13" s="21"/>
      <c r="S13" s="21"/>
      <c r="T13" s="21"/>
      <c r="U13" s="21"/>
      <c r="V13" s="21"/>
      <c r="W13" s="21"/>
      <c r="X13" s="21"/>
    </row>
    <row r="14" ht="21" customHeight="1" spans="1:24">
      <c r="A14" s="20" t="s">
        <v>44</v>
      </c>
      <c r="B14" s="20" t="s">
        <v>170</v>
      </c>
      <c r="C14" s="20" t="s">
        <v>171</v>
      </c>
      <c r="D14" s="20" t="s">
        <v>93</v>
      </c>
      <c r="E14" s="20" t="s">
        <v>94</v>
      </c>
      <c r="F14" s="20" t="s">
        <v>172</v>
      </c>
      <c r="G14" s="20" t="s">
        <v>173</v>
      </c>
      <c r="H14" s="21">
        <v>387254.24</v>
      </c>
      <c r="I14" s="21">
        <v>387254.24</v>
      </c>
      <c r="J14" s="21"/>
      <c r="K14" s="21"/>
      <c r="L14" s="21"/>
      <c r="M14" s="21">
        <v>387254.24</v>
      </c>
      <c r="N14" s="21"/>
      <c r="O14" s="21"/>
      <c r="P14" s="21"/>
      <c r="Q14" s="21"/>
      <c r="R14" s="21"/>
      <c r="S14" s="21"/>
      <c r="T14" s="21"/>
      <c r="U14" s="21"/>
      <c r="V14" s="21"/>
      <c r="W14" s="21"/>
      <c r="X14" s="21"/>
    </row>
    <row r="15" ht="21" customHeight="1" spans="1:24">
      <c r="A15" s="20" t="s">
        <v>44</v>
      </c>
      <c r="B15" s="20" t="s">
        <v>170</v>
      </c>
      <c r="C15" s="20" t="s">
        <v>171</v>
      </c>
      <c r="D15" s="20" t="s">
        <v>99</v>
      </c>
      <c r="E15" s="20" t="s">
        <v>100</v>
      </c>
      <c r="F15" s="20" t="s">
        <v>174</v>
      </c>
      <c r="G15" s="20" t="s">
        <v>175</v>
      </c>
      <c r="H15" s="21">
        <v>185970.33</v>
      </c>
      <c r="I15" s="21">
        <v>185970.33</v>
      </c>
      <c r="J15" s="21"/>
      <c r="K15" s="21"/>
      <c r="L15" s="21"/>
      <c r="M15" s="21">
        <v>185970.33</v>
      </c>
      <c r="N15" s="21"/>
      <c r="O15" s="21"/>
      <c r="P15" s="21"/>
      <c r="Q15" s="21"/>
      <c r="R15" s="21"/>
      <c r="S15" s="21"/>
      <c r="T15" s="21"/>
      <c r="U15" s="21"/>
      <c r="V15" s="21"/>
      <c r="W15" s="21"/>
      <c r="X15" s="21"/>
    </row>
    <row r="16" ht="21" customHeight="1" spans="1:24">
      <c r="A16" s="20" t="s">
        <v>44</v>
      </c>
      <c r="B16" s="20" t="s">
        <v>170</v>
      </c>
      <c r="C16" s="20" t="s">
        <v>171</v>
      </c>
      <c r="D16" s="20" t="s">
        <v>101</v>
      </c>
      <c r="E16" s="20" t="s">
        <v>102</v>
      </c>
      <c r="F16" s="20" t="s">
        <v>174</v>
      </c>
      <c r="G16" s="20" t="s">
        <v>175</v>
      </c>
      <c r="H16" s="21">
        <v>202097.6</v>
      </c>
      <c r="I16" s="21">
        <v>202097.6</v>
      </c>
      <c r="J16" s="21"/>
      <c r="K16" s="21"/>
      <c r="L16" s="21"/>
      <c r="M16" s="21">
        <v>202097.6</v>
      </c>
      <c r="N16" s="21"/>
      <c r="O16" s="21"/>
      <c r="P16" s="21"/>
      <c r="Q16" s="21"/>
      <c r="R16" s="21"/>
      <c r="S16" s="21"/>
      <c r="T16" s="21"/>
      <c r="U16" s="21"/>
      <c r="V16" s="21"/>
      <c r="W16" s="21"/>
      <c r="X16" s="21"/>
    </row>
    <row r="17" ht="21" customHeight="1" spans="1:24">
      <c r="A17" s="20" t="s">
        <v>44</v>
      </c>
      <c r="B17" s="20" t="s">
        <v>170</v>
      </c>
      <c r="C17" s="20" t="s">
        <v>171</v>
      </c>
      <c r="D17" s="20" t="s">
        <v>103</v>
      </c>
      <c r="E17" s="20" t="s">
        <v>104</v>
      </c>
      <c r="F17" s="20" t="s">
        <v>176</v>
      </c>
      <c r="G17" s="20" t="s">
        <v>177</v>
      </c>
      <c r="H17" s="21">
        <v>166691.77</v>
      </c>
      <c r="I17" s="21">
        <v>166691.77</v>
      </c>
      <c r="J17" s="21"/>
      <c r="K17" s="21"/>
      <c r="L17" s="21"/>
      <c r="M17" s="21">
        <v>166691.77</v>
      </c>
      <c r="N17" s="21"/>
      <c r="O17" s="21"/>
      <c r="P17" s="21"/>
      <c r="Q17" s="21"/>
      <c r="R17" s="21"/>
      <c r="S17" s="21"/>
      <c r="T17" s="21"/>
      <c r="U17" s="21"/>
      <c r="V17" s="21"/>
      <c r="W17" s="21"/>
      <c r="X17" s="21"/>
    </row>
    <row r="18" ht="21" customHeight="1" spans="1:24">
      <c r="A18" s="20" t="s">
        <v>44</v>
      </c>
      <c r="B18" s="20" t="s">
        <v>170</v>
      </c>
      <c r="C18" s="20" t="s">
        <v>171</v>
      </c>
      <c r="D18" s="20" t="s">
        <v>103</v>
      </c>
      <c r="E18" s="20" t="s">
        <v>104</v>
      </c>
      <c r="F18" s="20" t="s">
        <v>176</v>
      </c>
      <c r="G18" s="20" t="s">
        <v>177</v>
      </c>
      <c r="H18" s="21">
        <v>124894.02</v>
      </c>
      <c r="I18" s="21">
        <v>124894.02</v>
      </c>
      <c r="J18" s="21"/>
      <c r="K18" s="21"/>
      <c r="L18" s="21"/>
      <c r="M18" s="21">
        <v>124894.02</v>
      </c>
      <c r="N18" s="21"/>
      <c r="O18" s="21"/>
      <c r="P18" s="21"/>
      <c r="Q18" s="21"/>
      <c r="R18" s="21"/>
      <c r="S18" s="21"/>
      <c r="T18" s="21"/>
      <c r="U18" s="21"/>
      <c r="V18" s="21"/>
      <c r="W18" s="21"/>
      <c r="X18" s="21"/>
    </row>
    <row r="19" ht="21" customHeight="1" spans="1:24">
      <c r="A19" s="20" t="s">
        <v>44</v>
      </c>
      <c r="B19" s="20" t="s">
        <v>170</v>
      </c>
      <c r="C19" s="20" t="s">
        <v>171</v>
      </c>
      <c r="D19" s="20" t="s">
        <v>105</v>
      </c>
      <c r="E19" s="20" t="s">
        <v>106</v>
      </c>
      <c r="F19" s="20" t="s">
        <v>178</v>
      </c>
      <c r="G19" s="20" t="s">
        <v>179</v>
      </c>
      <c r="H19" s="21">
        <v>8865.38</v>
      </c>
      <c r="I19" s="21">
        <v>8865.38</v>
      </c>
      <c r="J19" s="21"/>
      <c r="K19" s="21"/>
      <c r="L19" s="21"/>
      <c r="M19" s="21">
        <v>8865.38</v>
      </c>
      <c r="N19" s="21"/>
      <c r="O19" s="21"/>
      <c r="P19" s="21"/>
      <c r="Q19" s="21"/>
      <c r="R19" s="21"/>
      <c r="S19" s="21"/>
      <c r="T19" s="21"/>
      <c r="U19" s="21"/>
      <c r="V19" s="21"/>
      <c r="W19" s="21"/>
      <c r="X19" s="21"/>
    </row>
    <row r="20" ht="21" customHeight="1" spans="1:24">
      <c r="A20" s="20" t="s">
        <v>44</v>
      </c>
      <c r="B20" s="20" t="s">
        <v>170</v>
      </c>
      <c r="C20" s="20" t="s">
        <v>171</v>
      </c>
      <c r="D20" s="20" t="s">
        <v>105</v>
      </c>
      <c r="E20" s="20" t="s">
        <v>106</v>
      </c>
      <c r="F20" s="20" t="s">
        <v>178</v>
      </c>
      <c r="G20" s="20" t="s">
        <v>179</v>
      </c>
      <c r="H20" s="21">
        <v>7371</v>
      </c>
      <c r="I20" s="21">
        <v>7371</v>
      </c>
      <c r="J20" s="21"/>
      <c r="K20" s="21"/>
      <c r="L20" s="21"/>
      <c r="M20" s="21">
        <v>7371</v>
      </c>
      <c r="N20" s="21"/>
      <c r="O20" s="21"/>
      <c r="P20" s="21"/>
      <c r="Q20" s="21"/>
      <c r="R20" s="21"/>
      <c r="S20" s="21"/>
      <c r="T20" s="21"/>
      <c r="U20" s="21"/>
      <c r="V20" s="21"/>
      <c r="W20" s="21"/>
      <c r="X20" s="21"/>
    </row>
    <row r="21" ht="21" customHeight="1" spans="1:24">
      <c r="A21" s="20" t="s">
        <v>44</v>
      </c>
      <c r="B21" s="20" t="s">
        <v>170</v>
      </c>
      <c r="C21" s="20" t="s">
        <v>171</v>
      </c>
      <c r="D21" s="20" t="s">
        <v>105</v>
      </c>
      <c r="E21" s="20" t="s">
        <v>106</v>
      </c>
      <c r="F21" s="20" t="s">
        <v>178</v>
      </c>
      <c r="G21" s="20" t="s">
        <v>179</v>
      </c>
      <c r="H21" s="21">
        <v>11466</v>
      </c>
      <c r="I21" s="21">
        <v>11466</v>
      </c>
      <c r="J21" s="21"/>
      <c r="K21" s="21"/>
      <c r="L21" s="21"/>
      <c r="M21" s="21">
        <v>11466</v>
      </c>
      <c r="N21" s="21"/>
      <c r="O21" s="21"/>
      <c r="P21" s="21"/>
      <c r="Q21" s="21"/>
      <c r="R21" s="21"/>
      <c r="S21" s="21"/>
      <c r="T21" s="21"/>
      <c r="U21" s="21"/>
      <c r="V21" s="21"/>
      <c r="W21" s="21"/>
      <c r="X21" s="21"/>
    </row>
    <row r="22" ht="21" customHeight="1" spans="1:24">
      <c r="A22" s="20" t="s">
        <v>44</v>
      </c>
      <c r="B22" s="20" t="s">
        <v>170</v>
      </c>
      <c r="C22" s="20" t="s">
        <v>171</v>
      </c>
      <c r="D22" s="20" t="s">
        <v>105</v>
      </c>
      <c r="E22" s="20" t="s">
        <v>106</v>
      </c>
      <c r="F22" s="20" t="s">
        <v>178</v>
      </c>
      <c r="G22" s="20" t="s">
        <v>179</v>
      </c>
      <c r="H22" s="21">
        <v>9681.36</v>
      </c>
      <c r="I22" s="21">
        <v>9681.36</v>
      </c>
      <c r="J22" s="21"/>
      <c r="K22" s="21"/>
      <c r="L22" s="21"/>
      <c r="M22" s="21">
        <v>9681.36</v>
      </c>
      <c r="N22" s="21"/>
      <c r="O22" s="21"/>
      <c r="P22" s="21"/>
      <c r="Q22" s="21"/>
      <c r="R22" s="21"/>
      <c r="S22" s="21"/>
      <c r="T22" s="21"/>
      <c r="U22" s="21"/>
      <c r="V22" s="21"/>
      <c r="W22" s="21"/>
      <c r="X22" s="21"/>
    </row>
    <row r="23" ht="21" customHeight="1" spans="1:24">
      <c r="A23" s="20" t="s">
        <v>44</v>
      </c>
      <c r="B23" s="20" t="s">
        <v>180</v>
      </c>
      <c r="C23" s="20" t="s">
        <v>112</v>
      </c>
      <c r="D23" s="20" t="s">
        <v>111</v>
      </c>
      <c r="E23" s="20" t="s">
        <v>112</v>
      </c>
      <c r="F23" s="20" t="s">
        <v>181</v>
      </c>
      <c r="G23" s="20" t="s">
        <v>112</v>
      </c>
      <c r="H23" s="21">
        <v>296201.52</v>
      </c>
      <c r="I23" s="21">
        <v>296201.52</v>
      </c>
      <c r="J23" s="21"/>
      <c r="K23" s="21"/>
      <c r="L23" s="21"/>
      <c r="M23" s="21">
        <v>296201.52</v>
      </c>
      <c r="N23" s="21"/>
      <c r="O23" s="21"/>
      <c r="P23" s="21"/>
      <c r="Q23" s="21"/>
      <c r="R23" s="21"/>
      <c r="S23" s="21"/>
      <c r="T23" s="21"/>
      <c r="U23" s="21"/>
      <c r="V23" s="21"/>
      <c r="W23" s="21"/>
      <c r="X23" s="21"/>
    </row>
    <row r="24" ht="21" customHeight="1" spans="1:24">
      <c r="A24" s="20" t="s">
        <v>44</v>
      </c>
      <c r="B24" s="20" t="s">
        <v>180</v>
      </c>
      <c r="C24" s="20" t="s">
        <v>112</v>
      </c>
      <c r="D24" s="20" t="s">
        <v>111</v>
      </c>
      <c r="E24" s="20" t="s">
        <v>112</v>
      </c>
      <c r="F24" s="20" t="s">
        <v>181</v>
      </c>
      <c r="G24" s="20" t="s">
        <v>112</v>
      </c>
      <c r="H24" s="21">
        <v>316159.08</v>
      </c>
      <c r="I24" s="21">
        <v>316159.08</v>
      </c>
      <c r="J24" s="21"/>
      <c r="K24" s="21"/>
      <c r="L24" s="21"/>
      <c r="M24" s="21">
        <v>316159.08</v>
      </c>
      <c r="N24" s="21"/>
      <c r="O24" s="21"/>
      <c r="P24" s="21"/>
      <c r="Q24" s="21"/>
      <c r="R24" s="21"/>
      <c r="S24" s="21"/>
      <c r="T24" s="21"/>
      <c r="U24" s="21"/>
      <c r="V24" s="21"/>
      <c r="W24" s="21"/>
      <c r="X24" s="21"/>
    </row>
    <row r="25" ht="21" customHeight="1" spans="1:24">
      <c r="A25" s="20" t="s">
        <v>44</v>
      </c>
      <c r="B25" s="20" t="s">
        <v>182</v>
      </c>
      <c r="C25" s="20" t="s">
        <v>183</v>
      </c>
      <c r="D25" s="20" t="s">
        <v>61</v>
      </c>
      <c r="E25" s="20" t="s">
        <v>62</v>
      </c>
      <c r="F25" s="20" t="s">
        <v>184</v>
      </c>
      <c r="G25" s="20" t="s">
        <v>185</v>
      </c>
      <c r="H25" s="21">
        <v>193200</v>
      </c>
      <c r="I25" s="21">
        <v>193200</v>
      </c>
      <c r="J25" s="21"/>
      <c r="K25" s="21"/>
      <c r="L25" s="21"/>
      <c r="M25" s="21">
        <v>193200</v>
      </c>
      <c r="N25" s="21"/>
      <c r="O25" s="21"/>
      <c r="P25" s="21"/>
      <c r="Q25" s="21"/>
      <c r="R25" s="21"/>
      <c r="S25" s="21"/>
      <c r="T25" s="21"/>
      <c r="U25" s="21"/>
      <c r="V25" s="21"/>
      <c r="W25" s="21"/>
      <c r="X25" s="21"/>
    </row>
    <row r="26" ht="21" customHeight="1" spans="1:24">
      <c r="A26" s="20" t="s">
        <v>44</v>
      </c>
      <c r="B26" s="20" t="s">
        <v>186</v>
      </c>
      <c r="C26" s="20" t="s">
        <v>187</v>
      </c>
      <c r="D26" s="20" t="s">
        <v>61</v>
      </c>
      <c r="E26" s="20" t="s">
        <v>62</v>
      </c>
      <c r="F26" s="20" t="s">
        <v>188</v>
      </c>
      <c r="G26" s="20" t="s">
        <v>187</v>
      </c>
      <c r="H26" s="21">
        <v>51401.52</v>
      </c>
      <c r="I26" s="21">
        <v>51401.52</v>
      </c>
      <c r="J26" s="21"/>
      <c r="K26" s="21"/>
      <c r="L26" s="21"/>
      <c r="M26" s="21">
        <v>51401.52</v>
      </c>
      <c r="N26" s="21"/>
      <c r="O26" s="21"/>
      <c r="P26" s="21"/>
      <c r="Q26" s="21"/>
      <c r="R26" s="21"/>
      <c r="S26" s="21"/>
      <c r="T26" s="21"/>
      <c r="U26" s="21"/>
      <c r="V26" s="21"/>
      <c r="W26" s="21"/>
      <c r="X26" s="21"/>
    </row>
    <row r="27" ht="21" customHeight="1" spans="1:24">
      <c r="A27" s="20" t="s">
        <v>44</v>
      </c>
      <c r="B27" s="20" t="s">
        <v>186</v>
      </c>
      <c r="C27" s="20" t="s">
        <v>187</v>
      </c>
      <c r="D27" s="20" t="s">
        <v>63</v>
      </c>
      <c r="E27" s="20" t="s">
        <v>64</v>
      </c>
      <c r="F27" s="20" t="s">
        <v>188</v>
      </c>
      <c r="G27" s="20" t="s">
        <v>187</v>
      </c>
      <c r="H27" s="21">
        <v>51004.8</v>
      </c>
      <c r="I27" s="21">
        <v>51004.8</v>
      </c>
      <c r="J27" s="21"/>
      <c r="K27" s="21"/>
      <c r="L27" s="21"/>
      <c r="M27" s="21">
        <v>51004.8</v>
      </c>
      <c r="N27" s="21"/>
      <c r="O27" s="21"/>
      <c r="P27" s="21"/>
      <c r="Q27" s="21"/>
      <c r="R27" s="21"/>
      <c r="S27" s="21"/>
      <c r="T27" s="21"/>
      <c r="U27" s="21"/>
      <c r="V27" s="21"/>
      <c r="W27" s="21"/>
      <c r="X27" s="21"/>
    </row>
    <row r="28" ht="21" customHeight="1" spans="1:24">
      <c r="A28" s="20" t="s">
        <v>44</v>
      </c>
      <c r="B28" s="20" t="s">
        <v>189</v>
      </c>
      <c r="C28" s="20" t="s">
        <v>190</v>
      </c>
      <c r="D28" s="20" t="s">
        <v>61</v>
      </c>
      <c r="E28" s="20" t="s">
        <v>62</v>
      </c>
      <c r="F28" s="20" t="s">
        <v>191</v>
      </c>
      <c r="G28" s="20" t="s">
        <v>190</v>
      </c>
      <c r="H28" s="21">
        <v>504</v>
      </c>
      <c r="I28" s="21">
        <v>504</v>
      </c>
      <c r="J28" s="21"/>
      <c r="K28" s="21"/>
      <c r="L28" s="21"/>
      <c r="M28" s="21">
        <v>504</v>
      </c>
      <c r="N28" s="21"/>
      <c r="O28" s="21"/>
      <c r="P28" s="21"/>
      <c r="Q28" s="21"/>
      <c r="R28" s="21"/>
      <c r="S28" s="21"/>
      <c r="T28" s="21"/>
      <c r="U28" s="21"/>
      <c r="V28" s="21"/>
      <c r="W28" s="21"/>
      <c r="X28" s="21"/>
    </row>
    <row r="29" ht="21" customHeight="1" spans="1:24">
      <c r="A29" s="20" t="s">
        <v>44</v>
      </c>
      <c r="B29" s="20" t="s">
        <v>189</v>
      </c>
      <c r="C29" s="20" t="s">
        <v>190</v>
      </c>
      <c r="D29" s="20" t="s">
        <v>63</v>
      </c>
      <c r="E29" s="20" t="s">
        <v>64</v>
      </c>
      <c r="F29" s="20" t="s">
        <v>191</v>
      </c>
      <c r="G29" s="20" t="s">
        <v>190</v>
      </c>
      <c r="H29" s="21">
        <v>480</v>
      </c>
      <c r="I29" s="21">
        <v>480</v>
      </c>
      <c r="J29" s="21"/>
      <c r="K29" s="21"/>
      <c r="L29" s="21"/>
      <c r="M29" s="21">
        <v>480</v>
      </c>
      <c r="N29" s="21"/>
      <c r="O29" s="21"/>
      <c r="P29" s="21"/>
      <c r="Q29" s="21"/>
      <c r="R29" s="21"/>
      <c r="S29" s="21"/>
      <c r="T29" s="21"/>
      <c r="U29" s="21"/>
      <c r="V29" s="21"/>
      <c r="W29" s="21"/>
      <c r="X29" s="21"/>
    </row>
    <row r="30" ht="21" customHeight="1" spans="1:24">
      <c r="A30" s="20" t="s">
        <v>44</v>
      </c>
      <c r="B30" s="20" t="s">
        <v>192</v>
      </c>
      <c r="C30" s="20" t="s">
        <v>193</v>
      </c>
      <c r="D30" s="20" t="s">
        <v>61</v>
      </c>
      <c r="E30" s="20" t="s">
        <v>62</v>
      </c>
      <c r="F30" s="20" t="s">
        <v>194</v>
      </c>
      <c r="G30" s="20" t="s">
        <v>195</v>
      </c>
      <c r="H30" s="21">
        <v>21750</v>
      </c>
      <c r="I30" s="21">
        <v>21750</v>
      </c>
      <c r="J30" s="21"/>
      <c r="K30" s="21"/>
      <c r="L30" s="21"/>
      <c r="M30" s="21">
        <v>21750</v>
      </c>
      <c r="N30" s="21"/>
      <c r="O30" s="21"/>
      <c r="P30" s="21"/>
      <c r="Q30" s="21"/>
      <c r="R30" s="21"/>
      <c r="S30" s="21"/>
      <c r="T30" s="21"/>
      <c r="U30" s="21"/>
      <c r="V30" s="21"/>
      <c r="W30" s="21"/>
      <c r="X30" s="21"/>
    </row>
    <row r="31" ht="21" customHeight="1" spans="1:24">
      <c r="A31" s="20" t="s">
        <v>44</v>
      </c>
      <c r="B31" s="20" t="s">
        <v>192</v>
      </c>
      <c r="C31" s="20" t="s">
        <v>193</v>
      </c>
      <c r="D31" s="20" t="s">
        <v>61</v>
      </c>
      <c r="E31" s="20" t="s">
        <v>62</v>
      </c>
      <c r="F31" s="20" t="s">
        <v>196</v>
      </c>
      <c r="G31" s="20" t="s">
        <v>197</v>
      </c>
      <c r="H31" s="21">
        <v>120000</v>
      </c>
      <c r="I31" s="21">
        <v>120000</v>
      </c>
      <c r="J31" s="21"/>
      <c r="K31" s="21"/>
      <c r="L31" s="21"/>
      <c r="M31" s="21">
        <v>120000</v>
      </c>
      <c r="N31" s="21"/>
      <c r="O31" s="21"/>
      <c r="P31" s="21"/>
      <c r="Q31" s="21"/>
      <c r="R31" s="21"/>
      <c r="S31" s="21"/>
      <c r="T31" s="21"/>
      <c r="U31" s="21"/>
      <c r="V31" s="21"/>
      <c r="W31" s="21"/>
      <c r="X31" s="21"/>
    </row>
    <row r="32" ht="21" customHeight="1" spans="1:24">
      <c r="A32" s="20" t="s">
        <v>44</v>
      </c>
      <c r="B32" s="20" t="s">
        <v>192</v>
      </c>
      <c r="C32" s="20" t="s">
        <v>193</v>
      </c>
      <c r="D32" s="20" t="s">
        <v>63</v>
      </c>
      <c r="E32" s="20" t="s">
        <v>64</v>
      </c>
      <c r="F32" s="20" t="s">
        <v>194</v>
      </c>
      <c r="G32" s="20" t="s">
        <v>195</v>
      </c>
      <c r="H32" s="21">
        <v>20200</v>
      </c>
      <c r="I32" s="21">
        <v>20200</v>
      </c>
      <c r="J32" s="21"/>
      <c r="K32" s="21"/>
      <c r="L32" s="21"/>
      <c r="M32" s="21">
        <v>20200</v>
      </c>
      <c r="N32" s="21"/>
      <c r="O32" s="21"/>
      <c r="P32" s="21"/>
      <c r="Q32" s="21"/>
      <c r="R32" s="21"/>
      <c r="S32" s="21"/>
      <c r="T32" s="21"/>
      <c r="U32" s="21"/>
      <c r="V32" s="21"/>
      <c r="W32" s="21"/>
      <c r="X32" s="21"/>
    </row>
    <row r="33" ht="21" customHeight="1" spans="1:24">
      <c r="A33" s="20" t="s">
        <v>44</v>
      </c>
      <c r="B33" s="20" t="s">
        <v>192</v>
      </c>
      <c r="C33" s="20" t="s">
        <v>193</v>
      </c>
      <c r="D33" s="20" t="s">
        <v>63</v>
      </c>
      <c r="E33" s="20" t="s">
        <v>64</v>
      </c>
      <c r="F33" s="20" t="s">
        <v>198</v>
      </c>
      <c r="G33" s="20" t="s">
        <v>199</v>
      </c>
      <c r="H33" s="21">
        <v>50000</v>
      </c>
      <c r="I33" s="21">
        <v>50000</v>
      </c>
      <c r="J33" s="21"/>
      <c r="K33" s="21"/>
      <c r="L33" s="21"/>
      <c r="M33" s="21">
        <v>50000</v>
      </c>
      <c r="N33" s="21"/>
      <c r="O33" s="21"/>
      <c r="P33" s="21"/>
      <c r="Q33" s="21"/>
      <c r="R33" s="21"/>
      <c r="S33" s="21"/>
      <c r="T33" s="21"/>
      <c r="U33" s="21"/>
      <c r="V33" s="21"/>
      <c r="W33" s="21"/>
      <c r="X33" s="21"/>
    </row>
    <row r="34" ht="21" customHeight="1" spans="1:24">
      <c r="A34" s="20" t="s">
        <v>44</v>
      </c>
      <c r="B34" s="20" t="s">
        <v>192</v>
      </c>
      <c r="C34" s="20" t="s">
        <v>193</v>
      </c>
      <c r="D34" s="20" t="s">
        <v>63</v>
      </c>
      <c r="E34" s="20" t="s">
        <v>64</v>
      </c>
      <c r="F34" s="20" t="s">
        <v>200</v>
      </c>
      <c r="G34" s="20" t="s">
        <v>201</v>
      </c>
      <c r="H34" s="21">
        <v>21000</v>
      </c>
      <c r="I34" s="21">
        <v>21000</v>
      </c>
      <c r="J34" s="21"/>
      <c r="K34" s="21"/>
      <c r="L34" s="21"/>
      <c r="M34" s="21">
        <v>21000</v>
      </c>
      <c r="N34" s="21"/>
      <c r="O34" s="21"/>
      <c r="P34" s="21"/>
      <c r="Q34" s="21"/>
      <c r="R34" s="21"/>
      <c r="S34" s="21"/>
      <c r="T34" s="21"/>
      <c r="U34" s="21"/>
      <c r="V34" s="21"/>
      <c r="W34" s="21"/>
      <c r="X34" s="21"/>
    </row>
    <row r="35" ht="21" customHeight="1" spans="1:24">
      <c r="A35" s="20" t="s">
        <v>44</v>
      </c>
      <c r="B35" s="20" t="s">
        <v>192</v>
      </c>
      <c r="C35" s="20" t="s">
        <v>193</v>
      </c>
      <c r="D35" s="20" t="s">
        <v>63</v>
      </c>
      <c r="E35" s="20" t="s">
        <v>64</v>
      </c>
      <c r="F35" s="20" t="s">
        <v>202</v>
      </c>
      <c r="G35" s="20" t="s">
        <v>203</v>
      </c>
      <c r="H35" s="21">
        <v>18800</v>
      </c>
      <c r="I35" s="21">
        <v>18800</v>
      </c>
      <c r="J35" s="21"/>
      <c r="K35" s="21"/>
      <c r="L35" s="21"/>
      <c r="M35" s="21">
        <v>18800</v>
      </c>
      <c r="N35" s="21"/>
      <c r="O35" s="21"/>
      <c r="P35" s="21"/>
      <c r="Q35" s="21"/>
      <c r="R35" s="21"/>
      <c r="S35" s="21"/>
      <c r="T35" s="21"/>
      <c r="U35" s="21"/>
      <c r="V35" s="21"/>
      <c r="W35" s="21"/>
      <c r="X35" s="21"/>
    </row>
    <row r="36" ht="21" customHeight="1" spans="1:24">
      <c r="A36" s="20" t="s">
        <v>44</v>
      </c>
      <c r="B36" s="20" t="s">
        <v>192</v>
      </c>
      <c r="C36" s="20" t="s">
        <v>193</v>
      </c>
      <c r="D36" s="20" t="s">
        <v>63</v>
      </c>
      <c r="E36" s="20" t="s">
        <v>64</v>
      </c>
      <c r="F36" s="20" t="s">
        <v>204</v>
      </c>
      <c r="G36" s="20" t="s">
        <v>205</v>
      </c>
      <c r="H36" s="21">
        <v>15000</v>
      </c>
      <c r="I36" s="21">
        <v>15000</v>
      </c>
      <c r="J36" s="21"/>
      <c r="K36" s="21"/>
      <c r="L36" s="21"/>
      <c r="M36" s="21">
        <v>15000</v>
      </c>
      <c r="N36" s="21"/>
      <c r="O36" s="21"/>
      <c r="P36" s="21"/>
      <c r="Q36" s="21"/>
      <c r="R36" s="21"/>
      <c r="S36" s="21"/>
      <c r="T36" s="21"/>
      <c r="U36" s="21"/>
      <c r="V36" s="21"/>
      <c r="W36" s="21"/>
      <c r="X36" s="21"/>
    </row>
    <row r="37" ht="21" customHeight="1" spans="1:24">
      <c r="A37" s="20" t="s">
        <v>44</v>
      </c>
      <c r="B37" s="20" t="s">
        <v>192</v>
      </c>
      <c r="C37" s="20" t="s">
        <v>193</v>
      </c>
      <c r="D37" s="20" t="s">
        <v>63</v>
      </c>
      <c r="E37" s="20" t="s">
        <v>64</v>
      </c>
      <c r="F37" s="20" t="s">
        <v>206</v>
      </c>
      <c r="G37" s="20" t="s">
        <v>207</v>
      </c>
      <c r="H37" s="21">
        <v>10000</v>
      </c>
      <c r="I37" s="21">
        <v>10000</v>
      </c>
      <c r="J37" s="21"/>
      <c r="K37" s="21"/>
      <c r="L37" s="21"/>
      <c r="M37" s="21">
        <v>10000</v>
      </c>
      <c r="N37" s="21"/>
      <c r="O37" s="21"/>
      <c r="P37" s="21"/>
      <c r="Q37" s="21"/>
      <c r="R37" s="21"/>
      <c r="S37" s="21"/>
      <c r="T37" s="21"/>
      <c r="U37" s="21"/>
      <c r="V37" s="21"/>
      <c r="W37" s="21"/>
      <c r="X37" s="21"/>
    </row>
    <row r="38" ht="21" customHeight="1" spans="1:24">
      <c r="A38" s="20" t="s">
        <v>44</v>
      </c>
      <c r="B38" s="20" t="s">
        <v>208</v>
      </c>
      <c r="C38" s="20" t="s">
        <v>209</v>
      </c>
      <c r="D38" s="20" t="s">
        <v>89</v>
      </c>
      <c r="E38" s="20" t="s">
        <v>90</v>
      </c>
      <c r="F38" s="20" t="s">
        <v>206</v>
      </c>
      <c r="G38" s="20" t="s">
        <v>207</v>
      </c>
      <c r="H38" s="21">
        <v>12600</v>
      </c>
      <c r="I38" s="21">
        <v>12600</v>
      </c>
      <c r="J38" s="21"/>
      <c r="K38" s="21"/>
      <c r="L38" s="21"/>
      <c r="M38" s="21">
        <v>12600</v>
      </c>
      <c r="N38" s="21"/>
      <c r="O38" s="21"/>
      <c r="P38" s="21"/>
      <c r="Q38" s="21"/>
      <c r="R38" s="21"/>
      <c r="S38" s="21"/>
      <c r="T38" s="21"/>
      <c r="U38" s="21"/>
      <c r="V38" s="21"/>
      <c r="W38" s="21"/>
      <c r="X38" s="21"/>
    </row>
    <row r="39" ht="21" customHeight="1" spans="1:24">
      <c r="A39" s="20" t="s">
        <v>44</v>
      </c>
      <c r="B39" s="20" t="s">
        <v>208</v>
      </c>
      <c r="C39" s="20" t="s">
        <v>209</v>
      </c>
      <c r="D39" s="20" t="s">
        <v>91</v>
      </c>
      <c r="E39" s="20" t="s">
        <v>92</v>
      </c>
      <c r="F39" s="20" t="s">
        <v>206</v>
      </c>
      <c r="G39" s="20" t="s">
        <v>207</v>
      </c>
      <c r="H39" s="21">
        <v>4200</v>
      </c>
      <c r="I39" s="21">
        <v>4200</v>
      </c>
      <c r="J39" s="21"/>
      <c r="K39" s="21"/>
      <c r="L39" s="21"/>
      <c r="M39" s="21">
        <v>4200</v>
      </c>
      <c r="N39" s="21"/>
      <c r="O39" s="21"/>
      <c r="P39" s="21"/>
      <c r="Q39" s="21"/>
      <c r="R39" s="21"/>
      <c r="S39" s="21"/>
      <c r="T39" s="21"/>
      <c r="U39" s="21"/>
      <c r="V39" s="21"/>
      <c r="W39" s="21"/>
      <c r="X39" s="21"/>
    </row>
    <row r="40" ht="21" customHeight="1" spans="1:24">
      <c r="A40" s="20" t="s">
        <v>44</v>
      </c>
      <c r="B40" s="20" t="s">
        <v>210</v>
      </c>
      <c r="C40" s="20" t="s">
        <v>211</v>
      </c>
      <c r="D40" s="20" t="s">
        <v>61</v>
      </c>
      <c r="E40" s="20" t="s">
        <v>62</v>
      </c>
      <c r="F40" s="20" t="s">
        <v>212</v>
      </c>
      <c r="G40" s="20" t="s">
        <v>213</v>
      </c>
      <c r="H40" s="21">
        <v>18000</v>
      </c>
      <c r="I40" s="21">
        <v>18000</v>
      </c>
      <c r="J40" s="21"/>
      <c r="K40" s="21"/>
      <c r="L40" s="21"/>
      <c r="M40" s="21">
        <v>18000</v>
      </c>
      <c r="N40" s="21"/>
      <c r="O40" s="21"/>
      <c r="P40" s="21"/>
      <c r="Q40" s="21"/>
      <c r="R40" s="21"/>
      <c r="S40" s="21"/>
      <c r="T40" s="21"/>
      <c r="U40" s="21"/>
      <c r="V40" s="21"/>
      <c r="W40" s="21"/>
      <c r="X40" s="21"/>
    </row>
    <row r="41" ht="21" customHeight="1" spans="1:24">
      <c r="A41" s="20" t="s">
        <v>44</v>
      </c>
      <c r="B41" s="20" t="s">
        <v>214</v>
      </c>
      <c r="C41" s="20" t="s">
        <v>215</v>
      </c>
      <c r="D41" s="20" t="s">
        <v>61</v>
      </c>
      <c r="E41" s="20" t="s">
        <v>62</v>
      </c>
      <c r="F41" s="20" t="s">
        <v>168</v>
      </c>
      <c r="G41" s="20" t="s">
        <v>169</v>
      </c>
      <c r="H41" s="21">
        <v>445200</v>
      </c>
      <c r="I41" s="21">
        <v>445200</v>
      </c>
      <c r="J41" s="21"/>
      <c r="K41" s="21"/>
      <c r="L41" s="21"/>
      <c r="M41" s="21">
        <v>445200</v>
      </c>
      <c r="N41" s="21"/>
      <c r="O41" s="21"/>
      <c r="P41" s="21"/>
      <c r="Q41" s="21"/>
      <c r="R41" s="21"/>
      <c r="S41" s="21"/>
      <c r="T41" s="21"/>
      <c r="U41" s="21"/>
      <c r="V41" s="21"/>
      <c r="W41" s="21"/>
      <c r="X41" s="21"/>
    </row>
    <row r="42" ht="21" customHeight="1" spans="1:24">
      <c r="A42" s="20" t="s">
        <v>44</v>
      </c>
      <c r="B42" s="20" t="s">
        <v>216</v>
      </c>
      <c r="C42" s="20" t="s">
        <v>217</v>
      </c>
      <c r="D42" s="20" t="s">
        <v>63</v>
      </c>
      <c r="E42" s="20" t="s">
        <v>64</v>
      </c>
      <c r="F42" s="20" t="s">
        <v>164</v>
      </c>
      <c r="G42" s="20" t="s">
        <v>165</v>
      </c>
      <c r="H42" s="21">
        <v>1013028</v>
      </c>
      <c r="I42" s="21">
        <v>1013028</v>
      </c>
      <c r="J42" s="21"/>
      <c r="K42" s="21"/>
      <c r="L42" s="21"/>
      <c r="M42" s="21">
        <v>1013028</v>
      </c>
      <c r="N42" s="21"/>
      <c r="O42" s="21"/>
      <c r="P42" s="21"/>
      <c r="Q42" s="21"/>
      <c r="R42" s="21"/>
      <c r="S42" s="21"/>
      <c r="T42" s="21"/>
      <c r="U42" s="21"/>
      <c r="V42" s="21"/>
      <c r="W42" s="21"/>
      <c r="X42" s="21"/>
    </row>
    <row r="43" ht="21" customHeight="1" spans="1:24">
      <c r="A43" s="20" t="s">
        <v>44</v>
      </c>
      <c r="B43" s="20" t="s">
        <v>216</v>
      </c>
      <c r="C43" s="20" t="s">
        <v>217</v>
      </c>
      <c r="D43" s="20" t="s">
        <v>63</v>
      </c>
      <c r="E43" s="20" t="s">
        <v>64</v>
      </c>
      <c r="F43" s="20" t="s">
        <v>166</v>
      </c>
      <c r="G43" s="20" t="s">
        <v>167</v>
      </c>
      <c r="H43" s="21">
        <v>102660</v>
      </c>
      <c r="I43" s="21">
        <v>102660</v>
      </c>
      <c r="J43" s="21"/>
      <c r="K43" s="21"/>
      <c r="L43" s="21"/>
      <c r="M43" s="21">
        <v>102660</v>
      </c>
      <c r="N43" s="21"/>
      <c r="O43" s="21"/>
      <c r="P43" s="21"/>
      <c r="Q43" s="21"/>
      <c r="R43" s="21"/>
      <c r="S43" s="21"/>
      <c r="T43" s="21"/>
      <c r="U43" s="21"/>
      <c r="V43" s="21"/>
      <c r="W43" s="21"/>
      <c r="X43" s="21"/>
    </row>
    <row r="44" ht="21" customHeight="1" spans="1:24">
      <c r="A44" s="20" t="s">
        <v>44</v>
      </c>
      <c r="B44" s="20" t="s">
        <v>216</v>
      </c>
      <c r="C44" s="20" t="s">
        <v>217</v>
      </c>
      <c r="D44" s="20" t="s">
        <v>63</v>
      </c>
      <c r="E44" s="20" t="s">
        <v>64</v>
      </c>
      <c r="F44" s="20" t="s">
        <v>218</v>
      </c>
      <c r="G44" s="20" t="s">
        <v>219</v>
      </c>
      <c r="H44" s="21">
        <v>816552</v>
      </c>
      <c r="I44" s="21">
        <v>816552</v>
      </c>
      <c r="J44" s="21"/>
      <c r="K44" s="21"/>
      <c r="L44" s="21"/>
      <c r="M44" s="21">
        <v>816552</v>
      </c>
      <c r="N44" s="21"/>
      <c r="O44" s="21"/>
      <c r="P44" s="21"/>
      <c r="Q44" s="21"/>
      <c r="R44" s="21"/>
      <c r="S44" s="21"/>
      <c r="T44" s="21"/>
      <c r="U44" s="21"/>
      <c r="V44" s="21"/>
      <c r="W44" s="21"/>
      <c r="X44" s="21"/>
    </row>
    <row r="45" ht="21" customHeight="1" spans="1:24">
      <c r="A45" s="20" t="s">
        <v>44</v>
      </c>
      <c r="B45" s="20" t="s">
        <v>216</v>
      </c>
      <c r="C45" s="20" t="s">
        <v>217</v>
      </c>
      <c r="D45" s="20" t="s">
        <v>63</v>
      </c>
      <c r="E45" s="20" t="s">
        <v>64</v>
      </c>
      <c r="F45" s="20" t="s">
        <v>218</v>
      </c>
      <c r="G45" s="20" t="s">
        <v>219</v>
      </c>
      <c r="H45" s="21">
        <v>268080</v>
      </c>
      <c r="I45" s="21">
        <v>268080</v>
      </c>
      <c r="J45" s="21"/>
      <c r="K45" s="21"/>
      <c r="L45" s="21"/>
      <c r="M45" s="21">
        <v>268080</v>
      </c>
      <c r="N45" s="21"/>
      <c r="O45" s="21"/>
      <c r="P45" s="21"/>
      <c r="Q45" s="21"/>
      <c r="R45" s="21"/>
      <c r="S45" s="21"/>
      <c r="T45" s="21"/>
      <c r="U45" s="21"/>
      <c r="V45" s="21"/>
      <c r="W45" s="21"/>
      <c r="X45" s="21"/>
    </row>
    <row r="46" ht="21" customHeight="1" spans="1:24">
      <c r="A46" s="20" t="s">
        <v>44</v>
      </c>
      <c r="B46" s="20" t="s">
        <v>216</v>
      </c>
      <c r="C46" s="20" t="s">
        <v>217</v>
      </c>
      <c r="D46" s="20" t="s">
        <v>63</v>
      </c>
      <c r="E46" s="20" t="s">
        <v>64</v>
      </c>
      <c r="F46" s="20" t="s">
        <v>218</v>
      </c>
      <c r="G46" s="20" t="s">
        <v>219</v>
      </c>
      <c r="H46" s="21">
        <v>84419</v>
      </c>
      <c r="I46" s="21">
        <v>84419</v>
      </c>
      <c r="J46" s="21"/>
      <c r="K46" s="21"/>
      <c r="L46" s="21"/>
      <c r="M46" s="21">
        <v>84419</v>
      </c>
      <c r="N46" s="21"/>
      <c r="O46" s="21"/>
      <c r="P46" s="21"/>
      <c r="Q46" s="21"/>
      <c r="R46" s="21"/>
      <c r="S46" s="21"/>
      <c r="T46" s="21"/>
      <c r="U46" s="21"/>
      <c r="V46" s="21"/>
      <c r="W46" s="21"/>
      <c r="X46" s="21"/>
    </row>
    <row r="47" ht="21" customHeight="1" spans="1:24">
      <c r="A47" s="20" t="s">
        <v>44</v>
      </c>
      <c r="B47" s="20" t="s">
        <v>220</v>
      </c>
      <c r="C47" s="20" t="s">
        <v>221</v>
      </c>
      <c r="D47" s="20" t="s">
        <v>63</v>
      </c>
      <c r="E47" s="20" t="s">
        <v>64</v>
      </c>
      <c r="F47" s="20" t="s">
        <v>218</v>
      </c>
      <c r="G47" s="20" t="s">
        <v>219</v>
      </c>
      <c r="H47" s="21">
        <v>349920</v>
      </c>
      <c r="I47" s="21">
        <v>349920</v>
      </c>
      <c r="J47" s="21"/>
      <c r="K47" s="21"/>
      <c r="L47" s="21"/>
      <c r="M47" s="21">
        <v>349920</v>
      </c>
      <c r="N47" s="21"/>
      <c r="O47" s="21"/>
      <c r="P47" s="21"/>
      <c r="Q47" s="21"/>
      <c r="R47" s="21"/>
      <c r="S47" s="21"/>
      <c r="T47" s="21"/>
      <c r="U47" s="21"/>
      <c r="V47" s="21"/>
      <c r="W47" s="21"/>
      <c r="X47" s="21"/>
    </row>
    <row r="48" ht="21" customHeight="1" spans="1:24">
      <c r="A48" s="20" t="s">
        <v>44</v>
      </c>
      <c r="B48" s="20" t="s">
        <v>222</v>
      </c>
      <c r="C48" s="20" t="s">
        <v>223</v>
      </c>
      <c r="D48" s="20" t="s">
        <v>69</v>
      </c>
      <c r="E48" s="20" t="s">
        <v>70</v>
      </c>
      <c r="F48" s="20" t="s">
        <v>218</v>
      </c>
      <c r="G48" s="20" t="s">
        <v>219</v>
      </c>
      <c r="H48" s="21">
        <v>1061380</v>
      </c>
      <c r="I48" s="21">
        <v>1061380</v>
      </c>
      <c r="J48" s="21"/>
      <c r="K48" s="21"/>
      <c r="L48" s="21"/>
      <c r="M48" s="21">
        <v>1061380</v>
      </c>
      <c r="N48" s="21"/>
      <c r="O48" s="21"/>
      <c r="P48" s="21"/>
      <c r="Q48" s="21"/>
      <c r="R48" s="21"/>
      <c r="S48" s="21"/>
      <c r="T48" s="21"/>
      <c r="U48" s="21"/>
      <c r="V48" s="21"/>
      <c r="W48" s="21"/>
      <c r="X48" s="21"/>
    </row>
    <row r="49" ht="21" customHeight="1" spans="1:24">
      <c r="A49" s="20" t="s">
        <v>44</v>
      </c>
      <c r="B49" s="20" t="s">
        <v>222</v>
      </c>
      <c r="C49" s="20" t="s">
        <v>223</v>
      </c>
      <c r="D49" s="20" t="s">
        <v>71</v>
      </c>
      <c r="E49" s="20" t="s">
        <v>72</v>
      </c>
      <c r="F49" s="20" t="s">
        <v>218</v>
      </c>
      <c r="G49" s="20" t="s">
        <v>219</v>
      </c>
      <c r="H49" s="21">
        <v>432145</v>
      </c>
      <c r="I49" s="21">
        <v>432145</v>
      </c>
      <c r="J49" s="21"/>
      <c r="K49" s="21"/>
      <c r="L49" s="21"/>
      <c r="M49" s="21">
        <v>432145</v>
      </c>
      <c r="N49" s="21"/>
      <c r="O49" s="21"/>
      <c r="P49" s="21"/>
      <c r="Q49" s="21"/>
      <c r="R49" s="21"/>
      <c r="S49" s="21"/>
      <c r="T49" s="21"/>
      <c r="U49" s="21"/>
      <c r="V49" s="21"/>
      <c r="W49" s="21"/>
      <c r="X49" s="21"/>
    </row>
    <row r="50" ht="21" customHeight="1" spans="1:24">
      <c r="A50" s="23" t="s">
        <v>113</v>
      </c>
      <c r="B50" s="24"/>
      <c r="C50" s="24"/>
      <c r="D50" s="24"/>
      <c r="E50" s="24"/>
      <c r="F50" s="24"/>
      <c r="G50" s="25"/>
      <c r="H50" s="21">
        <v>9253737.98</v>
      </c>
      <c r="I50" s="21">
        <v>9253737.98</v>
      </c>
      <c r="J50" s="21"/>
      <c r="K50" s="21"/>
      <c r="L50" s="21"/>
      <c r="M50" s="21">
        <v>9253737.98</v>
      </c>
      <c r="N50" s="21"/>
      <c r="O50" s="21"/>
      <c r="P50" s="21"/>
      <c r="Q50" s="21"/>
      <c r="R50" s="21"/>
      <c r="S50" s="21"/>
      <c r="T50" s="21"/>
      <c r="U50" s="21"/>
      <c r="V50" s="21"/>
      <c r="W50" s="21"/>
      <c r="X50" s="21"/>
    </row>
  </sheetData>
  <mergeCells count="30">
    <mergeCell ref="A3:X3"/>
    <mergeCell ref="A4:G4"/>
    <mergeCell ref="H5:X5"/>
    <mergeCell ref="I6:N6"/>
    <mergeCell ref="O6:Q6"/>
    <mergeCell ref="S6:X6"/>
    <mergeCell ref="I7:J7"/>
    <mergeCell ref="A50:G50"/>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00"/>
  <sheetViews>
    <sheetView showZeros="0" workbookViewId="0">
      <pane ySplit="1" topLeftCell="A11" activePane="bottomLeft" state="frozen"/>
      <selection/>
      <selection pane="bottomLeft" activeCell="B11" sqref="B11"/>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13"/>
      <c r="E2" s="2"/>
      <c r="F2" s="2"/>
      <c r="G2" s="2"/>
      <c r="H2" s="2"/>
      <c r="I2" s="3"/>
      <c r="J2" s="3"/>
      <c r="K2" s="3"/>
      <c r="L2" s="3"/>
      <c r="M2" s="3"/>
      <c r="N2" s="3"/>
      <c r="O2" s="3"/>
      <c r="P2" s="3"/>
      <c r="Q2" s="3"/>
      <c r="U2" s="113"/>
      <c r="W2" s="31" t="s">
        <v>224</v>
      </c>
    </row>
    <row r="3" ht="41.25" customHeight="1" spans="1:23">
      <c r="A3" s="5" t="str">
        <f>"2025"&amp;"年部门项目支出预算表"</f>
        <v>2025年部门项目支出预算表</v>
      </c>
      <c r="B3" s="5"/>
      <c r="C3" s="5"/>
      <c r="D3" s="5"/>
      <c r="E3" s="5"/>
      <c r="F3" s="5"/>
      <c r="G3" s="5"/>
      <c r="H3" s="5"/>
      <c r="I3" s="5"/>
      <c r="J3" s="5"/>
      <c r="K3" s="5"/>
      <c r="L3" s="5"/>
      <c r="M3" s="5"/>
      <c r="N3" s="5"/>
      <c r="O3" s="5"/>
      <c r="P3" s="5"/>
      <c r="Q3" s="5"/>
      <c r="R3" s="5"/>
      <c r="S3" s="5"/>
      <c r="T3" s="5"/>
      <c r="U3" s="5"/>
      <c r="V3" s="5"/>
      <c r="W3" s="5"/>
    </row>
    <row r="4" ht="19.5" customHeight="1" spans="1:23">
      <c r="A4" s="6" t="str">
        <f>"单位名称："&amp;"景洪市教育体育局（本级）"</f>
        <v>单位名称：景洪市教育体育局（本级）</v>
      </c>
      <c r="B4" s="6"/>
      <c r="C4" s="6"/>
      <c r="D4" s="6"/>
      <c r="E4" s="6"/>
      <c r="F4" s="6"/>
      <c r="G4" s="6"/>
      <c r="H4" s="6"/>
      <c r="I4" s="121"/>
      <c r="J4" s="121"/>
      <c r="K4" s="121"/>
      <c r="L4" s="121"/>
      <c r="M4" s="121"/>
      <c r="N4" s="121"/>
      <c r="O4" s="121"/>
      <c r="P4" s="121"/>
      <c r="Q4" s="121"/>
      <c r="R4" s="48"/>
      <c r="S4" s="48"/>
      <c r="T4" s="48"/>
      <c r="U4" s="133"/>
      <c r="V4" s="48"/>
      <c r="W4" s="96" t="s">
        <v>135</v>
      </c>
    </row>
    <row r="5" ht="21.75" customHeight="1" spans="1:23">
      <c r="A5" s="114" t="s">
        <v>225</v>
      </c>
      <c r="B5" s="115" t="s">
        <v>145</v>
      </c>
      <c r="C5" s="114" t="s">
        <v>146</v>
      </c>
      <c r="D5" s="114" t="s">
        <v>226</v>
      </c>
      <c r="E5" s="115" t="s">
        <v>147</v>
      </c>
      <c r="F5" s="115" t="s">
        <v>148</v>
      </c>
      <c r="G5" s="115" t="s">
        <v>227</v>
      </c>
      <c r="H5" s="115" t="s">
        <v>228</v>
      </c>
      <c r="I5" s="122" t="s">
        <v>29</v>
      </c>
      <c r="J5" s="123" t="s">
        <v>229</v>
      </c>
      <c r="K5" s="124"/>
      <c r="L5" s="124"/>
      <c r="M5" s="125"/>
      <c r="N5" s="123" t="s">
        <v>153</v>
      </c>
      <c r="O5" s="124"/>
      <c r="P5" s="125"/>
      <c r="Q5" s="115" t="s">
        <v>35</v>
      </c>
      <c r="R5" s="123" t="s">
        <v>51</v>
      </c>
      <c r="S5" s="124"/>
      <c r="T5" s="124"/>
      <c r="U5" s="124"/>
      <c r="V5" s="124"/>
      <c r="W5" s="125"/>
    </row>
    <row r="6" ht="21.75" customHeight="1" spans="1:23">
      <c r="A6" s="116"/>
      <c r="B6" s="117"/>
      <c r="C6" s="116"/>
      <c r="D6" s="116"/>
      <c r="E6" s="117"/>
      <c r="F6" s="117"/>
      <c r="G6" s="117"/>
      <c r="H6" s="117"/>
      <c r="I6" s="126"/>
      <c r="J6" s="127" t="s">
        <v>32</v>
      </c>
      <c r="K6" s="128"/>
      <c r="L6" s="115" t="s">
        <v>33</v>
      </c>
      <c r="M6" s="115" t="s">
        <v>34</v>
      </c>
      <c r="N6" s="115" t="s">
        <v>32</v>
      </c>
      <c r="O6" s="115" t="s">
        <v>33</v>
      </c>
      <c r="P6" s="115" t="s">
        <v>34</v>
      </c>
      <c r="Q6" s="117"/>
      <c r="R6" s="115" t="s">
        <v>31</v>
      </c>
      <c r="S6" s="114" t="s">
        <v>38</v>
      </c>
      <c r="T6" s="114" t="s">
        <v>160</v>
      </c>
      <c r="U6" s="114" t="s">
        <v>40</v>
      </c>
      <c r="V6" s="114" t="s">
        <v>41</v>
      </c>
      <c r="W6" s="114" t="s">
        <v>42</v>
      </c>
    </row>
    <row r="7" ht="21" customHeight="1" spans="1:23">
      <c r="A7" s="116"/>
      <c r="B7" s="117"/>
      <c r="C7" s="116"/>
      <c r="D7" s="116"/>
      <c r="E7" s="117"/>
      <c r="F7" s="117"/>
      <c r="G7" s="117"/>
      <c r="H7" s="117"/>
      <c r="I7" s="126"/>
      <c r="J7" s="129" t="s">
        <v>31</v>
      </c>
      <c r="K7" s="130"/>
      <c r="L7" s="117"/>
      <c r="M7" s="117"/>
      <c r="N7" s="117"/>
      <c r="O7" s="117"/>
      <c r="P7" s="117"/>
      <c r="Q7" s="117"/>
      <c r="R7" s="117"/>
      <c r="S7" s="116"/>
      <c r="T7" s="116"/>
      <c r="U7" s="116"/>
      <c r="V7" s="116"/>
      <c r="W7" s="116"/>
    </row>
    <row r="8" ht="39.75" customHeight="1" spans="1:23">
      <c r="A8" s="118"/>
      <c r="B8" s="119"/>
      <c r="C8" s="118"/>
      <c r="D8" s="118"/>
      <c r="E8" s="119"/>
      <c r="F8" s="119"/>
      <c r="G8" s="119"/>
      <c r="H8" s="119"/>
      <c r="I8" s="131"/>
      <c r="J8" s="132" t="s">
        <v>31</v>
      </c>
      <c r="K8" s="132" t="s">
        <v>230</v>
      </c>
      <c r="L8" s="119"/>
      <c r="M8" s="119"/>
      <c r="N8" s="119"/>
      <c r="O8" s="119"/>
      <c r="P8" s="119"/>
      <c r="Q8" s="119"/>
      <c r="R8" s="119"/>
      <c r="S8" s="118"/>
      <c r="T8" s="118"/>
      <c r="U8" s="118"/>
      <c r="V8" s="118"/>
      <c r="W8" s="118"/>
    </row>
    <row r="9" ht="19.5" customHeight="1" spans="1:23">
      <c r="A9" s="120">
        <v>1</v>
      </c>
      <c r="B9" s="120">
        <v>2</v>
      </c>
      <c r="C9" s="120">
        <v>3</v>
      </c>
      <c r="D9" s="120">
        <v>4</v>
      </c>
      <c r="E9" s="120">
        <v>5</v>
      </c>
      <c r="F9" s="120">
        <v>6</v>
      </c>
      <c r="G9" s="120">
        <v>7</v>
      </c>
      <c r="H9" s="120">
        <v>8</v>
      </c>
      <c r="I9" s="120">
        <v>9</v>
      </c>
      <c r="J9" s="120">
        <v>10</v>
      </c>
      <c r="K9" s="120">
        <v>11</v>
      </c>
      <c r="L9" s="120">
        <v>12</v>
      </c>
      <c r="M9" s="120">
        <v>13</v>
      </c>
      <c r="N9" s="120">
        <v>14</v>
      </c>
      <c r="O9" s="120">
        <v>15</v>
      </c>
      <c r="P9" s="120">
        <v>16</v>
      </c>
      <c r="Q9" s="120">
        <v>17</v>
      </c>
      <c r="R9" s="120">
        <v>18</v>
      </c>
      <c r="S9" s="120">
        <v>19</v>
      </c>
      <c r="T9" s="120">
        <v>20</v>
      </c>
      <c r="U9" s="120">
        <v>21</v>
      </c>
      <c r="V9" s="120">
        <v>22</v>
      </c>
      <c r="W9" s="120">
        <v>23</v>
      </c>
    </row>
    <row r="10" ht="21.75" customHeight="1" spans="1:23">
      <c r="A10" s="20"/>
      <c r="B10" s="20"/>
      <c r="C10" s="20" t="s">
        <v>231</v>
      </c>
      <c r="D10" s="20"/>
      <c r="E10" s="20"/>
      <c r="F10" s="20"/>
      <c r="G10" s="20"/>
      <c r="H10" s="20"/>
      <c r="I10" s="21">
        <v>684153.99</v>
      </c>
      <c r="J10" s="21"/>
      <c r="K10" s="21"/>
      <c r="L10" s="21"/>
      <c r="M10" s="21"/>
      <c r="N10" s="21"/>
      <c r="O10" s="21"/>
      <c r="P10" s="21"/>
      <c r="Q10" s="21"/>
      <c r="R10" s="21">
        <v>684153.99</v>
      </c>
      <c r="S10" s="21"/>
      <c r="T10" s="21"/>
      <c r="U10" s="21"/>
      <c r="V10" s="21"/>
      <c r="W10" s="21">
        <v>684153.99</v>
      </c>
    </row>
    <row r="11" ht="21.75" customHeight="1" spans="1:23">
      <c r="A11" s="20" t="s">
        <v>232</v>
      </c>
      <c r="B11" s="20" t="s">
        <v>233</v>
      </c>
      <c r="C11" s="20" t="s">
        <v>231</v>
      </c>
      <c r="D11" s="20" t="s">
        <v>44</v>
      </c>
      <c r="E11" s="20" t="s">
        <v>63</v>
      </c>
      <c r="F11" s="20" t="s">
        <v>64</v>
      </c>
      <c r="G11" s="20" t="s">
        <v>202</v>
      </c>
      <c r="H11" s="20" t="s">
        <v>203</v>
      </c>
      <c r="I11" s="21">
        <v>479343.99</v>
      </c>
      <c r="J11" s="21"/>
      <c r="K11" s="21"/>
      <c r="L11" s="21"/>
      <c r="M11" s="21"/>
      <c r="N11" s="21"/>
      <c r="O11" s="21"/>
      <c r="P11" s="21"/>
      <c r="Q11" s="21"/>
      <c r="R11" s="21">
        <v>479343.99</v>
      </c>
      <c r="S11" s="21"/>
      <c r="T11" s="21"/>
      <c r="U11" s="21"/>
      <c r="V11" s="21"/>
      <c r="W11" s="21">
        <v>479343.99</v>
      </c>
    </row>
    <row r="12" ht="21.75" customHeight="1" spans="1:23">
      <c r="A12" s="20" t="s">
        <v>232</v>
      </c>
      <c r="B12" s="20" t="s">
        <v>233</v>
      </c>
      <c r="C12" s="20" t="s">
        <v>231</v>
      </c>
      <c r="D12" s="20" t="s">
        <v>44</v>
      </c>
      <c r="E12" s="20" t="s">
        <v>63</v>
      </c>
      <c r="F12" s="20" t="s">
        <v>64</v>
      </c>
      <c r="G12" s="20" t="s">
        <v>234</v>
      </c>
      <c r="H12" s="20" t="s">
        <v>235</v>
      </c>
      <c r="I12" s="21">
        <v>204810</v>
      </c>
      <c r="J12" s="21"/>
      <c r="K12" s="21"/>
      <c r="L12" s="21"/>
      <c r="M12" s="21"/>
      <c r="N12" s="21"/>
      <c r="O12" s="21"/>
      <c r="P12" s="21"/>
      <c r="Q12" s="21"/>
      <c r="R12" s="21">
        <v>204810</v>
      </c>
      <c r="S12" s="21"/>
      <c r="T12" s="21"/>
      <c r="U12" s="21"/>
      <c r="V12" s="21"/>
      <c r="W12" s="21">
        <v>204810</v>
      </c>
    </row>
    <row r="13" ht="21.75" customHeight="1" spans="1:23">
      <c r="A13" s="20"/>
      <c r="B13" s="20"/>
      <c r="C13" s="20" t="s">
        <v>236</v>
      </c>
      <c r="D13" s="20"/>
      <c r="E13" s="20"/>
      <c r="F13" s="20"/>
      <c r="G13" s="20"/>
      <c r="H13" s="20"/>
      <c r="I13" s="21">
        <v>395886.14</v>
      </c>
      <c r="J13" s="21"/>
      <c r="K13" s="21"/>
      <c r="L13" s="21"/>
      <c r="M13" s="21"/>
      <c r="N13" s="21"/>
      <c r="O13" s="21"/>
      <c r="P13" s="21"/>
      <c r="Q13" s="21"/>
      <c r="R13" s="21">
        <v>395886.14</v>
      </c>
      <c r="S13" s="21"/>
      <c r="T13" s="21"/>
      <c r="U13" s="21"/>
      <c r="V13" s="21"/>
      <c r="W13" s="21">
        <v>395886.14</v>
      </c>
    </row>
    <row r="14" ht="21.75" customHeight="1" spans="1:23">
      <c r="A14" s="20" t="s">
        <v>232</v>
      </c>
      <c r="B14" s="20" t="s">
        <v>237</v>
      </c>
      <c r="C14" s="20" t="s">
        <v>236</v>
      </c>
      <c r="D14" s="20" t="s">
        <v>44</v>
      </c>
      <c r="E14" s="20" t="s">
        <v>69</v>
      </c>
      <c r="F14" s="20" t="s">
        <v>70</v>
      </c>
      <c r="G14" s="20" t="s">
        <v>234</v>
      </c>
      <c r="H14" s="20" t="s">
        <v>235</v>
      </c>
      <c r="I14" s="21">
        <v>300000</v>
      </c>
      <c r="J14" s="21"/>
      <c r="K14" s="21"/>
      <c r="L14" s="21"/>
      <c r="M14" s="21"/>
      <c r="N14" s="21"/>
      <c r="O14" s="21"/>
      <c r="P14" s="21"/>
      <c r="Q14" s="21"/>
      <c r="R14" s="21">
        <v>300000</v>
      </c>
      <c r="S14" s="21"/>
      <c r="T14" s="21"/>
      <c r="U14" s="21"/>
      <c r="V14" s="21"/>
      <c r="W14" s="21">
        <v>300000</v>
      </c>
    </row>
    <row r="15" ht="21.75" customHeight="1" spans="1:23">
      <c r="A15" s="20" t="s">
        <v>232</v>
      </c>
      <c r="B15" s="20" t="s">
        <v>237</v>
      </c>
      <c r="C15" s="20" t="s">
        <v>236</v>
      </c>
      <c r="D15" s="20" t="s">
        <v>44</v>
      </c>
      <c r="E15" s="20" t="s">
        <v>69</v>
      </c>
      <c r="F15" s="20" t="s">
        <v>70</v>
      </c>
      <c r="G15" s="20" t="s">
        <v>234</v>
      </c>
      <c r="H15" s="20" t="s">
        <v>235</v>
      </c>
      <c r="I15" s="21">
        <v>95886.14</v>
      </c>
      <c r="J15" s="21"/>
      <c r="K15" s="21"/>
      <c r="L15" s="21"/>
      <c r="M15" s="21"/>
      <c r="N15" s="21"/>
      <c r="O15" s="21"/>
      <c r="P15" s="21"/>
      <c r="Q15" s="21"/>
      <c r="R15" s="21">
        <v>95886.14</v>
      </c>
      <c r="S15" s="21"/>
      <c r="T15" s="21"/>
      <c r="U15" s="21"/>
      <c r="V15" s="21"/>
      <c r="W15" s="21">
        <v>95886.14</v>
      </c>
    </row>
    <row r="16" ht="21.75" customHeight="1" spans="1:23">
      <c r="A16" s="20"/>
      <c r="B16" s="20"/>
      <c r="C16" s="20" t="s">
        <v>238</v>
      </c>
      <c r="D16" s="20"/>
      <c r="E16" s="20"/>
      <c r="F16" s="20"/>
      <c r="G16" s="20"/>
      <c r="H16" s="20"/>
      <c r="I16" s="21">
        <v>87200</v>
      </c>
      <c r="J16" s="21"/>
      <c r="K16" s="21"/>
      <c r="L16" s="21"/>
      <c r="M16" s="21"/>
      <c r="N16" s="21"/>
      <c r="O16" s="21"/>
      <c r="P16" s="21"/>
      <c r="Q16" s="21"/>
      <c r="R16" s="21">
        <v>87200</v>
      </c>
      <c r="S16" s="21"/>
      <c r="T16" s="21"/>
      <c r="U16" s="21"/>
      <c r="V16" s="21"/>
      <c r="W16" s="21">
        <v>87200</v>
      </c>
    </row>
    <row r="17" ht="21.75" customHeight="1" spans="1:23">
      <c r="A17" s="20" t="s">
        <v>232</v>
      </c>
      <c r="B17" s="20" t="s">
        <v>239</v>
      </c>
      <c r="C17" s="20" t="s">
        <v>238</v>
      </c>
      <c r="D17" s="20" t="s">
        <v>44</v>
      </c>
      <c r="E17" s="20" t="s">
        <v>63</v>
      </c>
      <c r="F17" s="20" t="s">
        <v>64</v>
      </c>
      <c r="G17" s="20" t="s">
        <v>234</v>
      </c>
      <c r="H17" s="20" t="s">
        <v>235</v>
      </c>
      <c r="I17" s="21">
        <v>87200</v>
      </c>
      <c r="J17" s="21"/>
      <c r="K17" s="21"/>
      <c r="L17" s="21"/>
      <c r="M17" s="21"/>
      <c r="N17" s="21"/>
      <c r="O17" s="21"/>
      <c r="P17" s="21"/>
      <c r="Q17" s="21"/>
      <c r="R17" s="21">
        <v>87200</v>
      </c>
      <c r="S17" s="21"/>
      <c r="T17" s="21"/>
      <c r="U17" s="21"/>
      <c r="V17" s="21"/>
      <c r="W17" s="21">
        <v>87200</v>
      </c>
    </row>
    <row r="18" ht="21.75" customHeight="1" spans="1:23">
      <c r="A18" s="20"/>
      <c r="B18" s="20"/>
      <c r="C18" s="20" t="s">
        <v>240</v>
      </c>
      <c r="D18" s="20"/>
      <c r="E18" s="20"/>
      <c r="F18" s="20"/>
      <c r="G18" s="20"/>
      <c r="H18" s="20"/>
      <c r="I18" s="21">
        <v>43537.5</v>
      </c>
      <c r="J18" s="21">
        <v>43537.5</v>
      </c>
      <c r="K18" s="21">
        <v>43537.5</v>
      </c>
      <c r="L18" s="21"/>
      <c r="M18" s="21"/>
      <c r="N18" s="21"/>
      <c r="O18" s="21"/>
      <c r="P18" s="21"/>
      <c r="Q18" s="21"/>
      <c r="R18" s="21"/>
      <c r="S18" s="21"/>
      <c r="T18" s="21"/>
      <c r="U18" s="21"/>
      <c r="V18" s="21"/>
      <c r="W18" s="21"/>
    </row>
    <row r="19" ht="21.75" customHeight="1" spans="1:23">
      <c r="A19" s="20" t="s">
        <v>241</v>
      </c>
      <c r="B19" s="20" t="s">
        <v>242</v>
      </c>
      <c r="C19" s="20" t="s">
        <v>240</v>
      </c>
      <c r="D19" s="20" t="s">
        <v>44</v>
      </c>
      <c r="E19" s="20" t="s">
        <v>67</v>
      </c>
      <c r="F19" s="20" t="s">
        <v>68</v>
      </c>
      <c r="G19" s="20" t="s">
        <v>243</v>
      </c>
      <c r="H19" s="20" t="s">
        <v>244</v>
      </c>
      <c r="I19" s="21">
        <v>43537.5</v>
      </c>
      <c r="J19" s="21">
        <v>43537.5</v>
      </c>
      <c r="K19" s="21">
        <v>43537.5</v>
      </c>
      <c r="L19" s="21"/>
      <c r="M19" s="21"/>
      <c r="N19" s="21"/>
      <c r="O19" s="21"/>
      <c r="P19" s="21"/>
      <c r="Q19" s="21"/>
      <c r="R19" s="21"/>
      <c r="S19" s="21"/>
      <c r="T19" s="21"/>
      <c r="U19" s="21"/>
      <c r="V19" s="21"/>
      <c r="W19" s="21"/>
    </row>
    <row r="20" ht="21.75" customHeight="1" spans="1:23">
      <c r="A20" s="20"/>
      <c r="B20" s="20"/>
      <c r="C20" s="20" t="s">
        <v>245</v>
      </c>
      <c r="D20" s="20"/>
      <c r="E20" s="20"/>
      <c r="F20" s="20"/>
      <c r="G20" s="20"/>
      <c r="H20" s="20"/>
      <c r="I20" s="21">
        <v>15567.57</v>
      </c>
      <c r="J20" s="21">
        <v>15567.57</v>
      </c>
      <c r="K20" s="21">
        <v>15567.57</v>
      </c>
      <c r="L20" s="21"/>
      <c r="M20" s="21"/>
      <c r="N20" s="21"/>
      <c r="O20" s="21"/>
      <c r="P20" s="21"/>
      <c r="Q20" s="21"/>
      <c r="R20" s="21"/>
      <c r="S20" s="21"/>
      <c r="T20" s="21"/>
      <c r="U20" s="21"/>
      <c r="V20" s="21"/>
      <c r="W20" s="21"/>
    </row>
    <row r="21" ht="21.75" customHeight="1" spans="1:23">
      <c r="A21" s="20" t="s">
        <v>241</v>
      </c>
      <c r="B21" s="20" t="s">
        <v>246</v>
      </c>
      <c r="C21" s="20" t="s">
        <v>245</v>
      </c>
      <c r="D21" s="20" t="s">
        <v>44</v>
      </c>
      <c r="E21" s="20" t="s">
        <v>69</v>
      </c>
      <c r="F21" s="20" t="s">
        <v>70</v>
      </c>
      <c r="G21" s="20" t="s">
        <v>243</v>
      </c>
      <c r="H21" s="20" t="s">
        <v>244</v>
      </c>
      <c r="I21" s="21">
        <v>210.95</v>
      </c>
      <c r="J21" s="21">
        <v>210.95</v>
      </c>
      <c r="K21" s="21">
        <v>210.95</v>
      </c>
      <c r="L21" s="21"/>
      <c r="M21" s="21"/>
      <c r="N21" s="21"/>
      <c r="O21" s="21"/>
      <c r="P21" s="21"/>
      <c r="Q21" s="21"/>
      <c r="R21" s="21"/>
      <c r="S21" s="21"/>
      <c r="T21" s="21"/>
      <c r="U21" s="21"/>
      <c r="V21" s="21"/>
      <c r="W21" s="21"/>
    </row>
    <row r="22" ht="21.75" customHeight="1" spans="1:23">
      <c r="A22" s="20" t="s">
        <v>241</v>
      </c>
      <c r="B22" s="20" t="s">
        <v>246</v>
      </c>
      <c r="C22" s="20" t="s">
        <v>245</v>
      </c>
      <c r="D22" s="20" t="s">
        <v>44</v>
      </c>
      <c r="E22" s="20" t="s">
        <v>69</v>
      </c>
      <c r="F22" s="20" t="s">
        <v>70</v>
      </c>
      <c r="G22" s="20" t="s">
        <v>243</v>
      </c>
      <c r="H22" s="20" t="s">
        <v>244</v>
      </c>
      <c r="I22" s="21">
        <v>6244.12</v>
      </c>
      <c r="J22" s="21">
        <v>6244.12</v>
      </c>
      <c r="K22" s="21">
        <v>6244.12</v>
      </c>
      <c r="L22" s="21"/>
      <c r="M22" s="21"/>
      <c r="N22" s="21"/>
      <c r="O22" s="21"/>
      <c r="P22" s="21"/>
      <c r="Q22" s="21"/>
      <c r="R22" s="21"/>
      <c r="S22" s="21"/>
      <c r="T22" s="21"/>
      <c r="U22" s="21"/>
      <c r="V22" s="21"/>
      <c r="W22" s="21"/>
    </row>
    <row r="23" ht="21.75" customHeight="1" spans="1:23">
      <c r="A23" s="20" t="s">
        <v>241</v>
      </c>
      <c r="B23" s="20" t="s">
        <v>246</v>
      </c>
      <c r="C23" s="20" t="s">
        <v>245</v>
      </c>
      <c r="D23" s="20" t="s">
        <v>44</v>
      </c>
      <c r="E23" s="20" t="s">
        <v>71</v>
      </c>
      <c r="F23" s="20" t="s">
        <v>72</v>
      </c>
      <c r="G23" s="20" t="s">
        <v>243</v>
      </c>
      <c r="H23" s="20" t="s">
        <v>244</v>
      </c>
      <c r="I23" s="21">
        <v>9112.5</v>
      </c>
      <c r="J23" s="21">
        <v>9112.5</v>
      </c>
      <c r="K23" s="21">
        <v>9112.5</v>
      </c>
      <c r="L23" s="21"/>
      <c r="M23" s="21"/>
      <c r="N23" s="21"/>
      <c r="O23" s="21"/>
      <c r="P23" s="21"/>
      <c r="Q23" s="21"/>
      <c r="R23" s="21"/>
      <c r="S23" s="21"/>
      <c r="T23" s="21"/>
      <c r="U23" s="21"/>
      <c r="V23" s="21"/>
      <c r="W23" s="21"/>
    </row>
    <row r="24" ht="21.75" customHeight="1" spans="1:23">
      <c r="A24" s="20"/>
      <c r="B24" s="20"/>
      <c r="C24" s="20" t="s">
        <v>247</v>
      </c>
      <c r="D24" s="20"/>
      <c r="E24" s="20"/>
      <c r="F24" s="20"/>
      <c r="G24" s="20"/>
      <c r="H24" s="20"/>
      <c r="I24" s="21">
        <v>44021.88</v>
      </c>
      <c r="J24" s="21">
        <v>44021.88</v>
      </c>
      <c r="K24" s="21">
        <v>44021.88</v>
      </c>
      <c r="L24" s="21"/>
      <c r="M24" s="21"/>
      <c r="N24" s="21"/>
      <c r="O24" s="21"/>
      <c r="P24" s="21"/>
      <c r="Q24" s="21"/>
      <c r="R24" s="21"/>
      <c r="S24" s="21"/>
      <c r="T24" s="21"/>
      <c r="U24" s="21"/>
      <c r="V24" s="21"/>
      <c r="W24" s="21"/>
    </row>
    <row r="25" ht="21.75" customHeight="1" spans="1:23">
      <c r="A25" s="20" t="s">
        <v>241</v>
      </c>
      <c r="B25" s="20" t="s">
        <v>248</v>
      </c>
      <c r="C25" s="20" t="s">
        <v>247</v>
      </c>
      <c r="D25" s="20" t="s">
        <v>44</v>
      </c>
      <c r="E25" s="20" t="s">
        <v>69</v>
      </c>
      <c r="F25" s="20" t="s">
        <v>70</v>
      </c>
      <c r="G25" s="20" t="s">
        <v>206</v>
      </c>
      <c r="H25" s="20" t="s">
        <v>207</v>
      </c>
      <c r="I25" s="21">
        <v>1417.5</v>
      </c>
      <c r="J25" s="21">
        <v>1417.5</v>
      </c>
      <c r="K25" s="21">
        <v>1417.5</v>
      </c>
      <c r="L25" s="21"/>
      <c r="M25" s="21"/>
      <c r="N25" s="21"/>
      <c r="O25" s="21"/>
      <c r="P25" s="21"/>
      <c r="Q25" s="21"/>
      <c r="R25" s="21"/>
      <c r="S25" s="21"/>
      <c r="T25" s="21"/>
      <c r="U25" s="21"/>
      <c r="V25" s="21"/>
      <c r="W25" s="21"/>
    </row>
    <row r="26" ht="21.75" customHeight="1" spans="1:23">
      <c r="A26" s="20" t="s">
        <v>241</v>
      </c>
      <c r="B26" s="20" t="s">
        <v>248</v>
      </c>
      <c r="C26" s="20" t="s">
        <v>247</v>
      </c>
      <c r="D26" s="20" t="s">
        <v>44</v>
      </c>
      <c r="E26" s="20" t="s">
        <v>69</v>
      </c>
      <c r="F26" s="20" t="s">
        <v>70</v>
      </c>
      <c r="G26" s="20" t="s">
        <v>206</v>
      </c>
      <c r="H26" s="20" t="s">
        <v>207</v>
      </c>
      <c r="I26" s="21">
        <v>3557.52</v>
      </c>
      <c r="J26" s="21">
        <v>3557.52</v>
      </c>
      <c r="K26" s="21">
        <v>3557.52</v>
      </c>
      <c r="L26" s="21"/>
      <c r="M26" s="21"/>
      <c r="N26" s="21"/>
      <c r="O26" s="21"/>
      <c r="P26" s="21"/>
      <c r="Q26" s="21"/>
      <c r="R26" s="21"/>
      <c r="S26" s="21"/>
      <c r="T26" s="21"/>
      <c r="U26" s="21"/>
      <c r="V26" s="21"/>
      <c r="W26" s="21"/>
    </row>
    <row r="27" ht="21.75" customHeight="1" spans="1:23">
      <c r="A27" s="20" t="s">
        <v>241</v>
      </c>
      <c r="B27" s="20" t="s">
        <v>248</v>
      </c>
      <c r="C27" s="20" t="s">
        <v>247</v>
      </c>
      <c r="D27" s="20" t="s">
        <v>44</v>
      </c>
      <c r="E27" s="20" t="s">
        <v>71</v>
      </c>
      <c r="F27" s="20" t="s">
        <v>72</v>
      </c>
      <c r="G27" s="20" t="s">
        <v>206</v>
      </c>
      <c r="H27" s="20" t="s">
        <v>207</v>
      </c>
      <c r="I27" s="21">
        <v>26166.78</v>
      </c>
      <c r="J27" s="21">
        <v>26166.78</v>
      </c>
      <c r="K27" s="21">
        <v>26166.78</v>
      </c>
      <c r="L27" s="21"/>
      <c r="M27" s="21"/>
      <c r="N27" s="21"/>
      <c r="O27" s="21"/>
      <c r="P27" s="21"/>
      <c r="Q27" s="21"/>
      <c r="R27" s="21"/>
      <c r="S27" s="21"/>
      <c r="T27" s="21"/>
      <c r="U27" s="21"/>
      <c r="V27" s="21"/>
      <c r="W27" s="21"/>
    </row>
    <row r="28" ht="21.75" customHeight="1" spans="1:23">
      <c r="A28" s="20" t="s">
        <v>241</v>
      </c>
      <c r="B28" s="20" t="s">
        <v>248</v>
      </c>
      <c r="C28" s="20" t="s">
        <v>247</v>
      </c>
      <c r="D28" s="20" t="s">
        <v>44</v>
      </c>
      <c r="E28" s="20" t="s">
        <v>71</v>
      </c>
      <c r="F28" s="20" t="s">
        <v>72</v>
      </c>
      <c r="G28" s="20" t="s">
        <v>206</v>
      </c>
      <c r="H28" s="20" t="s">
        <v>207</v>
      </c>
      <c r="I28" s="21">
        <v>972</v>
      </c>
      <c r="J28" s="21">
        <v>972</v>
      </c>
      <c r="K28" s="21">
        <v>972</v>
      </c>
      <c r="L28" s="21"/>
      <c r="M28" s="21"/>
      <c r="N28" s="21"/>
      <c r="O28" s="21"/>
      <c r="P28" s="21"/>
      <c r="Q28" s="21"/>
      <c r="R28" s="21"/>
      <c r="S28" s="21"/>
      <c r="T28" s="21"/>
      <c r="U28" s="21"/>
      <c r="V28" s="21"/>
      <c r="W28" s="21"/>
    </row>
    <row r="29" ht="21.75" customHeight="1" spans="1:23">
      <c r="A29" s="20" t="s">
        <v>241</v>
      </c>
      <c r="B29" s="20" t="s">
        <v>248</v>
      </c>
      <c r="C29" s="20" t="s">
        <v>247</v>
      </c>
      <c r="D29" s="20" t="s">
        <v>44</v>
      </c>
      <c r="E29" s="20" t="s">
        <v>71</v>
      </c>
      <c r="F29" s="20" t="s">
        <v>72</v>
      </c>
      <c r="G29" s="20" t="s">
        <v>206</v>
      </c>
      <c r="H29" s="20" t="s">
        <v>207</v>
      </c>
      <c r="I29" s="21">
        <v>3070.98</v>
      </c>
      <c r="J29" s="21">
        <v>3070.98</v>
      </c>
      <c r="K29" s="21">
        <v>3070.98</v>
      </c>
      <c r="L29" s="21"/>
      <c r="M29" s="21"/>
      <c r="N29" s="21"/>
      <c r="O29" s="21"/>
      <c r="P29" s="21"/>
      <c r="Q29" s="21"/>
      <c r="R29" s="21"/>
      <c r="S29" s="21"/>
      <c r="T29" s="21"/>
      <c r="U29" s="21"/>
      <c r="V29" s="21"/>
      <c r="W29" s="21"/>
    </row>
    <row r="30" ht="21.75" customHeight="1" spans="1:23">
      <c r="A30" s="20" t="s">
        <v>241</v>
      </c>
      <c r="B30" s="20" t="s">
        <v>248</v>
      </c>
      <c r="C30" s="20" t="s">
        <v>247</v>
      </c>
      <c r="D30" s="20" t="s">
        <v>44</v>
      </c>
      <c r="E30" s="20" t="s">
        <v>71</v>
      </c>
      <c r="F30" s="20" t="s">
        <v>72</v>
      </c>
      <c r="G30" s="20" t="s">
        <v>206</v>
      </c>
      <c r="H30" s="20" t="s">
        <v>207</v>
      </c>
      <c r="I30" s="21">
        <v>8351.1</v>
      </c>
      <c r="J30" s="21">
        <v>8351.1</v>
      </c>
      <c r="K30" s="21">
        <v>8351.1</v>
      </c>
      <c r="L30" s="21"/>
      <c r="M30" s="21"/>
      <c r="N30" s="21"/>
      <c r="O30" s="21"/>
      <c r="P30" s="21"/>
      <c r="Q30" s="21"/>
      <c r="R30" s="21"/>
      <c r="S30" s="21"/>
      <c r="T30" s="21"/>
      <c r="U30" s="21"/>
      <c r="V30" s="21"/>
      <c r="W30" s="21"/>
    </row>
    <row r="31" ht="21.75" customHeight="1" spans="1:23">
      <c r="A31" s="20" t="s">
        <v>241</v>
      </c>
      <c r="B31" s="20" t="s">
        <v>248</v>
      </c>
      <c r="C31" s="20" t="s">
        <v>247</v>
      </c>
      <c r="D31" s="20" t="s">
        <v>44</v>
      </c>
      <c r="E31" s="20" t="s">
        <v>79</v>
      </c>
      <c r="F31" s="20" t="s">
        <v>80</v>
      </c>
      <c r="G31" s="20" t="s">
        <v>206</v>
      </c>
      <c r="H31" s="20" t="s">
        <v>207</v>
      </c>
      <c r="I31" s="21">
        <v>162</v>
      </c>
      <c r="J31" s="21">
        <v>162</v>
      </c>
      <c r="K31" s="21">
        <v>162</v>
      </c>
      <c r="L31" s="21"/>
      <c r="M31" s="21"/>
      <c r="N31" s="21"/>
      <c r="O31" s="21"/>
      <c r="P31" s="21"/>
      <c r="Q31" s="21"/>
      <c r="R31" s="21"/>
      <c r="S31" s="21"/>
      <c r="T31" s="21"/>
      <c r="U31" s="21"/>
      <c r="V31" s="21"/>
      <c r="W31" s="21"/>
    </row>
    <row r="32" ht="21.75" customHeight="1" spans="1:23">
      <c r="A32" s="20" t="s">
        <v>241</v>
      </c>
      <c r="B32" s="20" t="s">
        <v>248</v>
      </c>
      <c r="C32" s="20" t="s">
        <v>247</v>
      </c>
      <c r="D32" s="20" t="s">
        <v>44</v>
      </c>
      <c r="E32" s="20" t="s">
        <v>79</v>
      </c>
      <c r="F32" s="20" t="s">
        <v>80</v>
      </c>
      <c r="G32" s="20" t="s">
        <v>206</v>
      </c>
      <c r="H32" s="20" t="s">
        <v>207</v>
      </c>
      <c r="I32" s="21">
        <v>324</v>
      </c>
      <c r="J32" s="21">
        <v>324</v>
      </c>
      <c r="K32" s="21">
        <v>324</v>
      </c>
      <c r="L32" s="21"/>
      <c r="M32" s="21"/>
      <c r="N32" s="21"/>
      <c r="O32" s="21"/>
      <c r="P32" s="21"/>
      <c r="Q32" s="21"/>
      <c r="R32" s="21"/>
      <c r="S32" s="21"/>
      <c r="T32" s="21"/>
      <c r="U32" s="21"/>
      <c r="V32" s="21"/>
      <c r="W32" s="21"/>
    </row>
    <row r="33" ht="21.75" customHeight="1" spans="1:23">
      <c r="A33" s="20"/>
      <c r="B33" s="20"/>
      <c r="C33" s="20" t="s">
        <v>249</v>
      </c>
      <c r="D33" s="20"/>
      <c r="E33" s="20"/>
      <c r="F33" s="20"/>
      <c r="G33" s="20"/>
      <c r="H33" s="20"/>
      <c r="I33" s="21">
        <v>2362.5</v>
      </c>
      <c r="J33" s="21">
        <v>2362.5</v>
      </c>
      <c r="K33" s="21">
        <v>2362.5</v>
      </c>
      <c r="L33" s="21"/>
      <c r="M33" s="21"/>
      <c r="N33" s="21"/>
      <c r="O33" s="21"/>
      <c r="P33" s="21"/>
      <c r="Q33" s="21"/>
      <c r="R33" s="21"/>
      <c r="S33" s="21"/>
      <c r="T33" s="21"/>
      <c r="U33" s="21"/>
      <c r="V33" s="21"/>
      <c r="W33" s="21"/>
    </row>
    <row r="34" ht="21.75" customHeight="1" spans="1:23">
      <c r="A34" s="20" t="s">
        <v>241</v>
      </c>
      <c r="B34" s="20" t="s">
        <v>250</v>
      </c>
      <c r="C34" s="20" t="s">
        <v>249</v>
      </c>
      <c r="D34" s="20" t="s">
        <v>44</v>
      </c>
      <c r="E34" s="20" t="s">
        <v>73</v>
      </c>
      <c r="F34" s="20" t="s">
        <v>74</v>
      </c>
      <c r="G34" s="20" t="s">
        <v>243</v>
      </c>
      <c r="H34" s="20" t="s">
        <v>244</v>
      </c>
      <c r="I34" s="21">
        <v>337.5</v>
      </c>
      <c r="J34" s="21">
        <v>337.5</v>
      </c>
      <c r="K34" s="21">
        <v>337.5</v>
      </c>
      <c r="L34" s="21"/>
      <c r="M34" s="21"/>
      <c r="N34" s="21"/>
      <c r="O34" s="21"/>
      <c r="P34" s="21"/>
      <c r="Q34" s="21"/>
      <c r="R34" s="21"/>
      <c r="S34" s="21"/>
      <c r="T34" s="21"/>
      <c r="U34" s="21"/>
      <c r="V34" s="21"/>
      <c r="W34" s="21"/>
    </row>
    <row r="35" ht="21.75" customHeight="1" spans="1:23">
      <c r="A35" s="20" t="s">
        <v>241</v>
      </c>
      <c r="B35" s="20" t="s">
        <v>250</v>
      </c>
      <c r="C35" s="20" t="s">
        <v>249</v>
      </c>
      <c r="D35" s="20" t="s">
        <v>44</v>
      </c>
      <c r="E35" s="20" t="s">
        <v>73</v>
      </c>
      <c r="F35" s="20" t="s">
        <v>74</v>
      </c>
      <c r="G35" s="20" t="s">
        <v>243</v>
      </c>
      <c r="H35" s="20" t="s">
        <v>244</v>
      </c>
      <c r="I35" s="21">
        <v>2025</v>
      </c>
      <c r="J35" s="21">
        <v>2025</v>
      </c>
      <c r="K35" s="21">
        <v>2025</v>
      </c>
      <c r="L35" s="21"/>
      <c r="M35" s="21"/>
      <c r="N35" s="21"/>
      <c r="O35" s="21"/>
      <c r="P35" s="21"/>
      <c r="Q35" s="21"/>
      <c r="R35" s="21"/>
      <c r="S35" s="21"/>
      <c r="T35" s="21"/>
      <c r="U35" s="21"/>
      <c r="V35" s="21"/>
      <c r="W35" s="21"/>
    </row>
    <row r="36" ht="21.75" customHeight="1" spans="1:23">
      <c r="A36" s="20"/>
      <c r="B36" s="20"/>
      <c r="C36" s="20" t="s">
        <v>251</v>
      </c>
      <c r="D36" s="20"/>
      <c r="E36" s="20"/>
      <c r="F36" s="20"/>
      <c r="G36" s="20"/>
      <c r="H36" s="20"/>
      <c r="I36" s="21">
        <v>13248</v>
      </c>
      <c r="J36" s="21">
        <v>13248</v>
      </c>
      <c r="K36" s="21">
        <v>13248</v>
      </c>
      <c r="L36" s="21"/>
      <c r="M36" s="21"/>
      <c r="N36" s="21"/>
      <c r="O36" s="21"/>
      <c r="P36" s="21"/>
      <c r="Q36" s="21"/>
      <c r="R36" s="21"/>
      <c r="S36" s="21"/>
      <c r="T36" s="21"/>
      <c r="U36" s="21"/>
      <c r="V36" s="21"/>
      <c r="W36" s="21"/>
    </row>
    <row r="37" ht="21.75" customHeight="1" spans="1:23">
      <c r="A37" s="20" t="s">
        <v>241</v>
      </c>
      <c r="B37" s="20" t="s">
        <v>252</v>
      </c>
      <c r="C37" s="20" t="s">
        <v>251</v>
      </c>
      <c r="D37" s="20" t="s">
        <v>44</v>
      </c>
      <c r="E37" s="20" t="s">
        <v>73</v>
      </c>
      <c r="F37" s="20" t="s">
        <v>74</v>
      </c>
      <c r="G37" s="20" t="s">
        <v>243</v>
      </c>
      <c r="H37" s="20" t="s">
        <v>244</v>
      </c>
      <c r="I37" s="21">
        <v>4968</v>
      </c>
      <c r="J37" s="21">
        <v>4968</v>
      </c>
      <c r="K37" s="21">
        <v>4968</v>
      </c>
      <c r="L37" s="21"/>
      <c r="M37" s="21"/>
      <c r="N37" s="21"/>
      <c r="O37" s="21"/>
      <c r="P37" s="21"/>
      <c r="Q37" s="21"/>
      <c r="R37" s="21"/>
      <c r="S37" s="21"/>
      <c r="T37" s="21"/>
      <c r="U37" s="21"/>
      <c r="V37" s="21"/>
      <c r="W37" s="21"/>
    </row>
    <row r="38" ht="21.75" customHeight="1" spans="1:23">
      <c r="A38" s="20" t="s">
        <v>241</v>
      </c>
      <c r="B38" s="20" t="s">
        <v>252</v>
      </c>
      <c r="C38" s="20" t="s">
        <v>251</v>
      </c>
      <c r="D38" s="20" t="s">
        <v>44</v>
      </c>
      <c r="E38" s="20" t="s">
        <v>73</v>
      </c>
      <c r="F38" s="20" t="s">
        <v>74</v>
      </c>
      <c r="G38" s="20" t="s">
        <v>243</v>
      </c>
      <c r="H38" s="20" t="s">
        <v>244</v>
      </c>
      <c r="I38" s="21">
        <v>3105</v>
      </c>
      <c r="J38" s="21">
        <v>3105</v>
      </c>
      <c r="K38" s="21">
        <v>3105</v>
      </c>
      <c r="L38" s="21"/>
      <c r="M38" s="21"/>
      <c r="N38" s="21"/>
      <c r="O38" s="21"/>
      <c r="P38" s="21"/>
      <c r="Q38" s="21"/>
      <c r="R38" s="21"/>
      <c r="S38" s="21"/>
      <c r="T38" s="21"/>
      <c r="U38" s="21"/>
      <c r="V38" s="21"/>
      <c r="W38" s="21"/>
    </row>
    <row r="39" ht="21.75" customHeight="1" spans="1:23">
      <c r="A39" s="20" t="s">
        <v>241</v>
      </c>
      <c r="B39" s="20" t="s">
        <v>252</v>
      </c>
      <c r="C39" s="20" t="s">
        <v>251</v>
      </c>
      <c r="D39" s="20" t="s">
        <v>44</v>
      </c>
      <c r="E39" s="20" t="s">
        <v>73</v>
      </c>
      <c r="F39" s="20" t="s">
        <v>74</v>
      </c>
      <c r="G39" s="20" t="s">
        <v>243</v>
      </c>
      <c r="H39" s="20" t="s">
        <v>244</v>
      </c>
      <c r="I39" s="21">
        <v>3864</v>
      </c>
      <c r="J39" s="21">
        <v>3864</v>
      </c>
      <c r="K39" s="21">
        <v>3864</v>
      </c>
      <c r="L39" s="21"/>
      <c r="M39" s="21"/>
      <c r="N39" s="21"/>
      <c r="O39" s="21"/>
      <c r="P39" s="21"/>
      <c r="Q39" s="21"/>
      <c r="R39" s="21"/>
      <c r="S39" s="21"/>
      <c r="T39" s="21"/>
      <c r="U39" s="21"/>
      <c r="V39" s="21"/>
      <c r="W39" s="21"/>
    </row>
    <row r="40" ht="21.75" customHeight="1" spans="1:23">
      <c r="A40" s="20" t="s">
        <v>241</v>
      </c>
      <c r="B40" s="20" t="s">
        <v>252</v>
      </c>
      <c r="C40" s="20" t="s">
        <v>251</v>
      </c>
      <c r="D40" s="20" t="s">
        <v>44</v>
      </c>
      <c r="E40" s="20" t="s">
        <v>73</v>
      </c>
      <c r="F40" s="20" t="s">
        <v>74</v>
      </c>
      <c r="G40" s="20" t="s">
        <v>243</v>
      </c>
      <c r="H40" s="20" t="s">
        <v>244</v>
      </c>
      <c r="I40" s="21">
        <v>1311</v>
      </c>
      <c r="J40" s="21">
        <v>1311</v>
      </c>
      <c r="K40" s="21">
        <v>1311</v>
      </c>
      <c r="L40" s="21"/>
      <c r="M40" s="21"/>
      <c r="N40" s="21"/>
      <c r="O40" s="21"/>
      <c r="P40" s="21"/>
      <c r="Q40" s="21"/>
      <c r="R40" s="21"/>
      <c r="S40" s="21"/>
      <c r="T40" s="21"/>
      <c r="U40" s="21"/>
      <c r="V40" s="21"/>
      <c r="W40" s="21"/>
    </row>
    <row r="41" ht="21.75" customHeight="1" spans="1:23">
      <c r="A41" s="20"/>
      <c r="B41" s="20"/>
      <c r="C41" s="20" t="s">
        <v>253</v>
      </c>
      <c r="D41" s="20"/>
      <c r="E41" s="20"/>
      <c r="F41" s="20"/>
      <c r="G41" s="20"/>
      <c r="H41" s="20"/>
      <c r="I41" s="21">
        <v>1974</v>
      </c>
      <c r="J41" s="21">
        <v>1974</v>
      </c>
      <c r="K41" s="21">
        <v>1974</v>
      </c>
      <c r="L41" s="21"/>
      <c r="M41" s="21"/>
      <c r="N41" s="21"/>
      <c r="O41" s="21"/>
      <c r="P41" s="21"/>
      <c r="Q41" s="21"/>
      <c r="R41" s="21"/>
      <c r="S41" s="21"/>
      <c r="T41" s="21"/>
      <c r="U41" s="21"/>
      <c r="V41" s="21"/>
      <c r="W41" s="21"/>
    </row>
    <row r="42" ht="21.75" customHeight="1" spans="1:23">
      <c r="A42" s="20" t="s">
        <v>241</v>
      </c>
      <c r="B42" s="20" t="s">
        <v>254</v>
      </c>
      <c r="C42" s="20" t="s">
        <v>253</v>
      </c>
      <c r="D42" s="20" t="s">
        <v>44</v>
      </c>
      <c r="E42" s="20" t="s">
        <v>73</v>
      </c>
      <c r="F42" s="20" t="s">
        <v>74</v>
      </c>
      <c r="G42" s="20" t="s">
        <v>206</v>
      </c>
      <c r="H42" s="20" t="s">
        <v>207</v>
      </c>
      <c r="I42" s="21">
        <v>510</v>
      </c>
      <c r="J42" s="21">
        <v>510</v>
      </c>
      <c r="K42" s="21">
        <v>510</v>
      </c>
      <c r="L42" s="21"/>
      <c r="M42" s="21"/>
      <c r="N42" s="21"/>
      <c r="O42" s="21"/>
      <c r="P42" s="21"/>
      <c r="Q42" s="21"/>
      <c r="R42" s="21"/>
      <c r="S42" s="21"/>
      <c r="T42" s="21"/>
      <c r="U42" s="21"/>
      <c r="V42" s="21"/>
      <c r="W42" s="21"/>
    </row>
    <row r="43" ht="21.75" customHeight="1" spans="1:23">
      <c r="A43" s="20" t="s">
        <v>241</v>
      </c>
      <c r="B43" s="20" t="s">
        <v>254</v>
      </c>
      <c r="C43" s="20" t="s">
        <v>253</v>
      </c>
      <c r="D43" s="20" t="s">
        <v>44</v>
      </c>
      <c r="E43" s="20" t="s">
        <v>73</v>
      </c>
      <c r="F43" s="20" t="s">
        <v>74</v>
      </c>
      <c r="G43" s="20" t="s">
        <v>206</v>
      </c>
      <c r="H43" s="20" t="s">
        <v>207</v>
      </c>
      <c r="I43" s="21">
        <v>1464</v>
      </c>
      <c r="J43" s="21">
        <v>1464</v>
      </c>
      <c r="K43" s="21">
        <v>1464</v>
      </c>
      <c r="L43" s="21"/>
      <c r="M43" s="21"/>
      <c r="N43" s="21"/>
      <c r="O43" s="21"/>
      <c r="P43" s="21"/>
      <c r="Q43" s="21"/>
      <c r="R43" s="21"/>
      <c r="S43" s="21"/>
      <c r="T43" s="21"/>
      <c r="U43" s="21"/>
      <c r="V43" s="21"/>
      <c r="W43" s="21"/>
    </row>
    <row r="44" ht="21.75" customHeight="1" spans="1:23">
      <c r="A44" s="20"/>
      <c r="B44" s="20"/>
      <c r="C44" s="20" t="s">
        <v>255</v>
      </c>
      <c r="D44" s="20"/>
      <c r="E44" s="20"/>
      <c r="F44" s="20"/>
      <c r="G44" s="20"/>
      <c r="H44" s="20"/>
      <c r="I44" s="21">
        <v>1134000</v>
      </c>
      <c r="J44" s="21">
        <v>1134000</v>
      </c>
      <c r="K44" s="21">
        <v>1134000</v>
      </c>
      <c r="L44" s="21"/>
      <c r="M44" s="21"/>
      <c r="N44" s="21"/>
      <c r="O44" s="21"/>
      <c r="P44" s="21"/>
      <c r="Q44" s="21"/>
      <c r="R44" s="21"/>
      <c r="S44" s="21"/>
      <c r="T44" s="21"/>
      <c r="U44" s="21"/>
      <c r="V44" s="21"/>
      <c r="W44" s="21"/>
    </row>
    <row r="45" ht="21.75" customHeight="1" spans="1:23">
      <c r="A45" s="20" t="s">
        <v>241</v>
      </c>
      <c r="B45" s="20" t="s">
        <v>256</v>
      </c>
      <c r="C45" s="20" t="s">
        <v>255</v>
      </c>
      <c r="D45" s="20" t="s">
        <v>44</v>
      </c>
      <c r="E45" s="20" t="s">
        <v>73</v>
      </c>
      <c r="F45" s="20" t="s">
        <v>74</v>
      </c>
      <c r="G45" s="20" t="s">
        <v>206</v>
      </c>
      <c r="H45" s="20" t="s">
        <v>207</v>
      </c>
      <c r="I45" s="21">
        <v>378000</v>
      </c>
      <c r="J45" s="21">
        <v>378000</v>
      </c>
      <c r="K45" s="21">
        <v>378000</v>
      </c>
      <c r="L45" s="21"/>
      <c r="M45" s="21"/>
      <c r="N45" s="21"/>
      <c r="O45" s="21"/>
      <c r="P45" s="21"/>
      <c r="Q45" s="21"/>
      <c r="R45" s="21"/>
      <c r="S45" s="21"/>
      <c r="T45" s="21"/>
      <c r="U45" s="21"/>
      <c r="V45" s="21"/>
      <c r="W45" s="21"/>
    </row>
    <row r="46" ht="21.75" customHeight="1" spans="1:23">
      <c r="A46" s="20" t="s">
        <v>241</v>
      </c>
      <c r="B46" s="20" t="s">
        <v>256</v>
      </c>
      <c r="C46" s="20" t="s">
        <v>255</v>
      </c>
      <c r="D46" s="20" t="s">
        <v>44</v>
      </c>
      <c r="E46" s="20" t="s">
        <v>73</v>
      </c>
      <c r="F46" s="20" t="s">
        <v>74</v>
      </c>
      <c r="G46" s="20" t="s">
        <v>206</v>
      </c>
      <c r="H46" s="20" t="s">
        <v>207</v>
      </c>
      <c r="I46" s="21">
        <v>756000</v>
      </c>
      <c r="J46" s="21">
        <v>756000</v>
      </c>
      <c r="K46" s="21">
        <v>756000</v>
      </c>
      <c r="L46" s="21"/>
      <c r="M46" s="21"/>
      <c r="N46" s="21"/>
      <c r="O46" s="21"/>
      <c r="P46" s="21"/>
      <c r="Q46" s="21"/>
      <c r="R46" s="21"/>
      <c r="S46" s="21"/>
      <c r="T46" s="21"/>
      <c r="U46" s="21"/>
      <c r="V46" s="21"/>
      <c r="W46" s="21"/>
    </row>
    <row r="47" ht="21.75" customHeight="1" spans="1:23">
      <c r="A47" s="20"/>
      <c r="B47" s="20"/>
      <c r="C47" s="20" t="s">
        <v>257</v>
      </c>
      <c r="D47" s="20"/>
      <c r="E47" s="20"/>
      <c r="F47" s="20"/>
      <c r="G47" s="20"/>
      <c r="H47" s="20"/>
      <c r="I47" s="21">
        <v>70000</v>
      </c>
      <c r="J47" s="21">
        <v>70000</v>
      </c>
      <c r="K47" s="21">
        <v>70000</v>
      </c>
      <c r="L47" s="21"/>
      <c r="M47" s="21"/>
      <c r="N47" s="21"/>
      <c r="O47" s="21"/>
      <c r="P47" s="21"/>
      <c r="Q47" s="21"/>
      <c r="R47" s="21"/>
      <c r="S47" s="21"/>
      <c r="T47" s="21"/>
      <c r="U47" s="21"/>
      <c r="V47" s="21"/>
      <c r="W47" s="21"/>
    </row>
    <row r="48" ht="21.75" customHeight="1" spans="1:23">
      <c r="A48" s="20" t="s">
        <v>232</v>
      </c>
      <c r="B48" s="20" t="s">
        <v>258</v>
      </c>
      <c r="C48" s="20" t="s">
        <v>257</v>
      </c>
      <c r="D48" s="20" t="s">
        <v>44</v>
      </c>
      <c r="E48" s="20" t="s">
        <v>63</v>
      </c>
      <c r="F48" s="20" t="s">
        <v>64</v>
      </c>
      <c r="G48" s="20" t="s">
        <v>243</v>
      </c>
      <c r="H48" s="20" t="s">
        <v>244</v>
      </c>
      <c r="I48" s="21">
        <v>70000</v>
      </c>
      <c r="J48" s="21">
        <v>70000</v>
      </c>
      <c r="K48" s="21">
        <v>70000</v>
      </c>
      <c r="L48" s="21"/>
      <c r="M48" s="21"/>
      <c r="N48" s="21"/>
      <c r="O48" s="21"/>
      <c r="P48" s="21"/>
      <c r="Q48" s="21"/>
      <c r="R48" s="21"/>
      <c r="S48" s="21"/>
      <c r="T48" s="21"/>
      <c r="U48" s="21"/>
      <c r="V48" s="21"/>
      <c r="W48" s="21"/>
    </row>
    <row r="49" ht="21.75" customHeight="1" spans="1:23">
      <c r="A49" s="20"/>
      <c r="B49" s="20"/>
      <c r="C49" s="20" t="s">
        <v>259</v>
      </c>
      <c r="D49" s="20"/>
      <c r="E49" s="20"/>
      <c r="F49" s="20"/>
      <c r="G49" s="20"/>
      <c r="H49" s="20"/>
      <c r="I49" s="21">
        <v>1323</v>
      </c>
      <c r="J49" s="21">
        <v>1323</v>
      </c>
      <c r="K49" s="21">
        <v>1323</v>
      </c>
      <c r="L49" s="21"/>
      <c r="M49" s="21"/>
      <c r="N49" s="21"/>
      <c r="O49" s="21"/>
      <c r="P49" s="21"/>
      <c r="Q49" s="21"/>
      <c r="R49" s="21"/>
      <c r="S49" s="21"/>
      <c r="T49" s="21"/>
      <c r="U49" s="21"/>
      <c r="V49" s="21"/>
      <c r="W49" s="21"/>
    </row>
    <row r="50" ht="21.75" customHeight="1" spans="1:23">
      <c r="A50" s="20" t="s">
        <v>241</v>
      </c>
      <c r="B50" s="20" t="s">
        <v>260</v>
      </c>
      <c r="C50" s="20" t="s">
        <v>259</v>
      </c>
      <c r="D50" s="20" t="s">
        <v>44</v>
      </c>
      <c r="E50" s="20" t="s">
        <v>75</v>
      </c>
      <c r="F50" s="20" t="s">
        <v>76</v>
      </c>
      <c r="G50" s="20" t="s">
        <v>243</v>
      </c>
      <c r="H50" s="20" t="s">
        <v>244</v>
      </c>
      <c r="I50" s="21">
        <v>1323</v>
      </c>
      <c r="J50" s="21">
        <v>1323</v>
      </c>
      <c r="K50" s="21">
        <v>1323</v>
      </c>
      <c r="L50" s="21"/>
      <c r="M50" s="21"/>
      <c r="N50" s="21"/>
      <c r="O50" s="21"/>
      <c r="P50" s="21"/>
      <c r="Q50" s="21"/>
      <c r="R50" s="21"/>
      <c r="S50" s="21"/>
      <c r="T50" s="21"/>
      <c r="U50" s="21"/>
      <c r="V50" s="21"/>
      <c r="W50" s="21"/>
    </row>
    <row r="51" ht="21.75" customHeight="1" spans="1:23">
      <c r="A51" s="20"/>
      <c r="B51" s="20"/>
      <c r="C51" s="20" t="s">
        <v>261</v>
      </c>
      <c r="D51" s="20"/>
      <c r="E51" s="20"/>
      <c r="F51" s="20"/>
      <c r="G51" s="20"/>
      <c r="H51" s="20"/>
      <c r="I51" s="21">
        <v>11907</v>
      </c>
      <c r="J51" s="21">
        <v>11907</v>
      </c>
      <c r="K51" s="21">
        <v>11907</v>
      </c>
      <c r="L51" s="21"/>
      <c r="M51" s="21"/>
      <c r="N51" s="21"/>
      <c r="O51" s="21"/>
      <c r="P51" s="21"/>
      <c r="Q51" s="21"/>
      <c r="R51" s="21"/>
      <c r="S51" s="21"/>
      <c r="T51" s="21"/>
      <c r="U51" s="21"/>
      <c r="V51" s="21"/>
      <c r="W51" s="21"/>
    </row>
    <row r="52" ht="21.75" customHeight="1" spans="1:23">
      <c r="A52" s="20" t="s">
        <v>262</v>
      </c>
      <c r="B52" s="20" t="s">
        <v>263</v>
      </c>
      <c r="C52" s="20" t="s">
        <v>261</v>
      </c>
      <c r="D52" s="20" t="s">
        <v>44</v>
      </c>
      <c r="E52" s="20" t="s">
        <v>75</v>
      </c>
      <c r="F52" s="20" t="s">
        <v>76</v>
      </c>
      <c r="G52" s="20" t="s">
        <v>243</v>
      </c>
      <c r="H52" s="20" t="s">
        <v>244</v>
      </c>
      <c r="I52" s="21">
        <v>11907</v>
      </c>
      <c r="J52" s="21">
        <v>11907</v>
      </c>
      <c r="K52" s="21">
        <v>11907</v>
      </c>
      <c r="L52" s="21"/>
      <c r="M52" s="21"/>
      <c r="N52" s="21"/>
      <c r="O52" s="21"/>
      <c r="P52" s="21"/>
      <c r="Q52" s="21"/>
      <c r="R52" s="21"/>
      <c r="S52" s="21"/>
      <c r="T52" s="21"/>
      <c r="U52" s="21"/>
      <c r="V52" s="21"/>
      <c r="W52" s="21"/>
    </row>
    <row r="53" ht="21.75" customHeight="1" spans="1:23">
      <c r="A53" s="20"/>
      <c r="B53" s="20"/>
      <c r="C53" s="20" t="s">
        <v>264</v>
      </c>
      <c r="D53" s="20"/>
      <c r="E53" s="20"/>
      <c r="F53" s="20"/>
      <c r="G53" s="20"/>
      <c r="H53" s="20"/>
      <c r="I53" s="21">
        <v>260000</v>
      </c>
      <c r="J53" s="21">
        <v>260000</v>
      </c>
      <c r="K53" s="21">
        <v>260000</v>
      </c>
      <c r="L53" s="21"/>
      <c r="M53" s="21"/>
      <c r="N53" s="21"/>
      <c r="O53" s="21"/>
      <c r="P53" s="21"/>
      <c r="Q53" s="21"/>
      <c r="R53" s="21"/>
      <c r="S53" s="21"/>
      <c r="T53" s="21"/>
      <c r="U53" s="21"/>
      <c r="V53" s="21"/>
      <c r="W53" s="21"/>
    </row>
    <row r="54" ht="21.75" customHeight="1" spans="1:23">
      <c r="A54" s="20" t="s">
        <v>241</v>
      </c>
      <c r="B54" s="20" t="s">
        <v>265</v>
      </c>
      <c r="C54" s="20" t="s">
        <v>264</v>
      </c>
      <c r="D54" s="20" t="s">
        <v>44</v>
      </c>
      <c r="E54" s="20" t="s">
        <v>63</v>
      </c>
      <c r="F54" s="20" t="s">
        <v>64</v>
      </c>
      <c r="G54" s="20" t="s">
        <v>184</v>
      </c>
      <c r="H54" s="20" t="s">
        <v>185</v>
      </c>
      <c r="I54" s="21">
        <v>260000</v>
      </c>
      <c r="J54" s="21">
        <v>260000</v>
      </c>
      <c r="K54" s="21">
        <v>260000</v>
      </c>
      <c r="L54" s="21"/>
      <c r="M54" s="21"/>
      <c r="N54" s="21"/>
      <c r="O54" s="21"/>
      <c r="P54" s="21"/>
      <c r="Q54" s="21"/>
      <c r="R54" s="21"/>
      <c r="S54" s="21"/>
      <c r="T54" s="21"/>
      <c r="U54" s="21"/>
      <c r="V54" s="21"/>
      <c r="W54" s="21"/>
    </row>
    <row r="55" ht="21.75" customHeight="1" spans="1:23">
      <c r="A55" s="20"/>
      <c r="B55" s="20"/>
      <c r="C55" s="20" t="s">
        <v>266</v>
      </c>
      <c r="D55" s="20"/>
      <c r="E55" s="20"/>
      <c r="F55" s="20"/>
      <c r="G55" s="20"/>
      <c r="H55" s="20"/>
      <c r="I55" s="21">
        <v>150000</v>
      </c>
      <c r="J55" s="21">
        <v>150000</v>
      </c>
      <c r="K55" s="21">
        <v>150000</v>
      </c>
      <c r="L55" s="21"/>
      <c r="M55" s="21"/>
      <c r="N55" s="21"/>
      <c r="O55" s="21"/>
      <c r="P55" s="21"/>
      <c r="Q55" s="21"/>
      <c r="R55" s="21"/>
      <c r="S55" s="21"/>
      <c r="T55" s="21"/>
      <c r="U55" s="21"/>
      <c r="V55" s="21"/>
      <c r="W55" s="21"/>
    </row>
    <row r="56" ht="21.75" customHeight="1" spans="1:23">
      <c r="A56" s="20" t="s">
        <v>262</v>
      </c>
      <c r="B56" s="20" t="s">
        <v>267</v>
      </c>
      <c r="C56" s="20" t="s">
        <v>266</v>
      </c>
      <c r="D56" s="20" t="s">
        <v>44</v>
      </c>
      <c r="E56" s="20" t="s">
        <v>63</v>
      </c>
      <c r="F56" s="20" t="s">
        <v>64</v>
      </c>
      <c r="G56" s="20" t="s">
        <v>268</v>
      </c>
      <c r="H56" s="20" t="s">
        <v>269</v>
      </c>
      <c r="I56" s="21">
        <v>150000</v>
      </c>
      <c r="J56" s="21">
        <v>150000</v>
      </c>
      <c r="K56" s="21">
        <v>150000</v>
      </c>
      <c r="L56" s="21"/>
      <c r="M56" s="21"/>
      <c r="N56" s="21"/>
      <c r="O56" s="21"/>
      <c r="P56" s="21"/>
      <c r="Q56" s="21"/>
      <c r="R56" s="21"/>
      <c r="S56" s="21"/>
      <c r="T56" s="21"/>
      <c r="U56" s="21"/>
      <c r="V56" s="21"/>
      <c r="W56" s="21"/>
    </row>
    <row r="57" ht="21.75" customHeight="1" spans="1:23">
      <c r="A57" s="20"/>
      <c r="B57" s="20"/>
      <c r="C57" s="20" t="s">
        <v>270</v>
      </c>
      <c r="D57" s="20"/>
      <c r="E57" s="20"/>
      <c r="F57" s="20"/>
      <c r="G57" s="20"/>
      <c r="H57" s="20"/>
      <c r="I57" s="21">
        <v>26000000</v>
      </c>
      <c r="J57" s="21">
        <v>26000000</v>
      </c>
      <c r="K57" s="21"/>
      <c r="L57" s="21"/>
      <c r="M57" s="21"/>
      <c r="N57" s="21"/>
      <c r="O57" s="21"/>
      <c r="P57" s="21"/>
      <c r="Q57" s="21"/>
      <c r="R57" s="21"/>
      <c r="S57" s="21"/>
      <c r="T57" s="21"/>
      <c r="U57" s="21"/>
      <c r="V57" s="21"/>
      <c r="W57" s="21"/>
    </row>
    <row r="58" ht="21.75" customHeight="1" spans="1:23">
      <c r="A58" s="20" t="s">
        <v>241</v>
      </c>
      <c r="B58" s="20" t="s">
        <v>271</v>
      </c>
      <c r="C58" s="20" t="s">
        <v>270</v>
      </c>
      <c r="D58" s="20" t="s">
        <v>44</v>
      </c>
      <c r="E58" s="20" t="s">
        <v>83</v>
      </c>
      <c r="F58" s="20" t="s">
        <v>84</v>
      </c>
      <c r="G58" s="20" t="s">
        <v>272</v>
      </c>
      <c r="H58" s="20" t="s">
        <v>273</v>
      </c>
      <c r="I58" s="21">
        <v>1083138.14</v>
      </c>
      <c r="J58" s="21">
        <v>1083138.14</v>
      </c>
      <c r="K58" s="21"/>
      <c r="L58" s="21"/>
      <c r="M58" s="21"/>
      <c r="N58" s="21"/>
      <c r="O58" s="21"/>
      <c r="P58" s="21"/>
      <c r="Q58" s="21"/>
      <c r="R58" s="21"/>
      <c r="S58" s="21"/>
      <c r="T58" s="21"/>
      <c r="U58" s="21"/>
      <c r="V58" s="21"/>
      <c r="W58" s="21"/>
    </row>
    <row r="59" ht="21.75" customHeight="1" spans="1:23">
      <c r="A59" s="20" t="s">
        <v>241</v>
      </c>
      <c r="B59" s="20" t="s">
        <v>271</v>
      </c>
      <c r="C59" s="20" t="s">
        <v>270</v>
      </c>
      <c r="D59" s="20" t="s">
        <v>44</v>
      </c>
      <c r="E59" s="20" t="s">
        <v>83</v>
      </c>
      <c r="F59" s="20" t="s">
        <v>84</v>
      </c>
      <c r="G59" s="20" t="s">
        <v>274</v>
      </c>
      <c r="H59" s="20" t="s">
        <v>275</v>
      </c>
      <c r="I59" s="21">
        <v>1300000</v>
      </c>
      <c r="J59" s="21">
        <v>1300000</v>
      </c>
      <c r="K59" s="21"/>
      <c r="L59" s="21"/>
      <c r="M59" s="21"/>
      <c r="N59" s="21"/>
      <c r="O59" s="21"/>
      <c r="P59" s="21"/>
      <c r="Q59" s="21"/>
      <c r="R59" s="21"/>
      <c r="S59" s="21"/>
      <c r="T59" s="21"/>
      <c r="U59" s="21"/>
      <c r="V59" s="21"/>
      <c r="W59" s="21"/>
    </row>
    <row r="60" ht="21.75" customHeight="1" spans="1:23">
      <c r="A60" s="20" t="s">
        <v>241</v>
      </c>
      <c r="B60" s="20" t="s">
        <v>271</v>
      </c>
      <c r="C60" s="20" t="s">
        <v>270</v>
      </c>
      <c r="D60" s="20" t="s">
        <v>44</v>
      </c>
      <c r="E60" s="20" t="s">
        <v>83</v>
      </c>
      <c r="F60" s="20" t="s">
        <v>84</v>
      </c>
      <c r="G60" s="20" t="s">
        <v>268</v>
      </c>
      <c r="H60" s="20" t="s">
        <v>269</v>
      </c>
      <c r="I60" s="21">
        <v>4923355.2</v>
      </c>
      <c r="J60" s="21">
        <v>4923355.2</v>
      </c>
      <c r="K60" s="21"/>
      <c r="L60" s="21"/>
      <c r="M60" s="21"/>
      <c r="N60" s="21"/>
      <c r="O60" s="21"/>
      <c r="P60" s="21"/>
      <c r="Q60" s="21"/>
      <c r="R60" s="21"/>
      <c r="S60" s="21"/>
      <c r="T60" s="21"/>
      <c r="U60" s="21"/>
      <c r="V60" s="21"/>
      <c r="W60" s="21"/>
    </row>
    <row r="61" ht="21.75" customHeight="1" spans="1:23">
      <c r="A61" s="20" t="s">
        <v>241</v>
      </c>
      <c r="B61" s="20" t="s">
        <v>271</v>
      </c>
      <c r="C61" s="20" t="s">
        <v>270</v>
      </c>
      <c r="D61" s="20" t="s">
        <v>44</v>
      </c>
      <c r="E61" s="20" t="s">
        <v>83</v>
      </c>
      <c r="F61" s="20" t="s">
        <v>84</v>
      </c>
      <c r="G61" s="20" t="s">
        <v>234</v>
      </c>
      <c r="H61" s="20" t="s">
        <v>235</v>
      </c>
      <c r="I61" s="21">
        <v>18693506.66</v>
      </c>
      <c r="J61" s="21">
        <v>18693506.66</v>
      </c>
      <c r="K61" s="21"/>
      <c r="L61" s="21"/>
      <c r="M61" s="21"/>
      <c r="N61" s="21"/>
      <c r="O61" s="21"/>
      <c r="P61" s="21"/>
      <c r="Q61" s="21"/>
      <c r="R61" s="21"/>
      <c r="S61" s="21"/>
      <c r="T61" s="21"/>
      <c r="U61" s="21"/>
      <c r="V61" s="21"/>
      <c r="W61" s="21"/>
    </row>
    <row r="62" ht="21.75" customHeight="1" spans="1:23">
      <c r="A62" s="20"/>
      <c r="B62" s="20"/>
      <c r="C62" s="20" t="s">
        <v>276</v>
      </c>
      <c r="D62" s="20"/>
      <c r="E62" s="20"/>
      <c r="F62" s="20"/>
      <c r="G62" s="20"/>
      <c r="H62" s="20"/>
      <c r="I62" s="21">
        <v>30000</v>
      </c>
      <c r="J62" s="21">
        <v>30000</v>
      </c>
      <c r="K62" s="21">
        <v>30000</v>
      </c>
      <c r="L62" s="21"/>
      <c r="M62" s="21"/>
      <c r="N62" s="21"/>
      <c r="O62" s="21"/>
      <c r="P62" s="21"/>
      <c r="Q62" s="21"/>
      <c r="R62" s="21"/>
      <c r="S62" s="21"/>
      <c r="T62" s="21"/>
      <c r="U62" s="21"/>
      <c r="V62" s="21"/>
      <c r="W62" s="21"/>
    </row>
    <row r="63" ht="21.75" customHeight="1" spans="1:23">
      <c r="A63" s="20" t="s">
        <v>241</v>
      </c>
      <c r="B63" s="20" t="s">
        <v>277</v>
      </c>
      <c r="C63" s="20" t="s">
        <v>276</v>
      </c>
      <c r="D63" s="20" t="s">
        <v>44</v>
      </c>
      <c r="E63" s="20" t="s">
        <v>63</v>
      </c>
      <c r="F63" s="20" t="s">
        <v>64</v>
      </c>
      <c r="G63" s="20" t="s">
        <v>243</v>
      </c>
      <c r="H63" s="20" t="s">
        <v>244</v>
      </c>
      <c r="I63" s="21">
        <v>30000</v>
      </c>
      <c r="J63" s="21">
        <v>30000</v>
      </c>
      <c r="K63" s="21">
        <v>30000</v>
      </c>
      <c r="L63" s="21"/>
      <c r="M63" s="21"/>
      <c r="N63" s="21"/>
      <c r="O63" s="21"/>
      <c r="P63" s="21"/>
      <c r="Q63" s="21"/>
      <c r="R63" s="21"/>
      <c r="S63" s="21"/>
      <c r="T63" s="21"/>
      <c r="U63" s="21"/>
      <c r="V63" s="21"/>
      <c r="W63" s="21"/>
    </row>
    <row r="64" ht="21.75" customHeight="1" spans="1:23">
      <c r="A64" s="20"/>
      <c r="B64" s="20"/>
      <c r="C64" s="20" t="s">
        <v>278</v>
      </c>
      <c r="D64" s="20"/>
      <c r="E64" s="20"/>
      <c r="F64" s="20"/>
      <c r="G64" s="20"/>
      <c r="H64" s="20"/>
      <c r="I64" s="21">
        <v>300000</v>
      </c>
      <c r="J64" s="21">
        <v>300000</v>
      </c>
      <c r="K64" s="21">
        <v>300000</v>
      </c>
      <c r="L64" s="21"/>
      <c r="M64" s="21"/>
      <c r="N64" s="21"/>
      <c r="O64" s="21"/>
      <c r="P64" s="21"/>
      <c r="Q64" s="21"/>
      <c r="R64" s="21"/>
      <c r="S64" s="21"/>
      <c r="T64" s="21"/>
      <c r="U64" s="21"/>
      <c r="V64" s="21"/>
      <c r="W64" s="21"/>
    </row>
    <row r="65" ht="21.75" customHeight="1" spans="1:23">
      <c r="A65" s="20" t="s">
        <v>262</v>
      </c>
      <c r="B65" s="20" t="s">
        <v>279</v>
      </c>
      <c r="C65" s="20" t="s">
        <v>278</v>
      </c>
      <c r="D65" s="20" t="s">
        <v>44</v>
      </c>
      <c r="E65" s="20" t="s">
        <v>63</v>
      </c>
      <c r="F65" s="20" t="s">
        <v>64</v>
      </c>
      <c r="G65" s="20" t="s">
        <v>274</v>
      </c>
      <c r="H65" s="20" t="s">
        <v>275</v>
      </c>
      <c r="I65" s="21">
        <v>300000</v>
      </c>
      <c r="J65" s="21">
        <v>300000</v>
      </c>
      <c r="K65" s="21">
        <v>300000</v>
      </c>
      <c r="L65" s="21"/>
      <c r="M65" s="21"/>
      <c r="N65" s="21"/>
      <c r="O65" s="21"/>
      <c r="P65" s="21"/>
      <c r="Q65" s="21"/>
      <c r="R65" s="21"/>
      <c r="S65" s="21"/>
      <c r="T65" s="21"/>
      <c r="U65" s="21"/>
      <c r="V65" s="21"/>
      <c r="W65" s="21"/>
    </row>
    <row r="66" ht="21.75" customHeight="1" spans="1:23">
      <c r="A66" s="20"/>
      <c r="B66" s="20"/>
      <c r="C66" s="20" t="s">
        <v>280</v>
      </c>
      <c r="D66" s="20"/>
      <c r="E66" s="20"/>
      <c r="F66" s="20"/>
      <c r="G66" s="20"/>
      <c r="H66" s="20"/>
      <c r="I66" s="21">
        <v>1500000</v>
      </c>
      <c r="J66" s="21">
        <v>1500000</v>
      </c>
      <c r="K66" s="21">
        <v>1500000</v>
      </c>
      <c r="L66" s="21"/>
      <c r="M66" s="21"/>
      <c r="N66" s="21"/>
      <c r="O66" s="21"/>
      <c r="P66" s="21"/>
      <c r="Q66" s="21"/>
      <c r="R66" s="21"/>
      <c r="S66" s="21"/>
      <c r="T66" s="21"/>
      <c r="U66" s="21"/>
      <c r="V66" s="21"/>
      <c r="W66" s="21"/>
    </row>
    <row r="67" ht="21.75" customHeight="1" spans="1:23">
      <c r="A67" s="20" t="s">
        <v>232</v>
      </c>
      <c r="B67" s="20" t="s">
        <v>281</v>
      </c>
      <c r="C67" s="20" t="s">
        <v>280</v>
      </c>
      <c r="D67" s="20" t="s">
        <v>44</v>
      </c>
      <c r="E67" s="20" t="s">
        <v>63</v>
      </c>
      <c r="F67" s="20" t="s">
        <v>64</v>
      </c>
      <c r="G67" s="20" t="s">
        <v>194</v>
      </c>
      <c r="H67" s="20" t="s">
        <v>195</v>
      </c>
      <c r="I67" s="21">
        <v>20000</v>
      </c>
      <c r="J67" s="21">
        <v>20000</v>
      </c>
      <c r="K67" s="21">
        <v>20000</v>
      </c>
      <c r="L67" s="21"/>
      <c r="M67" s="21"/>
      <c r="N67" s="21"/>
      <c r="O67" s="21"/>
      <c r="P67" s="21"/>
      <c r="Q67" s="21"/>
      <c r="R67" s="21"/>
      <c r="S67" s="21"/>
      <c r="T67" s="21"/>
      <c r="U67" s="21"/>
      <c r="V67" s="21"/>
      <c r="W67" s="21"/>
    </row>
    <row r="68" ht="21.75" customHeight="1" spans="1:23">
      <c r="A68" s="20" t="s">
        <v>232</v>
      </c>
      <c r="B68" s="20" t="s">
        <v>281</v>
      </c>
      <c r="C68" s="20" t="s">
        <v>280</v>
      </c>
      <c r="D68" s="20" t="s">
        <v>44</v>
      </c>
      <c r="E68" s="20" t="s">
        <v>63</v>
      </c>
      <c r="F68" s="20" t="s">
        <v>64</v>
      </c>
      <c r="G68" s="20" t="s">
        <v>272</v>
      </c>
      <c r="H68" s="20" t="s">
        <v>273</v>
      </c>
      <c r="I68" s="21">
        <v>67200</v>
      </c>
      <c r="J68" s="21">
        <v>67200</v>
      </c>
      <c r="K68" s="21">
        <v>67200</v>
      </c>
      <c r="L68" s="21"/>
      <c r="M68" s="21"/>
      <c r="N68" s="21"/>
      <c r="O68" s="21"/>
      <c r="P68" s="21"/>
      <c r="Q68" s="21"/>
      <c r="R68" s="21"/>
      <c r="S68" s="21"/>
      <c r="T68" s="21"/>
      <c r="U68" s="21"/>
      <c r="V68" s="21"/>
      <c r="W68" s="21"/>
    </row>
    <row r="69" ht="21.75" customHeight="1" spans="1:23">
      <c r="A69" s="20" t="s">
        <v>232</v>
      </c>
      <c r="B69" s="20" t="s">
        <v>281</v>
      </c>
      <c r="C69" s="20" t="s">
        <v>280</v>
      </c>
      <c r="D69" s="20" t="s">
        <v>44</v>
      </c>
      <c r="E69" s="20" t="s">
        <v>63</v>
      </c>
      <c r="F69" s="20" t="s">
        <v>64</v>
      </c>
      <c r="G69" s="20" t="s">
        <v>196</v>
      </c>
      <c r="H69" s="20" t="s">
        <v>197</v>
      </c>
      <c r="I69" s="21">
        <v>30000</v>
      </c>
      <c r="J69" s="21">
        <v>30000</v>
      </c>
      <c r="K69" s="21">
        <v>30000</v>
      </c>
      <c r="L69" s="21"/>
      <c r="M69" s="21"/>
      <c r="N69" s="21"/>
      <c r="O69" s="21"/>
      <c r="P69" s="21"/>
      <c r="Q69" s="21"/>
      <c r="R69" s="21"/>
      <c r="S69" s="21"/>
      <c r="T69" s="21"/>
      <c r="U69" s="21"/>
      <c r="V69" s="21"/>
      <c r="W69" s="21"/>
    </row>
    <row r="70" ht="21.75" customHeight="1" spans="1:23">
      <c r="A70" s="20" t="s">
        <v>232</v>
      </c>
      <c r="B70" s="20" t="s">
        <v>281</v>
      </c>
      <c r="C70" s="20" t="s">
        <v>280</v>
      </c>
      <c r="D70" s="20" t="s">
        <v>44</v>
      </c>
      <c r="E70" s="20" t="s">
        <v>63</v>
      </c>
      <c r="F70" s="20" t="s">
        <v>64</v>
      </c>
      <c r="G70" s="20" t="s">
        <v>282</v>
      </c>
      <c r="H70" s="20" t="s">
        <v>283</v>
      </c>
      <c r="I70" s="21">
        <v>50000</v>
      </c>
      <c r="J70" s="21">
        <v>50000</v>
      </c>
      <c r="K70" s="21">
        <v>50000</v>
      </c>
      <c r="L70" s="21"/>
      <c r="M70" s="21"/>
      <c r="N70" s="21"/>
      <c r="O70" s="21"/>
      <c r="P70" s="21"/>
      <c r="Q70" s="21"/>
      <c r="R70" s="21"/>
      <c r="S70" s="21"/>
      <c r="T70" s="21"/>
      <c r="U70" s="21"/>
      <c r="V70" s="21"/>
      <c r="W70" s="21"/>
    </row>
    <row r="71" ht="21.75" customHeight="1" spans="1:23">
      <c r="A71" s="20" t="s">
        <v>232</v>
      </c>
      <c r="B71" s="20" t="s">
        <v>281</v>
      </c>
      <c r="C71" s="20" t="s">
        <v>280</v>
      </c>
      <c r="D71" s="20" t="s">
        <v>44</v>
      </c>
      <c r="E71" s="20" t="s">
        <v>63</v>
      </c>
      <c r="F71" s="20" t="s">
        <v>64</v>
      </c>
      <c r="G71" s="20" t="s">
        <v>204</v>
      </c>
      <c r="H71" s="20" t="s">
        <v>205</v>
      </c>
      <c r="I71" s="21">
        <v>842800</v>
      </c>
      <c r="J71" s="21">
        <v>842800</v>
      </c>
      <c r="K71" s="21">
        <v>842800</v>
      </c>
      <c r="L71" s="21"/>
      <c r="M71" s="21"/>
      <c r="N71" s="21"/>
      <c r="O71" s="21"/>
      <c r="P71" s="21"/>
      <c r="Q71" s="21"/>
      <c r="R71" s="21"/>
      <c r="S71" s="21"/>
      <c r="T71" s="21"/>
      <c r="U71" s="21"/>
      <c r="V71" s="21"/>
      <c r="W71" s="21"/>
    </row>
    <row r="72" ht="21.75" customHeight="1" spans="1:23">
      <c r="A72" s="20" t="s">
        <v>232</v>
      </c>
      <c r="B72" s="20" t="s">
        <v>281</v>
      </c>
      <c r="C72" s="20" t="s">
        <v>280</v>
      </c>
      <c r="D72" s="20" t="s">
        <v>44</v>
      </c>
      <c r="E72" s="20" t="s">
        <v>63</v>
      </c>
      <c r="F72" s="20" t="s">
        <v>64</v>
      </c>
      <c r="G72" s="20" t="s">
        <v>206</v>
      </c>
      <c r="H72" s="20" t="s">
        <v>207</v>
      </c>
      <c r="I72" s="21">
        <v>250000</v>
      </c>
      <c r="J72" s="21">
        <v>250000</v>
      </c>
      <c r="K72" s="21">
        <v>250000</v>
      </c>
      <c r="L72" s="21"/>
      <c r="M72" s="21"/>
      <c r="N72" s="21"/>
      <c r="O72" s="21"/>
      <c r="P72" s="21"/>
      <c r="Q72" s="21"/>
      <c r="R72" s="21"/>
      <c r="S72" s="21"/>
      <c r="T72" s="21"/>
      <c r="U72" s="21"/>
      <c r="V72" s="21"/>
      <c r="W72" s="21"/>
    </row>
    <row r="73" ht="21.75" customHeight="1" spans="1:23">
      <c r="A73" s="20" t="s">
        <v>232</v>
      </c>
      <c r="B73" s="20" t="s">
        <v>281</v>
      </c>
      <c r="C73" s="20" t="s">
        <v>280</v>
      </c>
      <c r="D73" s="20" t="s">
        <v>44</v>
      </c>
      <c r="E73" s="20" t="s">
        <v>63</v>
      </c>
      <c r="F73" s="20" t="s">
        <v>64</v>
      </c>
      <c r="G73" s="20" t="s">
        <v>284</v>
      </c>
      <c r="H73" s="20" t="s">
        <v>285</v>
      </c>
      <c r="I73" s="21">
        <v>240000</v>
      </c>
      <c r="J73" s="21">
        <v>240000</v>
      </c>
      <c r="K73" s="21">
        <v>240000</v>
      </c>
      <c r="L73" s="21"/>
      <c r="M73" s="21"/>
      <c r="N73" s="21"/>
      <c r="O73" s="21"/>
      <c r="P73" s="21"/>
      <c r="Q73" s="21"/>
      <c r="R73" s="21"/>
      <c r="S73" s="21"/>
      <c r="T73" s="21"/>
      <c r="U73" s="21"/>
      <c r="V73" s="21"/>
      <c r="W73" s="21"/>
    </row>
    <row r="74" ht="21.75" customHeight="1" spans="1:23">
      <c r="A74" s="20"/>
      <c r="B74" s="20"/>
      <c r="C74" s="20" t="s">
        <v>286</v>
      </c>
      <c r="D74" s="20"/>
      <c r="E74" s="20"/>
      <c r="F74" s="20"/>
      <c r="G74" s="20"/>
      <c r="H74" s="20"/>
      <c r="I74" s="21">
        <v>6360000</v>
      </c>
      <c r="J74" s="21">
        <v>6360000</v>
      </c>
      <c r="K74" s="21">
        <v>6360000</v>
      </c>
      <c r="L74" s="21"/>
      <c r="M74" s="21"/>
      <c r="N74" s="21"/>
      <c r="O74" s="21"/>
      <c r="P74" s="21"/>
      <c r="Q74" s="21"/>
      <c r="R74" s="21"/>
      <c r="S74" s="21"/>
      <c r="T74" s="21"/>
      <c r="U74" s="21"/>
      <c r="V74" s="21"/>
      <c r="W74" s="21"/>
    </row>
    <row r="75" ht="21.75" customHeight="1" spans="1:23">
      <c r="A75" s="20" t="s">
        <v>232</v>
      </c>
      <c r="B75" s="20" t="s">
        <v>287</v>
      </c>
      <c r="C75" s="20" t="s">
        <v>286</v>
      </c>
      <c r="D75" s="20" t="s">
        <v>44</v>
      </c>
      <c r="E75" s="20" t="s">
        <v>73</v>
      </c>
      <c r="F75" s="20" t="s">
        <v>74</v>
      </c>
      <c r="G75" s="20" t="s">
        <v>206</v>
      </c>
      <c r="H75" s="20" t="s">
        <v>207</v>
      </c>
      <c r="I75" s="21">
        <v>6360000</v>
      </c>
      <c r="J75" s="21">
        <v>6360000</v>
      </c>
      <c r="K75" s="21">
        <v>6360000</v>
      </c>
      <c r="L75" s="21"/>
      <c r="M75" s="21"/>
      <c r="N75" s="21"/>
      <c r="O75" s="21"/>
      <c r="P75" s="21"/>
      <c r="Q75" s="21"/>
      <c r="R75" s="21"/>
      <c r="S75" s="21"/>
      <c r="T75" s="21"/>
      <c r="U75" s="21"/>
      <c r="V75" s="21"/>
      <c r="W75" s="21"/>
    </row>
    <row r="76" ht="21.75" customHeight="1" spans="1:23">
      <c r="A76" s="20"/>
      <c r="B76" s="20"/>
      <c r="C76" s="20" t="s">
        <v>288</v>
      </c>
      <c r="D76" s="20"/>
      <c r="E76" s="20"/>
      <c r="F76" s="20"/>
      <c r="G76" s="20"/>
      <c r="H76" s="20"/>
      <c r="I76" s="21">
        <v>600000</v>
      </c>
      <c r="J76" s="21">
        <v>600000</v>
      </c>
      <c r="K76" s="21">
        <v>600000</v>
      </c>
      <c r="L76" s="21"/>
      <c r="M76" s="21"/>
      <c r="N76" s="21"/>
      <c r="O76" s="21"/>
      <c r="P76" s="21"/>
      <c r="Q76" s="21"/>
      <c r="R76" s="21"/>
      <c r="S76" s="21"/>
      <c r="T76" s="21"/>
      <c r="U76" s="21"/>
      <c r="V76" s="21"/>
      <c r="W76" s="21"/>
    </row>
    <row r="77" ht="21.75" customHeight="1" spans="1:23">
      <c r="A77" s="20" t="s">
        <v>232</v>
      </c>
      <c r="B77" s="20" t="s">
        <v>289</v>
      </c>
      <c r="C77" s="20" t="s">
        <v>288</v>
      </c>
      <c r="D77" s="20" t="s">
        <v>44</v>
      </c>
      <c r="E77" s="20" t="s">
        <v>63</v>
      </c>
      <c r="F77" s="20" t="s">
        <v>64</v>
      </c>
      <c r="G77" s="20" t="s">
        <v>274</v>
      </c>
      <c r="H77" s="20" t="s">
        <v>275</v>
      </c>
      <c r="I77" s="21">
        <v>600000</v>
      </c>
      <c r="J77" s="21">
        <v>600000</v>
      </c>
      <c r="K77" s="21">
        <v>600000</v>
      </c>
      <c r="L77" s="21"/>
      <c r="M77" s="21"/>
      <c r="N77" s="21"/>
      <c r="O77" s="21"/>
      <c r="P77" s="21"/>
      <c r="Q77" s="21"/>
      <c r="R77" s="21"/>
      <c r="S77" s="21"/>
      <c r="T77" s="21"/>
      <c r="U77" s="21"/>
      <c r="V77" s="21"/>
      <c r="W77" s="21"/>
    </row>
    <row r="78" ht="21.75" customHeight="1" spans="1:23">
      <c r="A78" s="20"/>
      <c r="B78" s="20"/>
      <c r="C78" s="20" t="s">
        <v>290</v>
      </c>
      <c r="D78" s="20"/>
      <c r="E78" s="20"/>
      <c r="F78" s="20"/>
      <c r="G78" s="20"/>
      <c r="H78" s="20"/>
      <c r="I78" s="21">
        <v>4239540</v>
      </c>
      <c r="J78" s="21">
        <v>4239540</v>
      </c>
      <c r="K78" s="21">
        <v>4239540</v>
      </c>
      <c r="L78" s="21"/>
      <c r="M78" s="21"/>
      <c r="N78" s="21"/>
      <c r="O78" s="21"/>
      <c r="P78" s="21"/>
      <c r="Q78" s="21"/>
      <c r="R78" s="21"/>
      <c r="S78" s="21"/>
      <c r="T78" s="21"/>
      <c r="U78" s="21"/>
      <c r="V78" s="21"/>
      <c r="W78" s="21"/>
    </row>
    <row r="79" ht="21.75" customHeight="1" spans="1:23">
      <c r="A79" s="20" t="s">
        <v>241</v>
      </c>
      <c r="B79" s="20" t="s">
        <v>291</v>
      </c>
      <c r="C79" s="20" t="s">
        <v>290</v>
      </c>
      <c r="D79" s="20" t="s">
        <v>44</v>
      </c>
      <c r="E79" s="20" t="s">
        <v>69</v>
      </c>
      <c r="F79" s="20" t="s">
        <v>70</v>
      </c>
      <c r="G79" s="20" t="s">
        <v>206</v>
      </c>
      <c r="H79" s="20" t="s">
        <v>207</v>
      </c>
      <c r="I79" s="21">
        <v>2859840</v>
      </c>
      <c r="J79" s="21">
        <v>2859840</v>
      </c>
      <c r="K79" s="21">
        <v>2859840</v>
      </c>
      <c r="L79" s="21"/>
      <c r="M79" s="21"/>
      <c r="N79" s="21"/>
      <c r="O79" s="21"/>
      <c r="P79" s="21"/>
      <c r="Q79" s="21"/>
      <c r="R79" s="21"/>
      <c r="S79" s="21"/>
      <c r="T79" s="21"/>
      <c r="U79" s="21"/>
      <c r="V79" s="21"/>
      <c r="W79" s="21"/>
    </row>
    <row r="80" ht="21.75" customHeight="1" spans="1:23">
      <c r="A80" s="20" t="s">
        <v>241</v>
      </c>
      <c r="B80" s="20" t="s">
        <v>291</v>
      </c>
      <c r="C80" s="20" t="s">
        <v>290</v>
      </c>
      <c r="D80" s="20" t="s">
        <v>44</v>
      </c>
      <c r="E80" s="20" t="s">
        <v>71</v>
      </c>
      <c r="F80" s="20" t="s">
        <v>72</v>
      </c>
      <c r="G80" s="20" t="s">
        <v>206</v>
      </c>
      <c r="H80" s="20" t="s">
        <v>207</v>
      </c>
      <c r="I80" s="21">
        <v>1379700</v>
      </c>
      <c r="J80" s="21">
        <v>1379700</v>
      </c>
      <c r="K80" s="21">
        <v>1379700</v>
      </c>
      <c r="L80" s="21"/>
      <c r="M80" s="21"/>
      <c r="N80" s="21"/>
      <c r="O80" s="21"/>
      <c r="P80" s="21"/>
      <c r="Q80" s="21"/>
      <c r="R80" s="21"/>
      <c r="S80" s="21"/>
      <c r="T80" s="21"/>
      <c r="U80" s="21"/>
      <c r="V80" s="21"/>
      <c r="W80" s="21"/>
    </row>
    <row r="81" ht="21.75" customHeight="1" spans="1:23">
      <c r="A81" s="20"/>
      <c r="B81" s="20"/>
      <c r="C81" s="20" t="s">
        <v>292</v>
      </c>
      <c r="D81" s="20"/>
      <c r="E81" s="20"/>
      <c r="F81" s="20"/>
      <c r="G81" s="20"/>
      <c r="H81" s="20"/>
      <c r="I81" s="21">
        <v>220000</v>
      </c>
      <c r="J81" s="21">
        <v>220000</v>
      </c>
      <c r="K81" s="21">
        <v>220000</v>
      </c>
      <c r="L81" s="21"/>
      <c r="M81" s="21"/>
      <c r="N81" s="21"/>
      <c r="O81" s="21"/>
      <c r="P81" s="21"/>
      <c r="Q81" s="21"/>
      <c r="R81" s="21"/>
      <c r="S81" s="21"/>
      <c r="T81" s="21"/>
      <c r="U81" s="21"/>
      <c r="V81" s="21"/>
      <c r="W81" s="21"/>
    </row>
    <row r="82" ht="21.75" customHeight="1" spans="1:23">
      <c r="A82" s="20" t="s">
        <v>262</v>
      </c>
      <c r="B82" s="20" t="s">
        <v>293</v>
      </c>
      <c r="C82" s="20" t="s">
        <v>292</v>
      </c>
      <c r="D82" s="20" t="s">
        <v>44</v>
      </c>
      <c r="E82" s="20" t="s">
        <v>73</v>
      </c>
      <c r="F82" s="20" t="s">
        <v>74</v>
      </c>
      <c r="G82" s="20" t="s">
        <v>206</v>
      </c>
      <c r="H82" s="20" t="s">
        <v>207</v>
      </c>
      <c r="I82" s="21">
        <v>220000</v>
      </c>
      <c r="J82" s="21">
        <v>220000</v>
      </c>
      <c r="K82" s="21">
        <v>220000</v>
      </c>
      <c r="L82" s="21"/>
      <c r="M82" s="21"/>
      <c r="N82" s="21"/>
      <c r="O82" s="21"/>
      <c r="P82" s="21"/>
      <c r="Q82" s="21"/>
      <c r="R82" s="21"/>
      <c r="S82" s="21"/>
      <c r="T82" s="21"/>
      <c r="U82" s="21"/>
      <c r="V82" s="21"/>
      <c r="W82" s="21"/>
    </row>
    <row r="83" ht="21.75" customHeight="1" spans="1:23">
      <c r="A83" s="20"/>
      <c r="B83" s="20"/>
      <c r="C83" s="20" t="s">
        <v>294</v>
      </c>
      <c r="D83" s="20"/>
      <c r="E83" s="20"/>
      <c r="F83" s="20"/>
      <c r="G83" s="20"/>
      <c r="H83" s="20"/>
      <c r="I83" s="21">
        <v>888306</v>
      </c>
      <c r="J83" s="21">
        <v>888306</v>
      </c>
      <c r="K83" s="21">
        <v>888306</v>
      </c>
      <c r="L83" s="21"/>
      <c r="M83" s="21"/>
      <c r="N83" s="21"/>
      <c r="O83" s="21"/>
      <c r="P83" s="21"/>
      <c r="Q83" s="21"/>
      <c r="R83" s="21"/>
      <c r="S83" s="21"/>
      <c r="T83" s="21"/>
      <c r="U83" s="21"/>
      <c r="V83" s="21"/>
      <c r="W83" s="21"/>
    </row>
    <row r="84" ht="21.75" customHeight="1" spans="1:23">
      <c r="A84" s="20" t="s">
        <v>232</v>
      </c>
      <c r="B84" s="20" t="s">
        <v>295</v>
      </c>
      <c r="C84" s="20" t="s">
        <v>294</v>
      </c>
      <c r="D84" s="20" t="s">
        <v>44</v>
      </c>
      <c r="E84" s="20" t="s">
        <v>63</v>
      </c>
      <c r="F84" s="20" t="s">
        <v>64</v>
      </c>
      <c r="G84" s="20" t="s">
        <v>202</v>
      </c>
      <c r="H84" s="20" t="s">
        <v>203</v>
      </c>
      <c r="I84" s="21">
        <v>141190.64</v>
      </c>
      <c r="J84" s="21">
        <v>141190.64</v>
      </c>
      <c r="K84" s="21">
        <v>141190.64</v>
      </c>
      <c r="L84" s="21"/>
      <c r="M84" s="21"/>
      <c r="N84" s="21"/>
      <c r="O84" s="21"/>
      <c r="P84" s="21"/>
      <c r="Q84" s="21"/>
      <c r="R84" s="21"/>
      <c r="S84" s="21"/>
      <c r="T84" s="21"/>
      <c r="U84" s="21"/>
      <c r="V84" s="21"/>
      <c r="W84" s="21"/>
    </row>
    <row r="85" ht="21.75" customHeight="1" spans="1:23">
      <c r="A85" s="20" t="s">
        <v>232</v>
      </c>
      <c r="B85" s="20" t="s">
        <v>295</v>
      </c>
      <c r="C85" s="20" t="s">
        <v>294</v>
      </c>
      <c r="D85" s="20" t="s">
        <v>44</v>
      </c>
      <c r="E85" s="20" t="s">
        <v>63</v>
      </c>
      <c r="F85" s="20" t="s">
        <v>64</v>
      </c>
      <c r="G85" s="20" t="s">
        <v>268</v>
      </c>
      <c r="H85" s="20" t="s">
        <v>269</v>
      </c>
      <c r="I85" s="21">
        <v>342115.36</v>
      </c>
      <c r="J85" s="21">
        <v>342115.36</v>
      </c>
      <c r="K85" s="21">
        <v>342115.36</v>
      </c>
      <c r="L85" s="21"/>
      <c r="M85" s="21"/>
      <c r="N85" s="21"/>
      <c r="O85" s="21"/>
      <c r="P85" s="21"/>
      <c r="Q85" s="21"/>
      <c r="R85" s="21"/>
      <c r="S85" s="21"/>
      <c r="T85" s="21"/>
      <c r="U85" s="21"/>
      <c r="V85" s="21"/>
      <c r="W85" s="21"/>
    </row>
    <row r="86" ht="21.75" customHeight="1" spans="1:23">
      <c r="A86" s="20" t="s">
        <v>232</v>
      </c>
      <c r="B86" s="20" t="s">
        <v>295</v>
      </c>
      <c r="C86" s="20" t="s">
        <v>294</v>
      </c>
      <c r="D86" s="20" t="s">
        <v>44</v>
      </c>
      <c r="E86" s="20" t="s">
        <v>63</v>
      </c>
      <c r="F86" s="20" t="s">
        <v>64</v>
      </c>
      <c r="G86" s="20" t="s">
        <v>296</v>
      </c>
      <c r="H86" s="20" t="s">
        <v>297</v>
      </c>
      <c r="I86" s="21">
        <v>405000</v>
      </c>
      <c r="J86" s="21">
        <v>405000</v>
      </c>
      <c r="K86" s="21">
        <v>405000</v>
      </c>
      <c r="L86" s="21"/>
      <c r="M86" s="21"/>
      <c r="N86" s="21"/>
      <c r="O86" s="21"/>
      <c r="P86" s="21"/>
      <c r="Q86" s="21"/>
      <c r="R86" s="21"/>
      <c r="S86" s="21"/>
      <c r="T86" s="21"/>
      <c r="U86" s="21"/>
      <c r="V86" s="21"/>
      <c r="W86" s="21"/>
    </row>
    <row r="87" ht="21.75" customHeight="1" spans="1:23">
      <c r="A87" s="20"/>
      <c r="B87" s="20"/>
      <c r="C87" s="20" t="s">
        <v>298</v>
      </c>
      <c r="D87" s="20"/>
      <c r="E87" s="20"/>
      <c r="F87" s="20"/>
      <c r="G87" s="20"/>
      <c r="H87" s="20"/>
      <c r="I87" s="21">
        <v>36838.46</v>
      </c>
      <c r="J87" s="21"/>
      <c r="K87" s="21"/>
      <c r="L87" s="21"/>
      <c r="M87" s="21"/>
      <c r="N87" s="21"/>
      <c r="O87" s="21"/>
      <c r="P87" s="21"/>
      <c r="Q87" s="21"/>
      <c r="R87" s="21">
        <v>36838.46</v>
      </c>
      <c r="S87" s="21"/>
      <c r="T87" s="21"/>
      <c r="U87" s="21"/>
      <c r="V87" s="21"/>
      <c r="W87" s="21">
        <v>36838.46</v>
      </c>
    </row>
    <row r="88" ht="21.75" customHeight="1" spans="1:23">
      <c r="A88" s="20" t="s">
        <v>232</v>
      </c>
      <c r="B88" s="20" t="s">
        <v>299</v>
      </c>
      <c r="C88" s="20" t="s">
        <v>298</v>
      </c>
      <c r="D88" s="20" t="s">
        <v>44</v>
      </c>
      <c r="E88" s="20" t="s">
        <v>69</v>
      </c>
      <c r="F88" s="20" t="s">
        <v>70</v>
      </c>
      <c r="G88" s="20" t="s">
        <v>284</v>
      </c>
      <c r="H88" s="20" t="s">
        <v>285</v>
      </c>
      <c r="I88" s="21">
        <v>36838.46</v>
      </c>
      <c r="J88" s="21"/>
      <c r="K88" s="21"/>
      <c r="L88" s="21"/>
      <c r="M88" s="21"/>
      <c r="N88" s="21"/>
      <c r="O88" s="21"/>
      <c r="P88" s="21"/>
      <c r="Q88" s="21"/>
      <c r="R88" s="21">
        <v>36838.46</v>
      </c>
      <c r="S88" s="21"/>
      <c r="T88" s="21"/>
      <c r="U88" s="21"/>
      <c r="V88" s="21"/>
      <c r="W88" s="21">
        <v>36838.46</v>
      </c>
    </row>
    <row r="89" ht="21.75" customHeight="1" spans="1:23">
      <c r="A89" s="20"/>
      <c r="B89" s="20"/>
      <c r="C89" s="20" t="s">
        <v>300</v>
      </c>
      <c r="D89" s="20"/>
      <c r="E89" s="20"/>
      <c r="F89" s="20"/>
      <c r="G89" s="20"/>
      <c r="H89" s="20"/>
      <c r="I89" s="21">
        <v>180000</v>
      </c>
      <c r="J89" s="21">
        <v>180000</v>
      </c>
      <c r="K89" s="21">
        <v>180000</v>
      </c>
      <c r="L89" s="21"/>
      <c r="M89" s="21"/>
      <c r="N89" s="21"/>
      <c r="O89" s="21"/>
      <c r="P89" s="21"/>
      <c r="Q89" s="21"/>
      <c r="R89" s="21"/>
      <c r="S89" s="21"/>
      <c r="T89" s="21"/>
      <c r="U89" s="21"/>
      <c r="V89" s="21"/>
      <c r="W89" s="21"/>
    </row>
    <row r="90" ht="21.75" customHeight="1" spans="1:23">
      <c r="A90" s="20" t="s">
        <v>262</v>
      </c>
      <c r="B90" s="20" t="s">
        <v>301</v>
      </c>
      <c r="C90" s="20" t="s">
        <v>300</v>
      </c>
      <c r="D90" s="20" t="s">
        <v>44</v>
      </c>
      <c r="E90" s="20" t="s">
        <v>63</v>
      </c>
      <c r="F90" s="20" t="s">
        <v>64</v>
      </c>
      <c r="G90" s="20" t="s">
        <v>204</v>
      </c>
      <c r="H90" s="20" t="s">
        <v>205</v>
      </c>
      <c r="I90" s="21">
        <v>180000</v>
      </c>
      <c r="J90" s="21">
        <v>180000</v>
      </c>
      <c r="K90" s="21">
        <v>180000</v>
      </c>
      <c r="L90" s="21"/>
      <c r="M90" s="21"/>
      <c r="N90" s="21"/>
      <c r="O90" s="21"/>
      <c r="P90" s="21"/>
      <c r="Q90" s="21"/>
      <c r="R90" s="21"/>
      <c r="S90" s="21"/>
      <c r="T90" s="21"/>
      <c r="U90" s="21"/>
      <c r="V90" s="21"/>
      <c r="W90" s="21"/>
    </row>
    <row r="91" ht="21.75" customHeight="1" spans="1:23">
      <c r="A91" s="20"/>
      <c r="B91" s="20"/>
      <c r="C91" s="20" t="s">
        <v>302</v>
      </c>
      <c r="D91" s="20"/>
      <c r="E91" s="20"/>
      <c r="F91" s="20"/>
      <c r="G91" s="20"/>
      <c r="H91" s="20"/>
      <c r="I91" s="21">
        <v>400000</v>
      </c>
      <c r="J91" s="21"/>
      <c r="K91" s="21"/>
      <c r="L91" s="21"/>
      <c r="M91" s="21"/>
      <c r="N91" s="21"/>
      <c r="O91" s="21"/>
      <c r="P91" s="21"/>
      <c r="Q91" s="21">
        <v>400000</v>
      </c>
      <c r="R91" s="21"/>
      <c r="S91" s="21"/>
      <c r="T91" s="21"/>
      <c r="U91" s="21"/>
      <c r="V91" s="21"/>
      <c r="W91" s="21"/>
    </row>
    <row r="92" ht="21.75" customHeight="1" spans="1:23">
      <c r="A92" s="20" t="s">
        <v>232</v>
      </c>
      <c r="B92" s="20" t="s">
        <v>303</v>
      </c>
      <c r="C92" s="20" t="s">
        <v>302</v>
      </c>
      <c r="D92" s="20" t="s">
        <v>44</v>
      </c>
      <c r="E92" s="20" t="s">
        <v>63</v>
      </c>
      <c r="F92" s="20" t="s">
        <v>64</v>
      </c>
      <c r="G92" s="20" t="s">
        <v>194</v>
      </c>
      <c r="H92" s="20" t="s">
        <v>195</v>
      </c>
      <c r="I92" s="21">
        <v>15760</v>
      </c>
      <c r="J92" s="21"/>
      <c r="K92" s="21"/>
      <c r="L92" s="21"/>
      <c r="M92" s="21"/>
      <c r="N92" s="21"/>
      <c r="O92" s="21"/>
      <c r="P92" s="21"/>
      <c r="Q92" s="21">
        <v>15760</v>
      </c>
      <c r="R92" s="21"/>
      <c r="S92" s="21"/>
      <c r="T92" s="21"/>
      <c r="U92" s="21"/>
      <c r="V92" s="21"/>
      <c r="W92" s="21"/>
    </row>
    <row r="93" ht="21.75" customHeight="1" spans="1:23">
      <c r="A93" s="20" t="s">
        <v>232</v>
      </c>
      <c r="B93" s="20" t="s">
        <v>303</v>
      </c>
      <c r="C93" s="20" t="s">
        <v>302</v>
      </c>
      <c r="D93" s="20" t="s">
        <v>44</v>
      </c>
      <c r="E93" s="20" t="s">
        <v>63</v>
      </c>
      <c r="F93" s="20" t="s">
        <v>64</v>
      </c>
      <c r="G93" s="20" t="s">
        <v>198</v>
      </c>
      <c r="H93" s="20" t="s">
        <v>199</v>
      </c>
      <c r="I93" s="21">
        <v>12000</v>
      </c>
      <c r="J93" s="21"/>
      <c r="K93" s="21"/>
      <c r="L93" s="21"/>
      <c r="M93" s="21"/>
      <c r="N93" s="21"/>
      <c r="O93" s="21"/>
      <c r="P93" s="21"/>
      <c r="Q93" s="21">
        <v>12000</v>
      </c>
      <c r="R93" s="21"/>
      <c r="S93" s="21"/>
      <c r="T93" s="21"/>
      <c r="U93" s="21"/>
      <c r="V93" s="21"/>
      <c r="W93" s="21"/>
    </row>
    <row r="94" ht="21.75" customHeight="1" spans="1:23">
      <c r="A94" s="20" t="s">
        <v>232</v>
      </c>
      <c r="B94" s="20" t="s">
        <v>303</v>
      </c>
      <c r="C94" s="20" t="s">
        <v>302</v>
      </c>
      <c r="D94" s="20" t="s">
        <v>44</v>
      </c>
      <c r="E94" s="20" t="s">
        <v>63</v>
      </c>
      <c r="F94" s="20" t="s">
        <v>64</v>
      </c>
      <c r="G94" s="20" t="s">
        <v>272</v>
      </c>
      <c r="H94" s="20" t="s">
        <v>273</v>
      </c>
      <c r="I94" s="21">
        <v>72240</v>
      </c>
      <c r="J94" s="21"/>
      <c r="K94" s="21"/>
      <c r="L94" s="21"/>
      <c r="M94" s="21"/>
      <c r="N94" s="21"/>
      <c r="O94" s="21"/>
      <c r="P94" s="21"/>
      <c r="Q94" s="21">
        <v>72240</v>
      </c>
      <c r="R94" s="21"/>
      <c r="S94" s="21"/>
      <c r="T94" s="21"/>
      <c r="U94" s="21"/>
      <c r="V94" s="21"/>
      <c r="W94" s="21"/>
    </row>
    <row r="95" ht="21.75" customHeight="1" spans="1:23">
      <c r="A95" s="20" t="s">
        <v>232</v>
      </c>
      <c r="B95" s="20" t="s">
        <v>303</v>
      </c>
      <c r="C95" s="20" t="s">
        <v>302</v>
      </c>
      <c r="D95" s="20" t="s">
        <v>44</v>
      </c>
      <c r="E95" s="20" t="s">
        <v>63</v>
      </c>
      <c r="F95" s="20" t="s">
        <v>64</v>
      </c>
      <c r="G95" s="20" t="s">
        <v>202</v>
      </c>
      <c r="H95" s="20" t="s">
        <v>203</v>
      </c>
      <c r="I95" s="21">
        <v>30000</v>
      </c>
      <c r="J95" s="21"/>
      <c r="K95" s="21"/>
      <c r="L95" s="21"/>
      <c r="M95" s="21"/>
      <c r="N95" s="21"/>
      <c r="O95" s="21"/>
      <c r="P95" s="21"/>
      <c r="Q95" s="21">
        <v>30000</v>
      </c>
      <c r="R95" s="21"/>
      <c r="S95" s="21"/>
      <c r="T95" s="21"/>
      <c r="U95" s="21"/>
      <c r="V95" s="21"/>
      <c r="W95" s="21"/>
    </row>
    <row r="96" ht="21.75" customHeight="1" spans="1:23">
      <c r="A96" s="20" t="s">
        <v>232</v>
      </c>
      <c r="B96" s="20" t="s">
        <v>303</v>
      </c>
      <c r="C96" s="20" t="s">
        <v>302</v>
      </c>
      <c r="D96" s="20" t="s">
        <v>44</v>
      </c>
      <c r="E96" s="20" t="s">
        <v>63</v>
      </c>
      <c r="F96" s="20" t="s">
        <v>64</v>
      </c>
      <c r="G96" s="20" t="s">
        <v>204</v>
      </c>
      <c r="H96" s="20" t="s">
        <v>205</v>
      </c>
      <c r="I96" s="21">
        <v>250000</v>
      </c>
      <c r="J96" s="21"/>
      <c r="K96" s="21"/>
      <c r="L96" s="21"/>
      <c r="M96" s="21"/>
      <c r="N96" s="21"/>
      <c r="O96" s="21"/>
      <c r="P96" s="21"/>
      <c r="Q96" s="21">
        <v>250000</v>
      </c>
      <c r="R96" s="21"/>
      <c r="S96" s="21"/>
      <c r="T96" s="21"/>
      <c r="U96" s="21"/>
      <c r="V96" s="21"/>
      <c r="W96" s="21"/>
    </row>
    <row r="97" ht="21.75" customHeight="1" spans="1:23">
      <c r="A97" s="20" t="s">
        <v>232</v>
      </c>
      <c r="B97" s="20" t="s">
        <v>303</v>
      </c>
      <c r="C97" s="20" t="s">
        <v>302</v>
      </c>
      <c r="D97" s="20" t="s">
        <v>44</v>
      </c>
      <c r="E97" s="20" t="s">
        <v>63</v>
      </c>
      <c r="F97" s="20" t="s">
        <v>64</v>
      </c>
      <c r="G97" s="20" t="s">
        <v>206</v>
      </c>
      <c r="H97" s="20" t="s">
        <v>207</v>
      </c>
      <c r="I97" s="21">
        <v>20000</v>
      </c>
      <c r="J97" s="21"/>
      <c r="K97" s="21"/>
      <c r="L97" s="21"/>
      <c r="M97" s="21"/>
      <c r="N97" s="21"/>
      <c r="O97" s="21"/>
      <c r="P97" s="21"/>
      <c r="Q97" s="21">
        <v>20000</v>
      </c>
      <c r="R97" s="21"/>
      <c r="S97" s="21"/>
      <c r="T97" s="21"/>
      <c r="U97" s="21"/>
      <c r="V97" s="21"/>
      <c r="W97" s="21"/>
    </row>
    <row r="98" ht="21.75" customHeight="1" spans="1:23">
      <c r="A98" s="20"/>
      <c r="B98" s="20"/>
      <c r="C98" s="20" t="s">
        <v>304</v>
      </c>
      <c r="D98" s="20"/>
      <c r="E98" s="20"/>
      <c r="F98" s="20"/>
      <c r="G98" s="20"/>
      <c r="H98" s="20"/>
      <c r="I98" s="21">
        <v>75000</v>
      </c>
      <c r="J98" s="21"/>
      <c r="K98" s="21"/>
      <c r="L98" s="21"/>
      <c r="M98" s="21"/>
      <c r="N98" s="21"/>
      <c r="O98" s="21"/>
      <c r="P98" s="21"/>
      <c r="Q98" s="21"/>
      <c r="R98" s="21">
        <v>75000</v>
      </c>
      <c r="S98" s="21"/>
      <c r="T98" s="21"/>
      <c r="U98" s="21"/>
      <c r="V98" s="21"/>
      <c r="W98" s="21">
        <v>75000</v>
      </c>
    </row>
    <row r="99" ht="21.75" customHeight="1" spans="1:23">
      <c r="A99" s="20" t="s">
        <v>262</v>
      </c>
      <c r="B99" s="20" t="s">
        <v>305</v>
      </c>
      <c r="C99" s="20" t="s">
        <v>304</v>
      </c>
      <c r="D99" s="20" t="s">
        <v>44</v>
      </c>
      <c r="E99" s="20" t="s">
        <v>63</v>
      </c>
      <c r="F99" s="20" t="s">
        <v>64</v>
      </c>
      <c r="G99" s="20" t="s">
        <v>194</v>
      </c>
      <c r="H99" s="20" t="s">
        <v>195</v>
      </c>
      <c r="I99" s="21">
        <v>75000</v>
      </c>
      <c r="J99" s="21"/>
      <c r="K99" s="21"/>
      <c r="L99" s="21"/>
      <c r="M99" s="21"/>
      <c r="N99" s="21"/>
      <c r="O99" s="21"/>
      <c r="P99" s="21"/>
      <c r="Q99" s="21"/>
      <c r="R99" s="21">
        <v>75000</v>
      </c>
      <c r="S99" s="21"/>
      <c r="T99" s="21"/>
      <c r="U99" s="21"/>
      <c r="V99" s="21"/>
      <c r="W99" s="21">
        <v>75000</v>
      </c>
    </row>
    <row r="100" ht="18.75" customHeight="1" spans="1:23">
      <c r="A100" s="23" t="s">
        <v>113</v>
      </c>
      <c r="B100" s="24"/>
      <c r="C100" s="24"/>
      <c r="D100" s="24"/>
      <c r="E100" s="24"/>
      <c r="F100" s="24"/>
      <c r="G100" s="24"/>
      <c r="H100" s="25"/>
      <c r="I100" s="21">
        <v>43744866.04</v>
      </c>
      <c r="J100" s="21">
        <v>42065787.45</v>
      </c>
      <c r="K100" s="21">
        <v>16065787.45</v>
      </c>
      <c r="L100" s="21"/>
      <c r="M100" s="21"/>
      <c r="N100" s="21"/>
      <c r="O100" s="21"/>
      <c r="P100" s="21"/>
      <c r="Q100" s="21">
        <v>400000</v>
      </c>
      <c r="R100" s="21">
        <v>1279078.59</v>
      </c>
      <c r="S100" s="21"/>
      <c r="T100" s="21"/>
      <c r="U100" s="21"/>
      <c r="V100" s="21"/>
      <c r="W100" s="21">
        <v>1279078.59</v>
      </c>
    </row>
  </sheetData>
  <mergeCells count="28">
    <mergeCell ref="A3:W3"/>
    <mergeCell ref="A4:H4"/>
    <mergeCell ref="J5:M5"/>
    <mergeCell ref="N5:P5"/>
    <mergeCell ref="R5:W5"/>
    <mergeCell ref="A100:H100"/>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183"/>
  <sheetViews>
    <sheetView showZeros="0" workbookViewId="0">
      <pane ySplit="1" topLeftCell="A17" activePane="bottomLeft" state="frozen"/>
      <selection/>
      <selection pane="bottomLeft" activeCell="B8" sqref="B8:B12"/>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customHeight="1" spans="1:10">
      <c r="A1" s="1"/>
      <c r="B1" s="1"/>
      <c r="C1" s="1"/>
      <c r="D1" s="1"/>
      <c r="E1" s="1"/>
      <c r="F1" s="1"/>
      <c r="G1" s="1"/>
      <c r="H1" s="1"/>
      <c r="I1" s="1"/>
      <c r="J1" s="1"/>
    </row>
    <row r="2" ht="15" customHeight="1" spans="10:10">
      <c r="J2" s="112" t="s">
        <v>306</v>
      </c>
    </row>
    <row r="3" ht="33" customHeight="1" spans="1:10">
      <c r="A3" s="5" t="str">
        <f>"2025"&amp;"年部门项目支出绩效目标表"</f>
        <v>2025年部门项目支出绩效目标表</v>
      </c>
      <c r="B3" s="5"/>
      <c r="C3" s="5"/>
      <c r="D3" s="5"/>
      <c r="E3" s="5"/>
      <c r="F3" s="5"/>
      <c r="G3" s="5"/>
      <c r="H3" s="5"/>
      <c r="I3" s="5"/>
      <c r="J3" s="5"/>
    </row>
    <row r="4" ht="17.25" customHeight="1" spans="1:10">
      <c r="A4" s="6" t="str">
        <f>"单位名称："&amp;"景洪市教育体育局（本级）"</f>
        <v>单位名称：景洪市教育体育局（本级）</v>
      </c>
      <c r="B4" s="111"/>
      <c r="C4" s="34"/>
      <c r="D4" s="34"/>
      <c r="E4" s="34"/>
      <c r="F4" s="34"/>
      <c r="G4" s="34"/>
      <c r="H4" s="34"/>
      <c r="I4" s="34"/>
      <c r="J4" s="34"/>
    </row>
    <row r="5" ht="44.25" customHeight="1" spans="1:10">
      <c r="A5" s="39" t="s">
        <v>307</v>
      </c>
      <c r="B5" s="39" t="s">
        <v>308</v>
      </c>
      <c r="C5" s="39" t="s">
        <v>309</v>
      </c>
      <c r="D5" s="39" t="s">
        <v>310</v>
      </c>
      <c r="E5" s="39" t="s">
        <v>311</v>
      </c>
      <c r="F5" s="19" t="s">
        <v>312</v>
      </c>
      <c r="G5" s="39" t="s">
        <v>313</v>
      </c>
      <c r="H5" s="19" t="s">
        <v>314</v>
      </c>
      <c r="I5" s="19" t="s">
        <v>315</v>
      </c>
      <c r="J5" s="39" t="s">
        <v>316</v>
      </c>
    </row>
    <row r="6" ht="19.5" customHeight="1" spans="1:10">
      <c r="A6" s="39">
        <v>1</v>
      </c>
      <c r="B6" s="39">
        <v>2</v>
      </c>
      <c r="C6" s="39">
        <v>3</v>
      </c>
      <c r="D6" s="39">
        <v>4</v>
      </c>
      <c r="E6" s="39">
        <v>5</v>
      </c>
      <c r="F6" s="19">
        <v>6</v>
      </c>
      <c r="G6" s="39">
        <v>7</v>
      </c>
      <c r="H6" s="19">
        <v>8</v>
      </c>
      <c r="I6" s="19">
        <v>9</v>
      </c>
      <c r="J6" s="39">
        <v>10</v>
      </c>
    </row>
    <row r="7" ht="40.5" customHeight="1" spans="1:10">
      <c r="A7" s="20" t="s">
        <v>44</v>
      </c>
      <c r="B7" s="20"/>
      <c r="C7" s="20"/>
      <c r="D7" s="20"/>
      <c r="E7" s="20"/>
      <c r="F7" s="20"/>
      <c r="G7" s="20"/>
      <c r="H7" s="20"/>
      <c r="I7" s="20"/>
      <c r="J7" s="20"/>
    </row>
    <row r="8" ht="40.5" customHeight="1" spans="1:10">
      <c r="A8" s="80" t="s">
        <v>270</v>
      </c>
      <c r="B8" s="20" t="s">
        <v>317</v>
      </c>
      <c r="C8" s="20" t="s">
        <v>318</v>
      </c>
      <c r="D8" s="20" t="s">
        <v>319</v>
      </c>
      <c r="E8" s="20" t="s">
        <v>320</v>
      </c>
      <c r="F8" s="22" t="s">
        <v>321</v>
      </c>
      <c r="G8" s="20" t="s">
        <v>322</v>
      </c>
      <c r="H8" s="22" t="s">
        <v>323</v>
      </c>
      <c r="I8" s="22" t="s">
        <v>324</v>
      </c>
      <c r="J8" s="20" t="s">
        <v>325</v>
      </c>
    </row>
    <row r="9" ht="40.5" customHeight="1" spans="1:10">
      <c r="A9" s="80" t="s">
        <v>270</v>
      </c>
      <c r="B9" s="20" t="s">
        <v>317</v>
      </c>
      <c r="C9" s="20" t="s">
        <v>318</v>
      </c>
      <c r="D9" s="20" t="s">
        <v>326</v>
      </c>
      <c r="E9" s="20" t="s">
        <v>327</v>
      </c>
      <c r="F9" s="22" t="s">
        <v>328</v>
      </c>
      <c r="G9" s="20" t="s">
        <v>329</v>
      </c>
      <c r="H9" s="22" t="s">
        <v>330</v>
      </c>
      <c r="I9" s="22" t="s">
        <v>324</v>
      </c>
      <c r="J9" s="20" t="s">
        <v>331</v>
      </c>
    </row>
    <row r="10" ht="40.5" customHeight="1" spans="1:10">
      <c r="A10" s="80" t="s">
        <v>270</v>
      </c>
      <c r="B10" s="20" t="s">
        <v>317</v>
      </c>
      <c r="C10" s="20" t="s">
        <v>318</v>
      </c>
      <c r="D10" s="20" t="s">
        <v>332</v>
      </c>
      <c r="E10" s="20" t="s">
        <v>333</v>
      </c>
      <c r="F10" s="22" t="s">
        <v>328</v>
      </c>
      <c r="G10" s="20" t="s">
        <v>329</v>
      </c>
      <c r="H10" s="22" t="s">
        <v>330</v>
      </c>
      <c r="I10" s="22" t="s">
        <v>324</v>
      </c>
      <c r="J10" s="20" t="s">
        <v>334</v>
      </c>
    </row>
    <row r="11" ht="40.5" customHeight="1" spans="1:10">
      <c r="A11" s="80" t="s">
        <v>270</v>
      </c>
      <c r="B11" s="20" t="s">
        <v>317</v>
      </c>
      <c r="C11" s="20" t="s">
        <v>335</v>
      </c>
      <c r="D11" s="20" t="s">
        <v>336</v>
      </c>
      <c r="E11" s="20" t="s">
        <v>337</v>
      </c>
      <c r="F11" s="22" t="s">
        <v>328</v>
      </c>
      <c r="G11" s="20" t="s">
        <v>338</v>
      </c>
      <c r="H11" s="22" t="s">
        <v>339</v>
      </c>
      <c r="I11" s="22" t="s">
        <v>340</v>
      </c>
      <c r="J11" s="20" t="s">
        <v>341</v>
      </c>
    </row>
    <row r="12" ht="40.5" customHeight="1" spans="1:10">
      <c r="A12" s="80" t="s">
        <v>270</v>
      </c>
      <c r="B12" s="20" t="s">
        <v>317</v>
      </c>
      <c r="C12" s="20" t="s">
        <v>342</v>
      </c>
      <c r="D12" s="20" t="s">
        <v>343</v>
      </c>
      <c r="E12" s="20" t="s">
        <v>344</v>
      </c>
      <c r="F12" s="22" t="s">
        <v>321</v>
      </c>
      <c r="G12" s="20" t="s">
        <v>345</v>
      </c>
      <c r="H12" s="22" t="s">
        <v>330</v>
      </c>
      <c r="I12" s="22" t="s">
        <v>324</v>
      </c>
      <c r="J12" s="20" t="s">
        <v>346</v>
      </c>
    </row>
    <row r="13" ht="40.5" customHeight="1" spans="1:10">
      <c r="A13" s="80" t="s">
        <v>240</v>
      </c>
      <c r="B13" s="20" t="s">
        <v>347</v>
      </c>
      <c r="C13" s="20" t="s">
        <v>318</v>
      </c>
      <c r="D13" s="20" t="s">
        <v>319</v>
      </c>
      <c r="E13" s="20" t="s">
        <v>348</v>
      </c>
      <c r="F13" s="22" t="s">
        <v>328</v>
      </c>
      <c r="G13" s="20" t="s">
        <v>349</v>
      </c>
      <c r="H13" s="22" t="s">
        <v>350</v>
      </c>
      <c r="I13" s="22" t="s">
        <v>324</v>
      </c>
      <c r="J13" s="20" t="s">
        <v>351</v>
      </c>
    </row>
    <row r="14" ht="40.5" customHeight="1" spans="1:10">
      <c r="A14" s="80" t="s">
        <v>240</v>
      </c>
      <c r="B14" s="20" t="s">
        <v>347</v>
      </c>
      <c r="C14" s="20" t="s">
        <v>318</v>
      </c>
      <c r="D14" s="20" t="s">
        <v>326</v>
      </c>
      <c r="E14" s="20" t="s">
        <v>352</v>
      </c>
      <c r="F14" s="22" t="s">
        <v>328</v>
      </c>
      <c r="G14" s="20" t="s">
        <v>329</v>
      </c>
      <c r="H14" s="22" t="s">
        <v>330</v>
      </c>
      <c r="I14" s="22" t="s">
        <v>324</v>
      </c>
      <c r="J14" s="20" t="s">
        <v>353</v>
      </c>
    </row>
    <row r="15" ht="40.5" customHeight="1" spans="1:10">
      <c r="A15" s="80" t="s">
        <v>240</v>
      </c>
      <c r="B15" s="20" t="s">
        <v>347</v>
      </c>
      <c r="C15" s="20" t="s">
        <v>318</v>
      </c>
      <c r="D15" s="20" t="s">
        <v>326</v>
      </c>
      <c r="E15" s="20" t="s">
        <v>354</v>
      </c>
      <c r="F15" s="22" t="s">
        <v>328</v>
      </c>
      <c r="G15" s="20" t="s">
        <v>329</v>
      </c>
      <c r="H15" s="22" t="s">
        <v>330</v>
      </c>
      <c r="I15" s="22" t="s">
        <v>324</v>
      </c>
      <c r="J15" s="20" t="s">
        <v>355</v>
      </c>
    </row>
    <row r="16" ht="40.5" customHeight="1" spans="1:10">
      <c r="A16" s="80" t="s">
        <v>240</v>
      </c>
      <c r="B16" s="20" t="s">
        <v>347</v>
      </c>
      <c r="C16" s="20" t="s">
        <v>318</v>
      </c>
      <c r="D16" s="20" t="s">
        <v>332</v>
      </c>
      <c r="E16" s="20" t="s">
        <v>356</v>
      </c>
      <c r="F16" s="22" t="s">
        <v>328</v>
      </c>
      <c r="G16" s="20" t="s">
        <v>329</v>
      </c>
      <c r="H16" s="22" t="s">
        <v>330</v>
      </c>
      <c r="I16" s="22" t="s">
        <v>324</v>
      </c>
      <c r="J16" s="20" t="s">
        <v>357</v>
      </c>
    </row>
    <row r="17" ht="40.5" customHeight="1" spans="1:10">
      <c r="A17" s="80" t="s">
        <v>240</v>
      </c>
      <c r="B17" s="20" t="s">
        <v>347</v>
      </c>
      <c r="C17" s="20" t="s">
        <v>335</v>
      </c>
      <c r="D17" s="20" t="s">
        <v>336</v>
      </c>
      <c r="E17" s="20" t="s">
        <v>358</v>
      </c>
      <c r="F17" s="22" t="s">
        <v>328</v>
      </c>
      <c r="G17" s="20" t="s">
        <v>359</v>
      </c>
      <c r="H17" s="22" t="s">
        <v>330</v>
      </c>
      <c r="I17" s="22" t="s">
        <v>340</v>
      </c>
      <c r="J17" s="20" t="s">
        <v>360</v>
      </c>
    </row>
    <row r="18" ht="40.5" customHeight="1" spans="1:10">
      <c r="A18" s="80" t="s">
        <v>240</v>
      </c>
      <c r="B18" s="20" t="s">
        <v>347</v>
      </c>
      <c r="C18" s="20" t="s">
        <v>335</v>
      </c>
      <c r="D18" s="20" t="s">
        <v>336</v>
      </c>
      <c r="E18" s="20" t="s">
        <v>361</v>
      </c>
      <c r="F18" s="22" t="s">
        <v>321</v>
      </c>
      <c r="G18" s="20" t="s">
        <v>362</v>
      </c>
      <c r="H18" s="22" t="s">
        <v>330</v>
      </c>
      <c r="I18" s="22" t="s">
        <v>324</v>
      </c>
      <c r="J18" s="20" t="s">
        <v>363</v>
      </c>
    </row>
    <row r="19" ht="40.5" customHeight="1" spans="1:10">
      <c r="A19" s="80" t="s">
        <v>240</v>
      </c>
      <c r="B19" s="20" t="s">
        <v>347</v>
      </c>
      <c r="C19" s="20" t="s">
        <v>342</v>
      </c>
      <c r="D19" s="20" t="s">
        <v>343</v>
      </c>
      <c r="E19" s="20" t="s">
        <v>364</v>
      </c>
      <c r="F19" s="22" t="s">
        <v>321</v>
      </c>
      <c r="G19" s="20" t="s">
        <v>365</v>
      </c>
      <c r="H19" s="22" t="s">
        <v>330</v>
      </c>
      <c r="I19" s="22" t="s">
        <v>324</v>
      </c>
      <c r="J19" s="20" t="s">
        <v>366</v>
      </c>
    </row>
    <row r="20" ht="40.5" customHeight="1" spans="1:10">
      <c r="A20" s="80" t="s">
        <v>280</v>
      </c>
      <c r="B20" s="20" t="s">
        <v>367</v>
      </c>
      <c r="C20" s="20" t="s">
        <v>318</v>
      </c>
      <c r="D20" s="20" t="s">
        <v>319</v>
      </c>
      <c r="E20" s="20" t="s">
        <v>368</v>
      </c>
      <c r="F20" s="22" t="s">
        <v>321</v>
      </c>
      <c r="G20" s="20" t="s">
        <v>369</v>
      </c>
      <c r="H20" s="22" t="s">
        <v>370</v>
      </c>
      <c r="I20" s="22" t="s">
        <v>324</v>
      </c>
      <c r="J20" s="20" t="s">
        <v>371</v>
      </c>
    </row>
    <row r="21" ht="40.5" customHeight="1" spans="1:10">
      <c r="A21" s="80" t="s">
        <v>280</v>
      </c>
      <c r="B21" s="20" t="s">
        <v>367</v>
      </c>
      <c r="C21" s="20" t="s">
        <v>318</v>
      </c>
      <c r="D21" s="20" t="s">
        <v>326</v>
      </c>
      <c r="E21" s="20" t="s">
        <v>372</v>
      </c>
      <c r="F21" s="22" t="s">
        <v>321</v>
      </c>
      <c r="G21" s="20" t="s">
        <v>365</v>
      </c>
      <c r="H21" s="22" t="s">
        <v>330</v>
      </c>
      <c r="I21" s="22" t="s">
        <v>324</v>
      </c>
      <c r="J21" s="20" t="s">
        <v>373</v>
      </c>
    </row>
    <row r="22" ht="40.5" customHeight="1" spans="1:10">
      <c r="A22" s="80" t="s">
        <v>280</v>
      </c>
      <c r="B22" s="20" t="s">
        <v>367</v>
      </c>
      <c r="C22" s="20" t="s">
        <v>335</v>
      </c>
      <c r="D22" s="20" t="s">
        <v>336</v>
      </c>
      <c r="E22" s="20" t="s">
        <v>374</v>
      </c>
      <c r="F22" s="22" t="s">
        <v>321</v>
      </c>
      <c r="G22" s="20" t="s">
        <v>362</v>
      </c>
      <c r="H22" s="22" t="s">
        <v>330</v>
      </c>
      <c r="I22" s="22" t="s">
        <v>324</v>
      </c>
      <c r="J22" s="20" t="s">
        <v>375</v>
      </c>
    </row>
    <row r="23" ht="40.5" customHeight="1" spans="1:10">
      <c r="A23" s="80" t="s">
        <v>280</v>
      </c>
      <c r="B23" s="20" t="s">
        <v>367</v>
      </c>
      <c r="C23" s="20" t="s">
        <v>335</v>
      </c>
      <c r="D23" s="20" t="s">
        <v>376</v>
      </c>
      <c r="E23" s="20" t="s">
        <v>377</v>
      </c>
      <c r="F23" s="22" t="s">
        <v>328</v>
      </c>
      <c r="G23" s="20" t="s">
        <v>378</v>
      </c>
      <c r="H23" s="22" t="s">
        <v>339</v>
      </c>
      <c r="I23" s="22" t="s">
        <v>340</v>
      </c>
      <c r="J23" s="20" t="s">
        <v>379</v>
      </c>
    </row>
    <row r="24" ht="40.5" customHeight="1" spans="1:10">
      <c r="A24" s="80" t="s">
        <v>280</v>
      </c>
      <c r="B24" s="20" t="s">
        <v>367</v>
      </c>
      <c r="C24" s="20" t="s">
        <v>342</v>
      </c>
      <c r="D24" s="20" t="s">
        <v>343</v>
      </c>
      <c r="E24" s="20" t="s">
        <v>380</v>
      </c>
      <c r="F24" s="22" t="s">
        <v>321</v>
      </c>
      <c r="G24" s="20" t="s">
        <v>345</v>
      </c>
      <c r="H24" s="22" t="s">
        <v>330</v>
      </c>
      <c r="I24" s="22" t="s">
        <v>324</v>
      </c>
      <c r="J24" s="20" t="s">
        <v>381</v>
      </c>
    </row>
    <row r="25" ht="40.5" customHeight="1" spans="1:10">
      <c r="A25" s="80" t="s">
        <v>304</v>
      </c>
      <c r="B25" s="20" t="s">
        <v>382</v>
      </c>
      <c r="C25" s="20" t="s">
        <v>318</v>
      </c>
      <c r="D25" s="20" t="s">
        <v>319</v>
      </c>
      <c r="E25" s="20" t="s">
        <v>383</v>
      </c>
      <c r="F25" s="22" t="s">
        <v>328</v>
      </c>
      <c r="G25" s="20" t="s">
        <v>384</v>
      </c>
      <c r="H25" s="22" t="s">
        <v>350</v>
      </c>
      <c r="I25" s="22" t="s">
        <v>324</v>
      </c>
      <c r="J25" s="20" t="s">
        <v>385</v>
      </c>
    </row>
    <row r="26" ht="40.5" customHeight="1" spans="1:10">
      <c r="A26" s="80" t="s">
        <v>304</v>
      </c>
      <c r="B26" s="20" t="s">
        <v>382</v>
      </c>
      <c r="C26" s="20" t="s">
        <v>318</v>
      </c>
      <c r="D26" s="20" t="s">
        <v>326</v>
      </c>
      <c r="E26" s="20" t="s">
        <v>386</v>
      </c>
      <c r="F26" s="22" t="s">
        <v>328</v>
      </c>
      <c r="G26" s="20" t="s">
        <v>329</v>
      </c>
      <c r="H26" s="22" t="s">
        <v>330</v>
      </c>
      <c r="I26" s="22" t="s">
        <v>324</v>
      </c>
      <c r="J26" s="20" t="s">
        <v>387</v>
      </c>
    </row>
    <row r="27" ht="40.5" customHeight="1" spans="1:10">
      <c r="A27" s="80" t="s">
        <v>304</v>
      </c>
      <c r="B27" s="20" t="s">
        <v>382</v>
      </c>
      <c r="C27" s="20" t="s">
        <v>335</v>
      </c>
      <c r="D27" s="20" t="s">
        <v>336</v>
      </c>
      <c r="E27" s="20" t="s">
        <v>388</v>
      </c>
      <c r="F27" s="22" t="s">
        <v>328</v>
      </c>
      <c r="G27" s="20" t="s">
        <v>389</v>
      </c>
      <c r="H27" s="22" t="s">
        <v>339</v>
      </c>
      <c r="I27" s="22" t="s">
        <v>340</v>
      </c>
      <c r="J27" s="20" t="s">
        <v>390</v>
      </c>
    </row>
    <row r="28" ht="40.5" customHeight="1" spans="1:10">
      <c r="A28" s="80" t="s">
        <v>304</v>
      </c>
      <c r="B28" s="20" t="s">
        <v>382</v>
      </c>
      <c r="C28" s="20" t="s">
        <v>335</v>
      </c>
      <c r="D28" s="20" t="s">
        <v>376</v>
      </c>
      <c r="E28" s="20" t="s">
        <v>391</v>
      </c>
      <c r="F28" s="22" t="s">
        <v>328</v>
      </c>
      <c r="G28" s="20" t="s">
        <v>392</v>
      </c>
      <c r="H28" s="22" t="s">
        <v>339</v>
      </c>
      <c r="I28" s="22" t="s">
        <v>340</v>
      </c>
      <c r="J28" s="20" t="s">
        <v>393</v>
      </c>
    </row>
    <row r="29" ht="40.5" customHeight="1" spans="1:10">
      <c r="A29" s="80" t="s">
        <v>304</v>
      </c>
      <c r="B29" s="20" t="s">
        <v>382</v>
      </c>
      <c r="C29" s="20" t="s">
        <v>342</v>
      </c>
      <c r="D29" s="20" t="s">
        <v>343</v>
      </c>
      <c r="E29" s="20" t="s">
        <v>394</v>
      </c>
      <c r="F29" s="22" t="s">
        <v>321</v>
      </c>
      <c r="G29" s="20" t="s">
        <v>365</v>
      </c>
      <c r="H29" s="22" t="s">
        <v>330</v>
      </c>
      <c r="I29" s="22" t="s">
        <v>324</v>
      </c>
      <c r="J29" s="20" t="s">
        <v>395</v>
      </c>
    </row>
    <row r="30" ht="40.5" customHeight="1" spans="1:10">
      <c r="A30" s="80" t="s">
        <v>255</v>
      </c>
      <c r="B30" s="20" t="s">
        <v>396</v>
      </c>
      <c r="C30" s="20" t="s">
        <v>318</v>
      </c>
      <c r="D30" s="20" t="s">
        <v>319</v>
      </c>
      <c r="E30" s="20" t="s">
        <v>397</v>
      </c>
      <c r="F30" s="22" t="s">
        <v>328</v>
      </c>
      <c r="G30" s="20" t="s">
        <v>398</v>
      </c>
      <c r="H30" s="22" t="s">
        <v>350</v>
      </c>
      <c r="I30" s="22" t="s">
        <v>324</v>
      </c>
      <c r="J30" s="20" t="s">
        <v>399</v>
      </c>
    </row>
    <row r="31" ht="40.5" customHeight="1" spans="1:10">
      <c r="A31" s="80" t="s">
        <v>255</v>
      </c>
      <c r="B31" s="20" t="s">
        <v>396</v>
      </c>
      <c r="C31" s="20" t="s">
        <v>318</v>
      </c>
      <c r="D31" s="20" t="s">
        <v>326</v>
      </c>
      <c r="E31" s="20" t="s">
        <v>400</v>
      </c>
      <c r="F31" s="22" t="s">
        <v>328</v>
      </c>
      <c r="G31" s="20" t="s">
        <v>329</v>
      </c>
      <c r="H31" s="22" t="s">
        <v>330</v>
      </c>
      <c r="I31" s="22" t="s">
        <v>324</v>
      </c>
      <c r="J31" s="20" t="s">
        <v>401</v>
      </c>
    </row>
    <row r="32" ht="40.5" customHeight="1" spans="1:10">
      <c r="A32" s="80" t="s">
        <v>255</v>
      </c>
      <c r="B32" s="20" t="s">
        <v>396</v>
      </c>
      <c r="C32" s="20" t="s">
        <v>318</v>
      </c>
      <c r="D32" s="20" t="s">
        <v>326</v>
      </c>
      <c r="E32" s="20" t="s">
        <v>402</v>
      </c>
      <c r="F32" s="22" t="s">
        <v>328</v>
      </c>
      <c r="G32" s="20" t="s">
        <v>329</v>
      </c>
      <c r="H32" s="22" t="s">
        <v>330</v>
      </c>
      <c r="I32" s="22" t="s">
        <v>324</v>
      </c>
      <c r="J32" s="20" t="s">
        <v>353</v>
      </c>
    </row>
    <row r="33" ht="40.5" customHeight="1" spans="1:10">
      <c r="A33" s="80" t="s">
        <v>255</v>
      </c>
      <c r="B33" s="20" t="s">
        <v>396</v>
      </c>
      <c r="C33" s="20" t="s">
        <v>318</v>
      </c>
      <c r="D33" s="20" t="s">
        <v>332</v>
      </c>
      <c r="E33" s="20" t="s">
        <v>356</v>
      </c>
      <c r="F33" s="22" t="s">
        <v>328</v>
      </c>
      <c r="G33" s="20" t="s">
        <v>329</v>
      </c>
      <c r="H33" s="22" t="s">
        <v>330</v>
      </c>
      <c r="I33" s="22" t="s">
        <v>324</v>
      </c>
      <c r="J33" s="20" t="s">
        <v>357</v>
      </c>
    </row>
    <row r="34" ht="40.5" customHeight="1" spans="1:10">
      <c r="A34" s="80" t="s">
        <v>255</v>
      </c>
      <c r="B34" s="20" t="s">
        <v>396</v>
      </c>
      <c r="C34" s="20" t="s">
        <v>335</v>
      </c>
      <c r="D34" s="20" t="s">
        <v>336</v>
      </c>
      <c r="E34" s="20" t="s">
        <v>403</v>
      </c>
      <c r="F34" s="22" t="s">
        <v>328</v>
      </c>
      <c r="G34" s="20" t="s">
        <v>359</v>
      </c>
      <c r="H34" s="22" t="s">
        <v>339</v>
      </c>
      <c r="I34" s="22" t="s">
        <v>340</v>
      </c>
      <c r="J34" s="20" t="s">
        <v>404</v>
      </c>
    </row>
    <row r="35" ht="40.5" customHeight="1" spans="1:10">
      <c r="A35" s="80" t="s">
        <v>255</v>
      </c>
      <c r="B35" s="20" t="s">
        <v>396</v>
      </c>
      <c r="C35" s="20" t="s">
        <v>335</v>
      </c>
      <c r="D35" s="20" t="s">
        <v>336</v>
      </c>
      <c r="E35" s="20" t="s">
        <v>361</v>
      </c>
      <c r="F35" s="22" t="s">
        <v>321</v>
      </c>
      <c r="G35" s="20" t="s">
        <v>345</v>
      </c>
      <c r="H35" s="22" t="s">
        <v>330</v>
      </c>
      <c r="I35" s="22" t="s">
        <v>324</v>
      </c>
      <c r="J35" s="20" t="s">
        <v>405</v>
      </c>
    </row>
    <row r="36" ht="40.5" customHeight="1" spans="1:10">
      <c r="A36" s="80" t="s">
        <v>255</v>
      </c>
      <c r="B36" s="20" t="s">
        <v>396</v>
      </c>
      <c r="C36" s="20" t="s">
        <v>342</v>
      </c>
      <c r="D36" s="20" t="s">
        <v>343</v>
      </c>
      <c r="E36" s="20" t="s">
        <v>406</v>
      </c>
      <c r="F36" s="22" t="s">
        <v>321</v>
      </c>
      <c r="G36" s="20" t="s">
        <v>345</v>
      </c>
      <c r="H36" s="22" t="s">
        <v>330</v>
      </c>
      <c r="I36" s="22" t="s">
        <v>324</v>
      </c>
      <c r="J36" s="20" t="s">
        <v>407</v>
      </c>
    </row>
    <row r="37" ht="40.5" customHeight="1" spans="1:10">
      <c r="A37" s="80" t="s">
        <v>245</v>
      </c>
      <c r="B37" s="20" t="s">
        <v>408</v>
      </c>
      <c r="C37" s="20" t="s">
        <v>318</v>
      </c>
      <c r="D37" s="20" t="s">
        <v>319</v>
      </c>
      <c r="E37" s="20" t="s">
        <v>348</v>
      </c>
      <c r="F37" s="22" t="s">
        <v>328</v>
      </c>
      <c r="G37" s="20" t="s">
        <v>409</v>
      </c>
      <c r="H37" s="22" t="s">
        <v>350</v>
      </c>
      <c r="I37" s="22" t="s">
        <v>324</v>
      </c>
      <c r="J37" s="20" t="s">
        <v>410</v>
      </c>
    </row>
    <row r="38" ht="40.5" customHeight="1" spans="1:10">
      <c r="A38" s="80" t="s">
        <v>245</v>
      </c>
      <c r="B38" s="20" t="s">
        <v>408</v>
      </c>
      <c r="C38" s="20" t="s">
        <v>318</v>
      </c>
      <c r="D38" s="20" t="s">
        <v>326</v>
      </c>
      <c r="E38" s="20" t="s">
        <v>352</v>
      </c>
      <c r="F38" s="22" t="s">
        <v>328</v>
      </c>
      <c r="G38" s="20" t="s">
        <v>329</v>
      </c>
      <c r="H38" s="22" t="s">
        <v>330</v>
      </c>
      <c r="I38" s="22" t="s">
        <v>324</v>
      </c>
      <c r="J38" s="20" t="s">
        <v>353</v>
      </c>
    </row>
    <row r="39" ht="40.5" customHeight="1" spans="1:10">
      <c r="A39" s="80" t="s">
        <v>245</v>
      </c>
      <c r="B39" s="20" t="s">
        <v>408</v>
      </c>
      <c r="C39" s="20" t="s">
        <v>318</v>
      </c>
      <c r="D39" s="20" t="s">
        <v>326</v>
      </c>
      <c r="E39" s="20" t="s">
        <v>354</v>
      </c>
      <c r="F39" s="22" t="s">
        <v>328</v>
      </c>
      <c r="G39" s="20" t="s">
        <v>329</v>
      </c>
      <c r="H39" s="22" t="s">
        <v>330</v>
      </c>
      <c r="I39" s="22" t="s">
        <v>324</v>
      </c>
      <c r="J39" s="20" t="s">
        <v>411</v>
      </c>
    </row>
    <row r="40" ht="40.5" customHeight="1" spans="1:10">
      <c r="A40" s="80" t="s">
        <v>245</v>
      </c>
      <c r="B40" s="20" t="s">
        <v>408</v>
      </c>
      <c r="C40" s="20" t="s">
        <v>318</v>
      </c>
      <c r="D40" s="20" t="s">
        <v>332</v>
      </c>
      <c r="E40" s="20" t="s">
        <v>356</v>
      </c>
      <c r="F40" s="22" t="s">
        <v>328</v>
      </c>
      <c r="G40" s="20" t="s">
        <v>329</v>
      </c>
      <c r="H40" s="22" t="s">
        <v>330</v>
      </c>
      <c r="I40" s="22" t="s">
        <v>324</v>
      </c>
      <c r="J40" s="20" t="s">
        <v>357</v>
      </c>
    </row>
    <row r="41" ht="40.5" customHeight="1" spans="1:10">
      <c r="A41" s="80" t="s">
        <v>245</v>
      </c>
      <c r="B41" s="20" t="s">
        <v>408</v>
      </c>
      <c r="C41" s="20" t="s">
        <v>335</v>
      </c>
      <c r="D41" s="20" t="s">
        <v>336</v>
      </c>
      <c r="E41" s="20" t="s">
        <v>358</v>
      </c>
      <c r="F41" s="22" t="s">
        <v>328</v>
      </c>
      <c r="G41" s="20" t="s">
        <v>359</v>
      </c>
      <c r="H41" s="22"/>
      <c r="I41" s="22" t="s">
        <v>340</v>
      </c>
      <c r="J41" s="20" t="s">
        <v>360</v>
      </c>
    </row>
    <row r="42" ht="40.5" customHeight="1" spans="1:10">
      <c r="A42" s="80" t="s">
        <v>245</v>
      </c>
      <c r="B42" s="20" t="s">
        <v>408</v>
      </c>
      <c r="C42" s="20" t="s">
        <v>335</v>
      </c>
      <c r="D42" s="20" t="s">
        <v>336</v>
      </c>
      <c r="E42" s="20" t="s">
        <v>361</v>
      </c>
      <c r="F42" s="22" t="s">
        <v>321</v>
      </c>
      <c r="G42" s="20" t="s">
        <v>362</v>
      </c>
      <c r="H42" s="22" t="s">
        <v>330</v>
      </c>
      <c r="I42" s="22" t="s">
        <v>324</v>
      </c>
      <c r="J42" s="20" t="s">
        <v>412</v>
      </c>
    </row>
    <row r="43" ht="40.5" customHeight="1" spans="1:10">
      <c r="A43" s="80" t="s">
        <v>245</v>
      </c>
      <c r="B43" s="20" t="s">
        <v>408</v>
      </c>
      <c r="C43" s="20" t="s">
        <v>342</v>
      </c>
      <c r="D43" s="20" t="s">
        <v>343</v>
      </c>
      <c r="E43" s="20" t="s">
        <v>413</v>
      </c>
      <c r="F43" s="22" t="s">
        <v>321</v>
      </c>
      <c r="G43" s="20" t="s">
        <v>345</v>
      </c>
      <c r="H43" s="22" t="s">
        <v>330</v>
      </c>
      <c r="I43" s="22" t="s">
        <v>324</v>
      </c>
      <c r="J43" s="20" t="s">
        <v>414</v>
      </c>
    </row>
    <row r="44" ht="40.5" customHeight="1" spans="1:10">
      <c r="A44" s="80" t="s">
        <v>251</v>
      </c>
      <c r="B44" s="20" t="s">
        <v>415</v>
      </c>
      <c r="C44" s="20" t="s">
        <v>318</v>
      </c>
      <c r="D44" s="20" t="s">
        <v>319</v>
      </c>
      <c r="E44" s="20" t="s">
        <v>416</v>
      </c>
      <c r="F44" s="22" t="s">
        <v>328</v>
      </c>
      <c r="G44" s="20" t="s">
        <v>417</v>
      </c>
      <c r="H44" s="22" t="s">
        <v>370</v>
      </c>
      <c r="I44" s="22" t="s">
        <v>324</v>
      </c>
      <c r="J44" s="20" t="s">
        <v>418</v>
      </c>
    </row>
    <row r="45" ht="40.5" customHeight="1" spans="1:10">
      <c r="A45" s="80" t="s">
        <v>251</v>
      </c>
      <c r="B45" s="20" t="s">
        <v>415</v>
      </c>
      <c r="C45" s="20" t="s">
        <v>318</v>
      </c>
      <c r="D45" s="20" t="s">
        <v>326</v>
      </c>
      <c r="E45" s="20" t="s">
        <v>400</v>
      </c>
      <c r="F45" s="22" t="s">
        <v>328</v>
      </c>
      <c r="G45" s="20" t="s">
        <v>329</v>
      </c>
      <c r="H45" s="22" t="s">
        <v>330</v>
      </c>
      <c r="I45" s="22" t="s">
        <v>324</v>
      </c>
      <c r="J45" s="20" t="s">
        <v>401</v>
      </c>
    </row>
    <row r="46" ht="40.5" customHeight="1" spans="1:10">
      <c r="A46" s="80" t="s">
        <v>251</v>
      </c>
      <c r="B46" s="20" t="s">
        <v>415</v>
      </c>
      <c r="C46" s="20" t="s">
        <v>318</v>
      </c>
      <c r="D46" s="20" t="s">
        <v>326</v>
      </c>
      <c r="E46" s="20" t="s">
        <v>419</v>
      </c>
      <c r="F46" s="22" t="s">
        <v>328</v>
      </c>
      <c r="G46" s="20" t="s">
        <v>329</v>
      </c>
      <c r="H46" s="22" t="s">
        <v>330</v>
      </c>
      <c r="I46" s="22" t="s">
        <v>324</v>
      </c>
      <c r="J46" s="20" t="s">
        <v>353</v>
      </c>
    </row>
    <row r="47" ht="40.5" customHeight="1" spans="1:10">
      <c r="A47" s="80" t="s">
        <v>251</v>
      </c>
      <c r="B47" s="20" t="s">
        <v>415</v>
      </c>
      <c r="C47" s="20" t="s">
        <v>318</v>
      </c>
      <c r="D47" s="20" t="s">
        <v>332</v>
      </c>
      <c r="E47" s="20" t="s">
        <v>356</v>
      </c>
      <c r="F47" s="22" t="s">
        <v>328</v>
      </c>
      <c r="G47" s="20" t="s">
        <v>329</v>
      </c>
      <c r="H47" s="22" t="s">
        <v>330</v>
      </c>
      <c r="I47" s="22" t="s">
        <v>324</v>
      </c>
      <c r="J47" s="20" t="s">
        <v>357</v>
      </c>
    </row>
    <row r="48" ht="40.5" customHeight="1" spans="1:10">
      <c r="A48" s="80" t="s">
        <v>251</v>
      </c>
      <c r="B48" s="20" t="s">
        <v>415</v>
      </c>
      <c r="C48" s="20" t="s">
        <v>335</v>
      </c>
      <c r="D48" s="20" t="s">
        <v>336</v>
      </c>
      <c r="E48" s="20" t="s">
        <v>420</v>
      </c>
      <c r="F48" s="22" t="s">
        <v>328</v>
      </c>
      <c r="G48" s="20" t="s">
        <v>359</v>
      </c>
      <c r="H48" s="22" t="s">
        <v>339</v>
      </c>
      <c r="I48" s="22" t="s">
        <v>340</v>
      </c>
      <c r="J48" s="20" t="s">
        <v>360</v>
      </c>
    </row>
    <row r="49" ht="40.5" customHeight="1" spans="1:10">
      <c r="A49" s="80" t="s">
        <v>251</v>
      </c>
      <c r="B49" s="20" t="s">
        <v>415</v>
      </c>
      <c r="C49" s="20" t="s">
        <v>335</v>
      </c>
      <c r="D49" s="20" t="s">
        <v>336</v>
      </c>
      <c r="E49" s="20" t="s">
        <v>361</v>
      </c>
      <c r="F49" s="22" t="s">
        <v>321</v>
      </c>
      <c r="G49" s="20" t="s">
        <v>362</v>
      </c>
      <c r="H49" s="22" t="s">
        <v>330</v>
      </c>
      <c r="I49" s="22" t="s">
        <v>324</v>
      </c>
      <c r="J49" s="20" t="s">
        <v>421</v>
      </c>
    </row>
    <row r="50" ht="40.5" customHeight="1" spans="1:10">
      <c r="A50" s="80" t="s">
        <v>251</v>
      </c>
      <c r="B50" s="20" t="s">
        <v>415</v>
      </c>
      <c r="C50" s="20" t="s">
        <v>342</v>
      </c>
      <c r="D50" s="20" t="s">
        <v>343</v>
      </c>
      <c r="E50" s="20" t="s">
        <v>364</v>
      </c>
      <c r="F50" s="22" t="s">
        <v>321</v>
      </c>
      <c r="G50" s="20" t="s">
        <v>345</v>
      </c>
      <c r="H50" s="22" t="s">
        <v>330</v>
      </c>
      <c r="I50" s="22" t="s">
        <v>324</v>
      </c>
      <c r="J50" s="20" t="s">
        <v>422</v>
      </c>
    </row>
    <row r="51" ht="40.5" customHeight="1" spans="1:10">
      <c r="A51" s="80" t="s">
        <v>292</v>
      </c>
      <c r="B51" s="20" t="s">
        <v>423</v>
      </c>
      <c r="C51" s="20" t="s">
        <v>318</v>
      </c>
      <c r="D51" s="20" t="s">
        <v>319</v>
      </c>
      <c r="E51" s="20" t="s">
        <v>424</v>
      </c>
      <c r="F51" s="22" t="s">
        <v>328</v>
      </c>
      <c r="G51" s="20" t="s">
        <v>425</v>
      </c>
      <c r="H51" s="22" t="s">
        <v>426</v>
      </c>
      <c r="I51" s="22" t="s">
        <v>324</v>
      </c>
      <c r="J51" s="20" t="s">
        <v>427</v>
      </c>
    </row>
    <row r="52" ht="40.5" customHeight="1" spans="1:10">
      <c r="A52" s="80" t="s">
        <v>292</v>
      </c>
      <c r="B52" s="20" t="s">
        <v>423</v>
      </c>
      <c r="C52" s="20" t="s">
        <v>318</v>
      </c>
      <c r="D52" s="20" t="s">
        <v>319</v>
      </c>
      <c r="E52" s="20" t="s">
        <v>428</v>
      </c>
      <c r="F52" s="22" t="s">
        <v>328</v>
      </c>
      <c r="G52" s="20" t="s">
        <v>130</v>
      </c>
      <c r="H52" s="22" t="s">
        <v>429</v>
      </c>
      <c r="I52" s="22" t="s">
        <v>324</v>
      </c>
      <c r="J52" s="20" t="s">
        <v>430</v>
      </c>
    </row>
    <row r="53" ht="40.5" customHeight="1" spans="1:10">
      <c r="A53" s="80" t="s">
        <v>292</v>
      </c>
      <c r="B53" s="20" t="s">
        <v>423</v>
      </c>
      <c r="C53" s="20" t="s">
        <v>318</v>
      </c>
      <c r="D53" s="20" t="s">
        <v>326</v>
      </c>
      <c r="E53" s="20" t="s">
        <v>431</v>
      </c>
      <c r="F53" s="22" t="s">
        <v>328</v>
      </c>
      <c r="G53" s="20" t="s">
        <v>425</v>
      </c>
      <c r="H53" s="22" t="s">
        <v>426</v>
      </c>
      <c r="I53" s="22" t="s">
        <v>324</v>
      </c>
      <c r="J53" s="20" t="s">
        <v>432</v>
      </c>
    </row>
    <row r="54" ht="40.5" customHeight="1" spans="1:10">
      <c r="A54" s="80" t="s">
        <v>292</v>
      </c>
      <c r="B54" s="20" t="s">
        <v>423</v>
      </c>
      <c r="C54" s="20" t="s">
        <v>335</v>
      </c>
      <c r="D54" s="20" t="s">
        <v>433</v>
      </c>
      <c r="E54" s="20" t="s">
        <v>434</v>
      </c>
      <c r="F54" s="22" t="s">
        <v>328</v>
      </c>
      <c r="G54" s="20" t="s">
        <v>435</v>
      </c>
      <c r="H54" s="22" t="s">
        <v>436</v>
      </c>
      <c r="I54" s="22" t="s">
        <v>324</v>
      </c>
      <c r="J54" s="20" t="s">
        <v>437</v>
      </c>
    </row>
    <row r="55" ht="40.5" customHeight="1" spans="1:10">
      <c r="A55" s="80" t="s">
        <v>292</v>
      </c>
      <c r="B55" s="20" t="s">
        <v>423</v>
      </c>
      <c r="C55" s="20" t="s">
        <v>335</v>
      </c>
      <c r="D55" s="20" t="s">
        <v>336</v>
      </c>
      <c r="E55" s="20" t="s">
        <v>438</v>
      </c>
      <c r="F55" s="22" t="s">
        <v>321</v>
      </c>
      <c r="G55" s="20" t="s">
        <v>439</v>
      </c>
      <c r="H55" s="22" t="s">
        <v>339</v>
      </c>
      <c r="I55" s="22" t="s">
        <v>340</v>
      </c>
      <c r="J55" s="20" t="s">
        <v>440</v>
      </c>
    </row>
    <row r="56" ht="40.5" customHeight="1" spans="1:10">
      <c r="A56" s="80" t="s">
        <v>292</v>
      </c>
      <c r="B56" s="20" t="s">
        <v>423</v>
      </c>
      <c r="C56" s="20" t="s">
        <v>342</v>
      </c>
      <c r="D56" s="20" t="s">
        <v>343</v>
      </c>
      <c r="E56" s="20" t="s">
        <v>441</v>
      </c>
      <c r="F56" s="22" t="s">
        <v>321</v>
      </c>
      <c r="G56" s="20" t="s">
        <v>345</v>
      </c>
      <c r="H56" s="22" t="s">
        <v>330</v>
      </c>
      <c r="I56" s="22" t="s">
        <v>324</v>
      </c>
      <c r="J56" s="20" t="s">
        <v>346</v>
      </c>
    </row>
    <row r="57" ht="40.5" customHeight="1" spans="1:10">
      <c r="A57" s="80" t="s">
        <v>294</v>
      </c>
      <c r="B57" s="20" t="s">
        <v>442</v>
      </c>
      <c r="C57" s="20" t="s">
        <v>318</v>
      </c>
      <c r="D57" s="20" t="s">
        <v>319</v>
      </c>
      <c r="E57" s="20" t="s">
        <v>443</v>
      </c>
      <c r="F57" s="22" t="s">
        <v>321</v>
      </c>
      <c r="G57" s="20" t="s">
        <v>322</v>
      </c>
      <c r="H57" s="22" t="s">
        <v>370</v>
      </c>
      <c r="I57" s="22" t="s">
        <v>324</v>
      </c>
      <c r="J57" s="20" t="s">
        <v>444</v>
      </c>
    </row>
    <row r="58" ht="40.5" customHeight="1" spans="1:10">
      <c r="A58" s="80" t="s">
        <v>294</v>
      </c>
      <c r="B58" s="20" t="s">
        <v>442</v>
      </c>
      <c r="C58" s="20" t="s">
        <v>318</v>
      </c>
      <c r="D58" s="20" t="s">
        <v>326</v>
      </c>
      <c r="E58" s="20" t="s">
        <v>400</v>
      </c>
      <c r="F58" s="22" t="s">
        <v>328</v>
      </c>
      <c r="G58" s="20" t="s">
        <v>329</v>
      </c>
      <c r="H58" s="22" t="s">
        <v>330</v>
      </c>
      <c r="I58" s="22" t="s">
        <v>324</v>
      </c>
      <c r="J58" s="20" t="s">
        <v>401</v>
      </c>
    </row>
    <row r="59" ht="40.5" customHeight="1" spans="1:10">
      <c r="A59" s="80" t="s">
        <v>294</v>
      </c>
      <c r="B59" s="20" t="s">
        <v>442</v>
      </c>
      <c r="C59" s="20" t="s">
        <v>318</v>
      </c>
      <c r="D59" s="20" t="s">
        <v>332</v>
      </c>
      <c r="E59" s="20" t="s">
        <v>356</v>
      </c>
      <c r="F59" s="22" t="s">
        <v>328</v>
      </c>
      <c r="G59" s="20" t="s">
        <v>329</v>
      </c>
      <c r="H59" s="22" t="s">
        <v>330</v>
      </c>
      <c r="I59" s="22" t="s">
        <v>324</v>
      </c>
      <c r="J59" s="20" t="s">
        <v>357</v>
      </c>
    </row>
    <row r="60" ht="40.5" customHeight="1" spans="1:10">
      <c r="A60" s="80" t="s">
        <v>294</v>
      </c>
      <c r="B60" s="20" t="s">
        <v>442</v>
      </c>
      <c r="C60" s="20" t="s">
        <v>335</v>
      </c>
      <c r="D60" s="20" t="s">
        <v>433</v>
      </c>
      <c r="E60" s="20" t="s">
        <v>445</v>
      </c>
      <c r="F60" s="22" t="s">
        <v>328</v>
      </c>
      <c r="G60" s="20" t="s">
        <v>446</v>
      </c>
      <c r="H60" s="22" t="s">
        <v>339</v>
      </c>
      <c r="I60" s="22" t="s">
        <v>340</v>
      </c>
      <c r="J60" s="20" t="s">
        <v>447</v>
      </c>
    </row>
    <row r="61" ht="40.5" customHeight="1" spans="1:10">
      <c r="A61" s="80" t="s">
        <v>294</v>
      </c>
      <c r="B61" s="20" t="s">
        <v>442</v>
      </c>
      <c r="C61" s="20" t="s">
        <v>335</v>
      </c>
      <c r="D61" s="20" t="s">
        <v>336</v>
      </c>
      <c r="E61" s="20" t="s">
        <v>448</v>
      </c>
      <c r="F61" s="22" t="s">
        <v>328</v>
      </c>
      <c r="G61" s="20" t="s">
        <v>359</v>
      </c>
      <c r="H61" s="22" t="s">
        <v>339</v>
      </c>
      <c r="I61" s="22" t="s">
        <v>340</v>
      </c>
      <c r="J61" s="20" t="s">
        <v>449</v>
      </c>
    </row>
    <row r="62" ht="40.5" customHeight="1" spans="1:10">
      <c r="A62" s="80" t="s">
        <v>294</v>
      </c>
      <c r="B62" s="20" t="s">
        <v>442</v>
      </c>
      <c r="C62" s="20" t="s">
        <v>342</v>
      </c>
      <c r="D62" s="20" t="s">
        <v>343</v>
      </c>
      <c r="E62" s="20" t="s">
        <v>450</v>
      </c>
      <c r="F62" s="22" t="s">
        <v>321</v>
      </c>
      <c r="G62" s="20" t="s">
        <v>345</v>
      </c>
      <c r="H62" s="22" t="s">
        <v>330</v>
      </c>
      <c r="I62" s="22" t="s">
        <v>324</v>
      </c>
      <c r="J62" s="20" t="s">
        <v>346</v>
      </c>
    </row>
    <row r="63" ht="40.5" customHeight="1" spans="1:10">
      <c r="A63" s="80" t="s">
        <v>247</v>
      </c>
      <c r="B63" s="20" t="s">
        <v>451</v>
      </c>
      <c r="C63" s="20" t="s">
        <v>318</v>
      </c>
      <c r="D63" s="20" t="s">
        <v>319</v>
      </c>
      <c r="E63" s="20" t="s">
        <v>452</v>
      </c>
      <c r="F63" s="22" t="s">
        <v>328</v>
      </c>
      <c r="G63" s="20" t="s">
        <v>129</v>
      </c>
      <c r="H63" s="22" t="s">
        <v>453</v>
      </c>
      <c r="I63" s="22" t="s">
        <v>324</v>
      </c>
      <c r="J63" s="20" t="s">
        <v>454</v>
      </c>
    </row>
    <row r="64" ht="40.5" customHeight="1" spans="1:10">
      <c r="A64" s="80" t="s">
        <v>247</v>
      </c>
      <c r="B64" s="20" t="s">
        <v>451</v>
      </c>
      <c r="C64" s="20" t="s">
        <v>318</v>
      </c>
      <c r="D64" s="20" t="s">
        <v>326</v>
      </c>
      <c r="E64" s="20" t="s">
        <v>400</v>
      </c>
      <c r="F64" s="22" t="s">
        <v>328</v>
      </c>
      <c r="G64" s="20" t="s">
        <v>329</v>
      </c>
      <c r="H64" s="22" t="s">
        <v>330</v>
      </c>
      <c r="I64" s="22" t="s">
        <v>324</v>
      </c>
      <c r="J64" s="20" t="s">
        <v>455</v>
      </c>
    </row>
    <row r="65" ht="40.5" customHeight="1" spans="1:10">
      <c r="A65" s="80" t="s">
        <v>247</v>
      </c>
      <c r="B65" s="20" t="s">
        <v>451</v>
      </c>
      <c r="C65" s="20" t="s">
        <v>318</v>
      </c>
      <c r="D65" s="20" t="s">
        <v>326</v>
      </c>
      <c r="E65" s="20" t="s">
        <v>402</v>
      </c>
      <c r="F65" s="22" t="s">
        <v>328</v>
      </c>
      <c r="G65" s="20" t="s">
        <v>329</v>
      </c>
      <c r="H65" s="22" t="s">
        <v>330</v>
      </c>
      <c r="I65" s="22" t="s">
        <v>324</v>
      </c>
      <c r="J65" s="20" t="s">
        <v>353</v>
      </c>
    </row>
    <row r="66" ht="40.5" customHeight="1" spans="1:10">
      <c r="A66" s="80" t="s">
        <v>247</v>
      </c>
      <c r="B66" s="20" t="s">
        <v>451</v>
      </c>
      <c r="C66" s="20" t="s">
        <v>318</v>
      </c>
      <c r="D66" s="20" t="s">
        <v>332</v>
      </c>
      <c r="E66" s="20" t="s">
        <v>356</v>
      </c>
      <c r="F66" s="22" t="s">
        <v>328</v>
      </c>
      <c r="G66" s="20" t="s">
        <v>329</v>
      </c>
      <c r="H66" s="22" t="s">
        <v>330</v>
      </c>
      <c r="I66" s="22" t="s">
        <v>324</v>
      </c>
      <c r="J66" s="20" t="s">
        <v>357</v>
      </c>
    </row>
    <row r="67" ht="40.5" customHeight="1" spans="1:10">
      <c r="A67" s="80" t="s">
        <v>247</v>
      </c>
      <c r="B67" s="20" t="s">
        <v>451</v>
      </c>
      <c r="C67" s="20" t="s">
        <v>335</v>
      </c>
      <c r="D67" s="20" t="s">
        <v>336</v>
      </c>
      <c r="E67" s="20" t="s">
        <v>456</v>
      </c>
      <c r="F67" s="22" t="s">
        <v>328</v>
      </c>
      <c r="G67" s="20" t="s">
        <v>359</v>
      </c>
      <c r="H67" s="22" t="s">
        <v>339</v>
      </c>
      <c r="I67" s="22" t="s">
        <v>340</v>
      </c>
      <c r="J67" s="20" t="s">
        <v>457</v>
      </c>
    </row>
    <row r="68" ht="40.5" customHeight="1" spans="1:10">
      <c r="A68" s="80" t="s">
        <v>247</v>
      </c>
      <c r="B68" s="20" t="s">
        <v>451</v>
      </c>
      <c r="C68" s="20" t="s">
        <v>335</v>
      </c>
      <c r="D68" s="20" t="s">
        <v>336</v>
      </c>
      <c r="E68" s="20" t="s">
        <v>361</v>
      </c>
      <c r="F68" s="22" t="s">
        <v>321</v>
      </c>
      <c r="G68" s="20" t="s">
        <v>362</v>
      </c>
      <c r="H68" s="22" t="s">
        <v>330</v>
      </c>
      <c r="I68" s="22" t="s">
        <v>324</v>
      </c>
      <c r="J68" s="20" t="s">
        <v>458</v>
      </c>
    </row>
    <row r="69" ht="40.5" customHeight="1" spans="1:10">
      <c r="A69" s="80" t="s">
        <v>247</v>
      </c>
      <c r="B69" s="20" t="s">
        <v>451</v>
      </c>
      <c r="C69" s="20" t="s">
        <v>342</v>
      </c>
      <c r="D69" s="20" t="s">
        <v>343</v>
      </c>
      <c r="E69" s="20" t="s">
        <v>406</v>
      </c>
      <c r="F69" s="22" t="s">
        <v>321</v>
      </c>
      <c r="G69" s="20" t="s">
        <v>345</v>
      </c>
      <c r="H69" s="22" t="s">
        <v>330</v>
      </c>
      <c r="I69" s="22" t="s">
        <v>324</v>
      </c>
      <c r="J69" s="20" t="s">
        <v>459</v>
      </c>
    </row>
    <row r="70" ht="40.5" customHeight="1" spans="1:10">
      <c r="A70" s="80" t="s">
        <v>266</v>
      </c>
      <c r="B70" s="20" t="s">
        <v>460</v>
      </c>
      <c r="C70" s="20" t="s">
        <v>318</v>
      </c>
      <c r="D70" s="20" t="s">
        <v>319</v>
      </c>
      <c r="E70" s="20" t="s">
        <v>461</v>
      </c>
      <c r="F70" s="22" t="s">
        <v>321</v>
      </c>
      <c r="G70" s="20" t="s">
        <v>462</v>
      </c>
      <c r="H70" s="22" t="s">
        <v>453</v>
      </c>
      <c r="I70" s="22" t="s">
        <v>324</v>
      </c>
      <c r="J70" s="20" t="s">
        <v>463</v>
      </c>
    </row>
    <row r="71" ht="40.5" customHeight="1" spans="1:10">
      <c r="A71" s="80" t="s">
        <v>266</v>
      </c>
      <c r="B71" s="20" t="s">
        <v>460</v>
      </c>
      <c r="C71" s="20" t="s">
        <v>318</v>
      </c>
      <c r="D71" s="20" t="s">
        <v>326</v>
      </c>
      <c r="E71" s="20" t="s">
        <v>464</v>
      </c>
      <c r="F71" s="22" t="s">
        <v>328</v>
      </c>
      <c r="G71" s="20" t="s">
        <v>329</v>
      </c>
      <c r="H71" s="22" t="s">
        <v>330</v>
      </c>
      <c r="I71" s="22" t="s">
        <v>324</v>
      </c>
      <c r="J71" s="20" t="s">
        <v>465</v>
      </c>
    </row>
    <row r="72" ht="40.5" customHeight="1" spans="1:10">
      <c r="A72" s="80" t="s">
        <v>266</v>
      </c>
      <c r="B72" s="20" t="s">
        <v>460</v>
      </c>
      <c r="C72" s="20" t="s">
        <v>335</v>
      </c>
      <c r="D72" s="20" t="s">
        <v>336</v>
      </c>
      <c r="E72" s="20" t="s">
        <v>466</v>
      </c>
      <c r="F72" s="22" t="s">
        <v>328</v>
      </c>
      <c r="G72" s="20" t="s">
        <v>467</v>
      </c>
      <c r="H72" s="22" t="s">
        <v>339</v>
      </c>
      <c r="I72" s="22" t="s">
        <v>340</v>
      </c>
      <c r="J72" s="20" t="s">
        <v>468</v>
      </c>
    </row>
    <row r="73" ht="40.5" customHeight="1" spans="1:10">
      <c r="A73" s="80" t="s">
        <v>266</v>
      </c>
      <c r="B73" s="20" t="s">
        <v>460</v>
      </c>
      <c r="C73" s="20" t="s">
        <v>335</v>
      </c>
      <c r="D73" s="20" t="s">
        <v>376</v>
      </c>
      <c r="E73" s="20" t="s">
        <v>438</v>
      </c>
      <c r="F73" s="22" t="s">
        <v>321</v>
      </c>
      <c r="G73" s="20" t="s">
        <v>378</v>
      </c>
      <c r="H73" s="22" t="s">
        <v>339</v>
      </c>
      <c r="I73" s="22" t="s">
        <v>340</v>
      </c>
      <c r="J73" s="20" t="s">
        <v>469</v>
      </c>
    </row>
    <row r="74" ht="40.5" customHeight="1" spans="1:10">
      <c r="A74" s="80" t="s">
        <v>266</v>
      </c>
      <c r="B74" s="20" t="s">
        <v>460</v>
      </c>
      <c r="C74" s="20" t="s">
        <v>342</v>
      </c>
      <c r="D74" s="20" t="s">
        <v>343</v>
      </c>
      <c r="E74" s="20" t="s">
        <v>470</v>
      </c>
      <c r="F74" s="22" t="s">
        <v>321</v>
      </c>
      <c r="G74" s="20" t="s">
        <v>345</v>
      </c>
      <c r="H74" s="22" t="s">
        <v>330</v>
      </c>
      <c r="I74" s="22" t="s">
        <v>324</v>
      </c>
      <c r="J74" s="20" t="s">
        <v>471</v>
      </c>
    </row>
    <row r="75" ht="40.5" customHeight="1" spans="1:10">
      <c r="A75" s="80" t="s">
        <v>298</v>
      </c>
      <c r="B75" s="20" t="s">
        <v>472</v>
      </c>
      <c r="C75" s="20" t="s">
        <v>318</v>
      </c>
      <c r="D75" s="20" t="s">
        <v>319</v>
      </c>
      <c r="E75" s="20" t="s">
        <v>473</v>
      </c>
      <c r="F75" s="22" t="s">
        <v>321</v>
      </c>
      <c r="G75" s="20" t="s">
        <v>345</v>
      </c>
      <c r="H75" s="22" t="s">
        <v>330</v>
      </c>
      <c r="I75" s="22" t="s">
        <v>324</v>
      </c>
      <c r="J75" s="20" t="s">
        <v>474</v>
      </c>
    </row>
    <row r="76" ht="40.5" customHeight="1" spans="1:10">
      <c r="A76" s="80" t="s">
        <v>298</v>
      </c>
      <c r="B76" s="20" t="s">
        <v>472</v>
      </c>
      <c r="C76" s="20" t="s">
        <v>318</v>
      </c>
      <c r="D76" s="20" t="s">
        <v>326</v>
      </c>
      <c r="E76" s="20" t="s">
        <v>475</v>
      </c>
      <c r="F76" s="22" t="s">
        <v>328</v>
      </c>
      <c r="G76" s="20" t="s">
        <v>329</v>
      </c>
      <c r="H76" s="22" t="s">
        <v>330</v>
      </c>
      <c r="I76" s="22" t="s">
        <v>324</v>
      </c>
      <c r="J76" s="20" t="s">
        <v>476</v>
      </c>
    </row>
    <row r="77" ht="40.5" customHeight="1" spans="1:10">
      <c r="A77" s="80" t="s">
        <v>298</v>
      </c>
      <c r="B77" s="20" t="s">
        <v>472</v>
      </c>
      <c r="C77" s="20" t="s">
        <v>318</v>
      </c>
      <c r="D77" s="20" t="s">
        <v>332</v>
      </c>
      <c r="E77" s="20" t="s">
        <v>477</v>
      </c>
      <c r="F77" s="22" t="s">
        <v>328</v>
      </c>
      <c r="G77" s="20" t="s">
        <v>329</v>
      </c>
      <c r="H77" s="22" t="s">
        <v>330</v>
      </c>
      <c r="I77" s="22" t="s">
        <v>324</v>
      </c>
      <c r="J77" s="20" t="s">
        <v>478</v>
      </c>
    </row>
    <row r="78" ht="40.5" customHeight="1" spans="1:10">
      <c r="A78" s="80" t="s">
        <v>298</v>
      </c>
      <c r="B78" s="20" t="s">
        <v>472</v>
      </c>
      <c r="C78" s="20" t="s">
        <v>335</v>
      </c>
      <c r="D78" s="20" t="s">
        <v>336</v>
      </c>
      <c r="E78" s="20" t="s">
        <v>479</v>
      </c>
      <c r="F78" s="22" t="s">
        <v>321</v>
      </c>
      <c r="G78" s="20" t="s">
        <v>345</v>
      </c>
      <c r="H78" s="22" t="s">
        <v>330</v>
      </c>
      <c r="I78" s="22" t="s">
        <v>324</v>
      </c>
      <c r="J78" s="20" t="s">
        <v>480</v>
      </c>
    </row>
    <row r="79" ht="40.5" customHeight="1" spans="1:10">
      <c r="A79" s="80" t="s">
        <v>298</v>
      </c>
      <c r="B79" s="20" t="s">
        <v>472</v>
      </c>
      <c r="C79" s="20" t="s">
        <v>335</v>
      </c>
      <c r="D79" s="20" t="s">
        <v>336</v>
      </c>
      <c r="E79" s="20" t="s">
        <v>481</v>
      </c>
      <c r="F79" s="22" t="s">
        <v>321</v>
      </c>
      <c r="G79" s="20" t="s">
        <v>345</v>
      </c>
      <c r="H79" s="22" t="s">
        <v>330</v>
      </c>
      <c r="I79" s="22" t="s">
        <v>324</v>
      </c>
      <c r="J79" s="20" t="s">
        <v>482</v>
      </c>
    </row>
    <row r="80" ht="40.5" customHeight="1" spans="1:10">
      <c r="A80" s="80" t="s">
        <v>298</v>
      </c>
      <c r="B80" s="20" t="s">
        <v>472</v>
      </c>
      <c r="C80" s="20" t="s">
        <v>335</v>
      </c>
      <c r="D80" s="20" t="s">
        <v>336</v>
      </c>
      <c r="E80" s="20" t="s">
        <v>483</v>
      </c>
      <c r="F80" s="22" t="s">
        <v>321</v>
      </c>
      <c r="G80" s="20" t="s">
        <v>345</v>
      </c>
      <c r="H80" s="22" t="s">
        <v>330</v>
      </c>
      <c r="I80" s="22" t="s">
        <v>324</v>
      </c>
      <c r="J80" s="20" t="s">
        <v>484</v>
      </c>
    </row>
    <row r="81" ht="40.5" customHeight="1" spans="1:10">
      <c r="A81" s="80" t="s">
        <v>298</v>
      </c>
      <c r="B81" s="20" t="s">
        <v>472</v>
      </c>
      <c r="C81" s="20" t="s">
        <v>342</v>
      </c>
      <c r="D81" s="20" t="s">
        <v>343</v>
      </c>
      <c r="E81" s="20" t="s">
        <v>485</v>
      </c>
      <c r="F81" s="22" t="s">
        <v>321</v>
      </c>
      <c r="G81" s="20" t="s">
        <v>365</v>
      </c>
      <c r="H81" s="22" t="s">
        <v>330</v>
      </c>
      <c r="I81" s="22" t="s">
        <v>324</v>
      </c>
      <c r="J81" s="20" t="s">
        <v>486</v>
      </c>
    </row>
    <row r="82" ht="40.5" customHeight="1" spans="1:10">
      <c r="A82" s="80" t="s">
        <v>253</v>
      </c>
      <c r="B82" s="20" t="s">
        <v>487</v>
      </c>
      <c r="C82" s="20" t="s">
        <v>318</v>
      </c>
      <c r="D82" s="20" t="s">
        <v>319</v>
      </c>
      <c r="E82" s="20" t="s">
        <v>488</v>
      </c>
      <c r="F82" s="22" t="s">
        <v>328</v>
      </c>
      <c r="G82" s="20" t="s">
        <v>489</v>
      </c>
      <c r="H82" s="22" t="s">
        <v>350</v>
      </c>
      <c r="I82" s="22" t="s">
        <v>324</v>
      </c>
      <c r="J82" s="20" t="s">
        <v>490</v>
      </c>
    </row>
    <row r="83" ht="40.5" customHeight="1" spans="1:10">
      <c r="A83" s="80" t="s">
        <v>253</v>
      </c>
      <c r="B83" s="20" t="s">
        <v>487</v>
      </c>
      <c r="C83" s="20" t="s">
        <v>318</v>
      </c>
      <c r="D83" s="20" t="s">
        <v>326</v>
      </c>
      <c r="E83" s="20" t="s">
        <v>400</v>
      </c>
      <c r="F83" s="22" t="s">
        <v>328</v>
      </c>
      <c r="G83" s="20" t="s">
        <v>329</v>
      </c>
      <c r="H83" s="22" t="s">
        <v>330</v>
      </c>
      <c r="I83" s="22" t="s">
        <v>324</v>
      </c>
      <c r="J83" s="20" t="s">
        <v>401</v>
      </c>
    </row>
    <row r="84" ht="40.5" customHeight="1" spans="1:10">
      <c r="A84" s="80" t="s">
        <v>253</v>
      </c>
      <c r="B84" s="20" t="s">
        <v>487</v>
      </c>
      <c r="C84" s="20" t="s">
        <v>318</v>
      </c>
      <c r="D84" s="20" t="s">
        <v>326</v>
      </c>
      <c r="E84" s="20" t="s">
        <v>491</v>
      </c>
      <c r="F84" s="22" t="s">
        <v>328</v>
      </c>
      <c r="G84" s="20" t="s">
        <v>329</v>
      </c>
      <c r="H84" s="22" t="s">
        <v>330</v>
      </c>
      <c r="I84" s="22" t="s">
        <v>324</v>
      </c>
      <c r="J84" s="20" t="s">
        <v>353</v>
      </c>
    </row>
    <row r="85" ht="40.5" customHeight="1" spans="1:10">
      <c r="A85" s="80" t="s">
        <v>253</v>
      </c>
      <c r="B85" s="20" t="s">
        <v>487</v>
      </c>
      <c r="C85" s="20" t="s">
        <v>318</v>
      </c>
      <c r="D85" s="20" t="s">
        <v>332</v>
      </c>
      <c r="E85" s="20" t="s">
        <v>492</v>
      </c>
      <c r="F85" s="22" t="s">
        <v>328</v>
      </c>
      <c r="G85" s="20" t="s">
        <v>329</v>
      </c>
      <c r="H85" s="22" t="s">
        <v>330</v>
      </c>
      <c r="I85" s="22" t="s">
        <v>324</v>
      </c>
      <c r="J85" s="20" t="s">
        <v>493</v>
      </c>
    </row>
    <row r="86" ht="40.5" customHeight="1" spans="1:10">
      <c r="A86" s="80" t="s">
        <v>253</v>
      </c>
      <c r="B86" s="20" t="s">
        <v>487</v>
      </c>
      <c r="C86" s="20" t="s">
        <v>335</v>
      </c>
      <c r="D86" s="20" t="s">
        <v>433</v>
      </c>
      <c r="E86" s="20" t="s">
        <v>494</v>
      </c>
      <c r="F86" s="22" t="s">
        <v>328</v>
      </c>
      <c r="G86" s="20" t="s">
        <v>495</v>
      </c>
      <c r="H86" s="22" t="s">
        <v>496</v>
      </c>
      <c r="I86" s="22" t="s">
        <v>324</v>
      </c>
      <c r="J86" s="20" t="s">
        <v>497</v>
      </c>
    </row>
    <row r="87" ht="40.5" customHeight="1" spans="1:10">
      <c r="A87" s="80" t="s">
        <v>253</v>
      </c>
      <c r="B87" s="20" t="s">
        <v>487</v>
      </c>
      <c r="C87" s="20" t="s">
        <v>335</v>
      </c>
      <c r="D87" s="20" t="s">
        <v>336</v>
      </c>
      <c r="E87" s="20" t="s">
        <v>498</v>
      </c>
      <c r="F87" s="22" t="s">
        <v>328</v>
      </c>
      <c r="G87" s="20" t="s">
        <v>359</v>
      </c>
      <c r="H87" s="22" t="s">
        <v>339</v>
      </c>
      <c r="I87" s="22" t="s">
        <v>340</v>
      </c>
      <c r="J87" s="20" t="s">
        <v>360</v>
      </c>
    </row>
    <row r="88" ht="40.5" customHeight="1" spans="1:10">
      <c r="A88" s="80" t="s">
        <v>253</v>
      </c>
      <c r="B88" s="20" t="s">
        <v>487</v>
      </c>
      <c r="C88" s="20" t="s">
        <v>335</v>
      </c>
      <c r="D88" s="20" t="s">
        <v>336</v>
      </c>
      <c r="E88" s="20" t="s">
        <v>361</v>
      </c>
      <c r="F88" s="22" t="s">
        <v>321</v>
      </c>
      <c r="G88" s="20" t="s">
        <v>362</v>
      </c>
      <c r="H88" s="22" t="s">
        <v>330</v>
      </c>
      <c r="I88" s="22" t="s">
        <v>324</v>
      </c>
      <c r="J88" s="20" t="s">
        <v>499</v>
      </c>
    </row>
    <row r="89" ht="40.5" customHeight="1" spans="1:10">
      <c r="A89" s="80" t="s">
        <v>253</v>
      </c>
      <c r="B89" s="20" t="s">
        <v>487</v>
      </c>
      <c r="C89" s="20" t="s">
        <v>342</v>
      </c>
      <c r="D89" s="20" t="s">
        <v>343</v>
      </c>
      <c r="E89" s="20" t="s">
        <v>364</v>
      </c>
      <c r="F89" s="22" t="s">
        <v>321</v>
      </c>
      <c r="G89" s="20" t="s">
        <v>345</v>
      </c>
      <c r="H89" s="22" t="s">
        <v>330</v>
      </c>
      <c r="I89" s="22" t="s">
        <v>324</v>
      </c>
      <c r="J89" s="20" t="s">
        <v>500</v>
      </c>
    </row>
    <row r="90" ht="40.5" customHeight="1" spans="1:10">
      <c r="A90" s="80" t="s">
        <v>300</v>
      </c>
      <c r="B90" s="20" t="s">
        <v>501</v>
      </c>
      <c r="C90" s="20" t="s">
        <v>318</v>
      </c>
      <c r="D90" s="20" t="s">
        <v>319</v>
      </c>
      <c r="E90" s="20" t="s">
        <v>502</v>
      </c>
      <c r="F90" s="22" t="s">
        <v>328</v>
      </c>
      <c r="G90" s="20" t="s">
        <v>503</v>
      </c>
      <c r="H90" s="22" t="s">
        <v>350</v>
      </c>
      <c r="I90" s="22" t="s">
        <v>324</v>
      </c>
      <c r="J90" s="20" t="s">
        <v>504</v>
      </c>
    </row>
    <row r="91" ht="40.5" customHeight="1" spans="1:10">
      <c r="A91" s="80" t="s">
        <v>300</v>
      </c>
      <c r="B91" s="20" t="s">
        <v>501</v>
      </c>
      <c r="C91" s="20" t="s">
        <v>318</v>
      </c>
      <c r="D91" s="20" t="s">
        <v>332</v>
      </c>
      <c r="E91" s="20" t="s">
        <v>505</v>
      </c>
      <c r="F91" s="22" t="s">
        <v>328</v>
      </c>
      <c r="G91" s="20" t="s">
        <v>329</v>
      </c>
      <c r="H91" s="22" t="s">
        <v>330</v>
      </c>
      <c r="I91" s="22" t="s">
        <v>324</v>
      </c>
      <c r="J91" s="20" t="s">
        <v>506</v>
      </c>
    </row>
    <row r="92" ht="40.5" customHeight="1" spans="1:10">
      <c r="A92" s="80" t="s">
        <v>300</v>
      </c>
      <c r="B92" s="20" t="s">
        <v>501</v>
      </c>
      <c r="C92" s="20" t="s">
        <v>335</v>
      </c>
      <c r="D92" s="20" t="s">
        <v>336</v>
      </c>
      <c r="E92" s="20" t="s">
        <v>507</v>
      </c>
      <c r="F92" s="22" t="s">
        <v>321</v>
      </c>
      <c r="G92" s="20" t="s">
        <v>508</v>
      </c>
      <c r="H92" s="22" t="s">
        <v>350</v>
      </c>
      <c r="I92" s="22" t="s">
        <v>324</v>
      </c>
      <c r="J92" s="20" t="s">
        <v>509</v>
      </c>
    </row>
    <row r="93" ht="40.5" customHeight="1" spans="1:10">
      <c r="A93" s="80" t="s">
        <v>300</v>
      </c>
      <c r="B93" s="20" t="s">
        <v>501</v>
      </c>
      <c r="C93" s="20" t="s">
        <v>335</v>
      </c>
      <c r="D93" s="20" t="s">
        <v>336</v>
      </c>
      <c r="E93" s="20" t="s">
        <v>510</v>
      </c>
      <c r="F93" s="22" t="s">
        <v>328</v>
      </c>
      <c r="G93" s="20" t="s">
        <v>378</v>
      </c>
      <c r="H93" s="22" t="s">
        <v>339</v>
      </c>
      <c r="I93" s="22" t="s">
        <v>340</v>
      </c>
      <c r="J93" s="20" t="s">
        <v>511</v>
      </c>
    </row>
    <row r="94" ht="40.5" customHeight="1" spans="1:10">
      <c r="A94" s="80" t="s">
        <v>300</v>
      </c>
      <c r="B94" s="20" t="s">
        <v>501</v>
      </c>
      <c r="C94" s="20" t="s">
        <v>342</v>
      </c>
      <c r="D94" s="20" t="s">
        <v>343</v>
      </c>
      <c r="E94" s="20" t="s">
        <v>512</v>
      </c>
      <c r="F94" s="22" t="s">
        <v>513</v>
      </c>
      <c r="G94" s="20" t="s">
        <v>345</v>
      </c>
      <c r="H94" s="22" t="s">
        <v>330</v>
      </c>
      <c r="I94" s="22" t="s">
        <v>324</v>
      </c>
      <c r="J94" s="20" t="s">
        <v>514</v>
      </c>
    </row>
    <row r="95" ht="40.5" customHeight="1" spans="1:10">
      <c r="A95" s="80" t="s">
        <v>259</v>
      </c>
      <c r="B95" s="20" t="s">
        <v>515</v>
      </c>
      <c r="C95" s="20" t="s">
        <v>318</v>
      </c>
      <c r="D95" s="20" t="s">
        <v>319</v>
      </c>
      <c r="E95" s="20" t="s">
        <v>516</v>
      </c>
      <c r="F95" s="22" t="s">
        <v>328</v>
      </c>
      <c r="G95" s="20" t="s">
        <v>128</v>
      </c>
      <c r="H95" s="22" t="s">
        <v>350</v>
      </c>
      <c r="I95" s="22" t="s">
        <v>324</v>
      </c>
      <c r="J95" s="20" t="s">
        <v>517</v>
      </c>
    </row>
    <row r="96" ht="40.5" customHeight="1" spans="1:10">
      <c r="A96" s="80" t="s">
        <v>259</v>
      </c>
      <c r="B96" s="20" t="s">
        <v>515</v>
      </c>
      <c r="C96" s="20" t="s">
        <v>318</v>
      </c>
      <c r="D96" s="20" t="s">
        <v>326</v>
      </c>
      <c r="E96" s="20" t="s">
        <v>400</v>
      </c>
      <c r="F96" s="22" t="s">
        <v>328</v>
      </c>
      <c r="G96" s="20" t="s">
        <v>329</v>
      </c>
      <c r="H96" s="22" t="s">
        <v>330</v>
      </c>
      <c r="I96" s="22" t="s">
        <v>324</v>
      </c>
      <c r="J96" s="20" t="s">
        <v>401</v>
      </c>
    </row>
    <row r="97" ht="40.5" customHeight="1" spans="1:10">
      <c r="A97" s="80" t="s">
        <v>259</v>
      </c>
      <c r="B97" s="20" t="s">
        <v>515</v>
      </c>
      <c r="C97" s="20" t="s">
        <v>318</v>
      </c>
      <c r="D97" s="20" t="s">
        <v>332</v>
      </c>
      <c r="E97" s="20" t="s">
        <v>492</v>
      </c>
      <c r="F97" s="22" t="s">
        <v>328</v>
      </c>
      <c r="G97" s="20" t="s">
        <v>329</v>
      </c>
      <c r="H97" s="22" t="s">
        <v>330</v>
      </c>
      <c r="I97" s="22" t="s">
        <v>324</v>
      </c>
      <c r="J97" s="20" t="s">
        <v>357</v>
      </c>
    </row>
    <row r="98" ht="40.5" customHeight="1" spans="1:10">
      <c r="A98" s="80" t="s">
        <v>259</v>
      </c>
      <c r="B98" s="20" t="s">
        <v>515</v>
      </c>
      <c r="C98" s="20" t="s">
        <v>335</v>
      </c>
      <c r="D98" s="20" t="s">
        <v>433</v>
      </c>
      <c r="E98" s="20" t="s">
        <v>518</v>
      </c>
      <c r="F98" s="22" t="s">
        <v>328</v>
      </c>
      <c r="G98" s="20" t="s">
        <v>519</v>
      </c>
      <c r="H98" s="22" t="s">
        <v>436</v>
      </c>
      <c r="I98" s="22" t="s">
        <v>324</v>
      </c>
      <c r="J98" s="20" t="s">
        <v>520</v>
      </c>
    </row>
    <row r="99" ht="40.5" customHeight="1" spans="1:10">
      <c r="A99" s="80" t="s">
        <v>259</v>
      </c>
      <c r="B99" s="20" t="s">
        <v>515</v>
      </c>
      <c r="C99" s="20" t="s">
        <v>335</v>
      </c>
      <c r="D99" s="20" t="s">
        <v>336</v>
      </c>
      <c r="E99" s="20" t="s">
        <v>521</v>
      </c>
      <c r="F99" s="22" t="s">
        <v>328</v>
      </c>
      <c r="G99" s="20" t="s">
        <v>359</v>
      </c>
      <c r="H99" s="22" t="s">
        <v>339</v>
      </c>
      <c r="I99" s="22" t="s">
        <v>340</v>
      </c>
      <c r="J99" s="20" t="s">
        <v>360</v>
      </c>
    </row>
    <row r="100" ht="40.5" customHeight="1" spans="1:10">
      <c r="A100" s="80" t="s">
        <v>259</v>
      </c>
      <c r="B100" s="20" t="s">
        <v>515</v>
      </c>
      <c r="C100" s="20" t="s">
        <v>335</v>
      </c>
      <c r="D100" s="20" t="s">
        <v>336</v>
      </c>
      <c r="E100" s="20" t="s">
        <v>361</v>
      </c>
      <c r="F100" s="22" t="s">
        <v>321</v>
      </c>
      <c r="G100" s="20" t="s">
        <v>362</v>
      </c>
      <c r="H100" s="22" t="s">
        <v>330</v>
      </c>
      <c r="I100" s="22" t="s">
        <v>324</v>
      </c>
      <c r="J100" s="20" t="s">
        <v>522</v>
      </c>
    </row>
    <row r="101" ht="40.5" customHeight="1" spans="1:10">
      <c r="A101" s="80" t="s">
        <v>259</v>
      </c>
      <c r="B101" s="20" t="s">
        <v>515</v>
      </c>
      <c r="C101" s="20" t="s">
        <v>342</v>
      </c>
      <c r="D101" s="20" t="s">
        <v>343</v>
      </c>
      <c r="E101" s="20" t="s">
        <v>523</v>
      </c>
      <c r="F101" s="22" t="s">
        <v>321</v>
      </c>
      <c r="G101" s="20" t="s">
        <v>345</v>
      </c>
      <c r="H101" s="22" t="s">
        <v>330</v>
      </c>
      <c r="I101" s="22" t="s">
        <v>324</v>
      </c>
      <c r="J101" s="20" t="s">
        <v>524</v>
      </c>
    </row>
    <row r="102" ht="40.5" customHeight="1" spans="1:10">
      <c r="A102" s="80" t="s">
        <v>288</v>
      </c>
      <c r="B102" s="20" t="s">
        <v>525</v>
      </c>
      <c r="C102" s="20" t="s">
        <v>318</v>
      </c>
      <c r="D102" s="20" t="s">
        <v>319</v>
      </c>
      <c r="E102" s="20" t="s">
        <v>526</v>
      </c>
      <c r="F102" s="22" t="s">
        <v>321</v>
      </c>
      <c r="G102" s="20" t="s">
        <v>527</v>
      </c>
      <c r="H102" s="22" t="s">
        <v>370</v>
      </c>
      <c r="I102" s="22" t="s">
        <v>324</v>
      </c>
      <c r="J102" s="20" t="s">
        <v>444</v>
      </c>
    </row>
    <row r="103" ht="40.5" customHeight="1" spans="1:10">
      <c r="A103" s="80" t="s">
        <v>288</v>
      </c>
      <c r="B103" s="20" t="s">
        <v>525</v>
      </c>
      <c r="C103" s="20" t="s">
        <v>318</v>
      </c>
      <c r="D103" s="20" t="s">
        <v>326</v>
      </c>
      <c r="E103" s="20" t="s">
        <v>528</v>
      </c>
      <c r="F103" s="22" t="s">
        <v>321</v>
      </c>
      <c r="G103" s="20" t="s">
        <v>362</v>
      </c>
      <c r="H103" s="22" t="s">
        <v>330</v>
      </c>
      <c r="I103" s="22" t="s">
        <v>324</v>
      </c>
      <c r="J103" s="20" t="s">
        <v>529</v>
      </c>
    </row>
    <row r="104" ht="40.5" customHeight="1" spans="1:10">
      <c r="A104" s="80" t="s">
        <v>288</v>
      </c>
      <c r="B104" s="20" t="s">
        <v>525</v>
      </c>
      <c r="C104" s="20" t="s">
        <v>318</v>
      </c>
      <c r="D104" s="20" t="s">
        <v>326</v>
      </c>
      <c r="E104" s="20" t="s">
        <v>530</v>
      </c>
      <c r="F104" s="22" t="s">
        <v>328</v>
      </c>
      <c r="G104" s="20" t="s">
        <v>425</v>
      </c>
      <c r="H104" s="22" t="s">
        <v>531</v>
      </c>
      <c r="I104" s="22" t="s">
        <v>324</v>
      </c>
      <c r="J104" s="20" t="s">
        <v>532</v>
      </c>
    </row>
    <row r="105" ht="40.5" customHeight="1" spans="1:10">
      <c r="A105" s="80" t="s">
        <v>288</v>
      </c>
      <c r="B105" s="20" t="s">
        <v>525</v>
      </c>
      <c r="C105" s="20" t="s">
        <v>318</v>
      </c>
      <c r="D105" s="20" t="s">
        <v>326</v>
      </c>
      <c r="E105" s="20" t="s">
        <v>533</v>
      </c>
      <c r="F105" s="22" t="s">
        <v>321</v>
      </c>
      <c r="G105" s="20" t="s">
        <v>362</v>
      </c>
      <c r="H105" s="22" t="s">
        <v>330</v>
      </c>
      <c r="I105" s="22" t="s">
        <v>324</v>
      </c>
      <c r="J105" s="20" t="s">
        <v>534</v>
      </c>
    </row>
    <row r="106" ht="40.5" customHeight="1" spans="1:10">
      <c r="A106" s="80" t="s">
        <v>288</v>
      </c>
      <c r="B106" s="20" t="s">
        <v>525</v>
      </c>
      <c r="C106" s="20" t="s">
        <v>335</v>
      </c>
      <c r="D106" s="20" t="s">
        <v>336</v>
      </c>
      <c r="E106" s="20" t="s">
        <v>535</v>
      </c>
      <c r="F106" s="22" t="s">
        <v>328</v>
      </c>
      <c r="G106" s="20" t="s">
        <v>359</v>
      </c>
      <c r="H106" s="22" t="s">
        <v>339</v>
      </c>
      <c r="I106" s="22" t="s">
        <v>324</v>
      </c>
      <c r="J106" s="20" t="s">
        <v>536</v>
      </c>
    </row>
    <row r="107" ht="40.5" customHeight="1" spans="1:10">
      <c r="A107" s="80" t="s">
        <v>288</v>
      </c>
      <c r="B107" s="20" t="s">
        <v>525</v>
      </c>
      <c r="C107" s="20" t="s">
        <v>342</v>
      </c>
      <c r="D107" s="20" t="s">
        <v>343</v>
      </c>
      <c r="E107" s="20" t="s">
        <v>537</v>
      </c>
      <c r="F107" s="22" t="s">
        <v>321</v>
      </c>
      <c r="G107" s="20" t="s">
        <v>345</v>
      </c>
      <c r="H107" s="22" t="s">
        <v>330</v>
      </c>
      <c r="I107" s="22" t="s">
        <v>324</v>
      </c>
      <c r="J107" s="20" t="s">
        <v>538</v>
      </c>
    </row>
    <row r="108" ht="40.5" customHeight="1" spans="1:10">
      <c r="A108" s="80" t="s">
        <v>286</v>
      </c>
      <c r="B108" s="20" t="s">
        <v>539</v>
      </c>
      <c r="C108" s="20" t="s">
        <v>318</v>
      </c>
      <c r="D108" s="20" t="s">
        <v>319</v>
      </c>
      <c r="E108" s="20" t="s">
        <v>443</v>
      </c>
      <c r="F108" s="22" t="s">
        <v>328</v>
      </c>
      <c r="G108" s="20" t="s">
        <v>540</v>
      </c>
      <c r="H108" s="22" t="s">
        <v>370</v>
      </c>
      <c r="I108" s="22" t="s">
        <v>324</v>
      </c>
      <c r="J108" s="20" t="s">
        <v>444</v>
      </c>
    </row>
    <row r="109" ht="40.5" customHeight="1" spans="1:10">
      <c r="A109" s="80" t="s">
        <v>286</v>
      </c>
      <c r="B109" s="20" t="s">
        <v>539</v>
      </c>
      <c r="C109" s="20" t="s">
        <v>318</v>
      </c>
      <c r="D109" s="20" t="s">
        <v>326</v>
      </c>
      <c r="E109" s="20" t="s">
        <v>352</v>
      </c>
      <c r="F109" s="22" t="s">
        <v>328</v>
      </c>
      <c r="G109" s="20" t="s">
        <v>329</v>
      </c>
      <c r="H109" s="22" t="s">
        <v>330</v>
      </c>
      <c r="I109" s="22" t="s">
        <v>324</v>
      </c>
      <c r="J109" s="20" t="s">
        <v>353</v>
      </c>
    </row>
    <row r="110" ht="40.5" customHeight="1" spans="1:10">
      <c r="A110" s="80" t="s">
        <v>286</v>
      </c>
      <c r="B110" s="20" t="s">
        <v>539</v>
      </c>
      <c r="C110" s="20" t="s">
        <v>318</v>
      </c>
      <c r="D110" s="20" t="s">
        <v>332</v>
      </c>
      <c r="E110" s="20" t="s">
        <v>356</v>
      </c>
      <c r="F110" s="22" t="s">
        <v>328</v>
      </c>
      <c r="G110" s="20" t="s">
        <v>329</v>
      </c>
      <c r="H110" s="22" t="s">
        <v>330</v>
      </c>
      <c r="I110" s="22" t="s">
        <v>324</v>
      </c>
      <c r="J110" s="20" t="s">
        <v>357</v>
      </c>
    </row>
    <row r="111" ht="40.5" customHeight="1" spans="1:10">
      <c r="A111" s="80" t="s">
        <v>286</v>
      </c>
      <c r="B111" s="20" t="s">
        <v>539</v>
      </c>
      <c r="C111" s="20" t="s">
        <v>335</v>
      </c>
      <c r="D111" s="20" t="s">
        <v>433</v>
      </c>
      <c r="E111" s="20" t="s">
        <v>541</v>
      </c>
      <c r="F111" s="22" t="s">
        <v>328</v>
      </c>
      <c r="G111" s="20" t="s">
        <v>542</v>
      </c>
      <c r="H111" s="22" t="s">
        <v>531</v>
      </c>
      <c r="I111" s="22" t="s">
        <v>324</v>
      </c>
      <c r="J111" s="20" t="s">
        <v>543</v>
      </c>
    </row>
    <row r="112" ht="40.5" customHeight="1" spans="1:10">
      <c r="A112" s="80" t="s">
        <v>286</v>
      </c>
      <c r="B112" s="20" t="s">
        <v>539</v>
      </c>
      <c r="C112" s="20" t="s">
        <v>335</v>
      </c>
      <c r="D112" s="20" t="s">
        <v>336</v>
      </c>
      <c r="E112" s="20" t="s">
        <v>544</v>
      </c>
      <c r="F112" s="22" t="s">
        <v>328</v>
      </c>
      <c r="G112" s="20" t="s">
        <v>359</v>
      </c>
      <c r="H112" s="22" t="s">
        <v>339</v>
      </c>
      <c r="I112" s="22" t="s">
        <v>340</v>
      </c>
      <c r="J112" s="20" t="s">
        <v>545</v>
      </c>
    </row>
    <row r="113" ht="40.5" customHeight="1" spans="1:10">
      <c r="A113" s="80" t="s">
        <v>286</v>
      </c>
      <c r="B113" s="20" t="s">
        <v>539</v>
      </c>
      <c r="C113" s="20" t="s">
        <v>342</v>
      </c>
      <c r="D113" s="20" t="s">
        <v>343</v>
      </c>
      <c r="E113" s="20" t="s">
        <v>546</v>
      </c>
      <c r="F113" s="22" t="s">
        <v>321</v>
      </c>
      <c r="G113" s="20" t="s">
        <v>345</v>
      </c>
      <c r="H113" s="22" t="s">
        <v>330</v>
      </c>
      <c r="I113" s="22" t="s">
        <v>324</v>
      </c>
      <c r="J113" s="20" t="s">
        <v>346</v>
      </c>
    </row>
    <row r="114" ht="40.5" customHeight="1" spans="1:10">
      <c r="A114" s="80" t="s">
        <v>257</v>
      </c>
      <c r="B114" s="20" t="s">
        <v>547</v>
      </c>
      <c r="C114" s="20" t="s">
        <v>318</v>
      </c>
      <c r="D114" s="20" t="s">
        <v>319</v>
      </c>
      <c r="E114" s="20" t="s">
        <v>548</v>
      </c>
      <c r="F114" s="22" t="s">
        <v>328</v>
      </c>
      <c r="G114" s="20" t="s">
        <v>503</v>
      </c>
      <c r="H114" s="22" t="s">
        <v>549</v>
      </c>
      <c r="I114" s="22" t="s">
        <v>324</v>
      </c>
      <c r="J114" s="20" t="s">
        <v>550</v>
      </c>
    </row>
    <row r="115" ht="40.5" customHeight="1" spans="1:10">
      <c r="A115" s="80" t="s">
        <v>257</v>
      </c>
      <c r="B115" s="20" t="s">
        <v>547</v>
      </c>
      <c r="C115" s="20" t="s">
        <v>318</v>
      </c>
      <c r="D115" s="20" t="s">
        <v>326</v>
      </c>
      <c r="E115" s="20" t="s">
        <v>551</v>
      </c>
      <c r="F115" s="22" t="s">
        <v>328</v>
      </c>
      <c r="G115" s="20" t="s">
        <v>329</v>
      </c>
      <c r="H115" s="22" t="s">
        <v>330</v>
      </c>
      <c r="I115" s="22" t="s">
        <v>324</v>
      </c>
      <c r="J115" s="20" t="s">
        <v>552</v>
      </c>
    </row>
    <row r="116" ht="40.5" customHeight="1" spans="1:10">
      <c r="A116" s="80" t="s">
        <v>257</v>
      </c>
      <c r="B116" s="20" t="s">
        <v>547</v>
      </c>
      <c r="C116" s="20" t="s">
        <v>318</v>
      </c>
      <c r="D116" s="20" t="s">
        <v>332</v>
      </c>
      <c r="E116" s="20" t="s">
        <v>553</v>
      </c>
      <c r="F116" s="22" t="s">
        <v>554</v>
      </c>
      <c r="G116" s="20" t="s">
        <v>131</v>
      </c>
      <c r="H116" s="22" t="s">
        <v>429</v>
      </c>
      <c r="I116" s="22" t="s">
        <v>324</v>
      </c>
      <c r="J116" s="20" t="s">
        <v>555</v>
      </c>
    </row>
    <row r="117" ht="40.5" customHeight="1" spans="1:10">
      <c r="A117" s="80" t="s">
        <v>257</v>
      </c>
      <c r="B117" s="20" t="s">
        <v>547</v>
      </c>
      <c r="C117" s="20" t="s">
        <v>335</v>
      </c>
      <c r="D117" s="20" t="s">
        <v>336</v>
      </c>
      <c r="E117" s="20" t="s">
        <v>556</v>
      </c>
      <c r="F117" s="22" t="s">
        <v>328</v>
      </c>
      <c r="G117" s="20" t="s">
        <v>359</v>
      </c>
      <c r="H117" s="22" t="s">
        <v>339</v>
      </c>
      <c r="I117" s="22" t="s">
        <v>340</v>
      </c>
      <c r="J117" s="20" t="s">
        <v>557</v>
      </c>
    </row>
    <row r="118" ht="40.5" customHeight="1" spans="1:10">
      <c r="A118" s="80" t="s">
        <v>257</v>
      </c>
      <c r="B118" s="20" t="s">
        <v>547</v>
      </c>
      <c r="C118" s="20" t="s">
        <v>342</v>
      </c>
      <c r="D118" s="20" t="s">
        <v>343</v>
      </c>
      <c r="E118" s="20" t="s">
        <v>450</v>
      </c>
      <c r="F118" s="22" t="s">
        <v>321</v>
      </c>
      <c r="G118" s="20" t="s">
        <v>345</v>
      </c>
      <c r="H118" s="22" t="s">
        <v>330</v>
      </c>
      <c r="I118" s="22" t="s">
        <v>324</v>
      </c>
      <c r="J118" s="20" t="s">
        <v>346</v>
      </c>
    </row>
    <row r="119" ht="40.5" customHeight="1" spans="1:10">
      <c r="A119" s="80" t="s">
        <v>261</v>
      </c>
      <c r="B119" s="20" t="s">
        <v>558</v>
      </c>
      <c r="C119" s="20" t="s">
        <v>318</v>
      </c>
      <c r="D119" s="20" t="s">
        <v>319</v>
      </c>
      <c r="E119" s="20" t="s">
        <v>559</v>
      </c>
      <c r="F119" s="22" t="s">
        <v>328</v>
      </c>
      <c r="G119" s="20" t="s">
        <v>560</v>
      </c>
      <c r="H119" s="22" t="s">
        <v>350</v>
      </c>
      <c r="I119" s="22" t="s">
        <v>324</v>
      </c>
      <c r="J119" s="20" t="s">
        <v>561</v>
      </c>
    </row>
    <row r="120" ht="40.5" customHeight="1" spans="1:10">
      <c r="A120" s="80" t="s">
        <v>261</v>
      </c>
      <c r="B120" s="20" t="s">
        <v>558</v>
      </c>
      <c r="C120" s="20" t="s">
        <v>318</v>
      </c>
      <c r="D120" s="20" t="s">
        <v>326</v>
      </c>
      <c r="E120" s="20" t="s">
        <v>352</v>
      </c>
      <c r="F120" s="22" t="s">
        <v>328</v>
      </c>
      <c r="G120" s="20" t="s">
        <v>329</v>
      </c>
      <c r="H120" s="22" t="s">
        <v>330</v>
      </c>
      <c r="I120" s="22" t="s">
        <v>324</v>
      </c>
      <c r="J120" s="20" t="s">
        <v>353</v>
      </c>
    </row>
    <row r="121" ht="40.5" customHeight="1" spans="1:10">
      <c r="A121" s="80" t="s">
        <v>261</v>
      </c>
      <c r="B121" s="20" t="s">
        <v>558</v>
      </c>
      <c r="C121" s="20" t="s">
        <v>318</v>
      </c>
      <c r="D121" s="20" t="s">
        <v>332</v>
      </c>
      <c r="E121" s="20" t="s">
        <v>356</v>
      </c>
      <c r="F121" s="22" t="s">
        <v>328</v>
      </c>
      <c r="G121" s="20" t="s">
        <v>329</v>
      </c>
      <c r="H121" s="22" t="s">
        <v>330</v>
      </c>
      <c r="I121" s="22" t="s">
        <v>324</v>
      </c>
      <c r="J121" s="20" t="s">
        <v>357</v>
      </c>
    </row>
    <row r="122" ht="40.5" customHeight="1" spans="1:10">
      <c r="A122" s="80" t="s">
        <v>261</v>
      </c>
      <c r="B122" s="20" t="s">
        <v>558</v>
      </c>
      <c r="C122" s="20" t="s">
        <v>335</v>
      </c>
      <c r="D122" s="20" t="s">
        <v>433</v>
      </c>
      <c r="E122" s="20" t="s">
        <v>518</v>
      </c>
      <c r="F122" s="22" t="s">
        <v>328</v>
      </c>
      <c r="G122" s="20" t="s">
        <v>519</v>
      </c>
      <c r="H122" s="22" t="s">
        <v>436</v>
      </c>
      <c r="I122" s="22" t="s">
        <v>324</v>
      </c>
      <c r="J122" s="20" t="s">
        <v>562</v>
      </c>
    </row>
    <row r="123" ht="40.5" customHeight="1" spans="1:10">
      <c r="A123" s="80" t="s">
        <v>261</v>
      </c>
      <c r="B123" s="20" t="s">
        <v>558</v>
      </c>
      <c r="C123" s="20" t="s">
        <v>335</v>
      </c>
      <c r="D123" s="20" t="s">
        <v>336</v>
      </c>
      <c r="E123" s="20" t="s">
        <v>358</v>
      </c>
      <c r="F123" s="22" t="s">
        <v>328</v>
      </c>
      <c r="G123" s="20" t="s">
        <v>359</v>
      </c>
      <c r="H123" s="22" t="s">
        <v>339</v>
      </c>
      <c r="I123" s="22" t="s">
        <v>340</v>
      </c>
      <c r="J123" s="20" t="s">
        <v>360</v>
      </c>
    </row>
    <row r="124" ht="40.5" customHeight="1" spans="1:10">
      <c r="A124" s="80" t="s">
        <v>261</v>
      </c>
      <c r="B124" s="20" t="s">
        <v>558</v>
      </c>
      <c r="C124" s="20" t="s">
        <v>335</v>
      </c>
      <c r="D124" s="20" t="s">
        <v>336</v>
      </c>
      <c r="E124" s="20" t="s">
        <v>361</v>
      </c>
      <c r="F124" s="22" t="s">
        <v>321</v>
      </c>
      <c r="G124" s="20" t="s">
        <v>362</v>
      </c>
      <c r="H124" s="22" t="s">
        <v>330</v>
      </c>
      <c r="I124" s="22" t="s">
        <v>324</v>
      </c>
      <c r="J124" s="20" t="s">
        <v>563</v>
      </c>
    </row>
    <row r="125" ht="40.5" customHeight="1" spans="1:10">
      <c r="A125" s="80" t="s">
        <v>261</v>
      </c>
      <c r="B125" s="20" t="s">
        <v>558</v>
      </c>
      <c r="C125" s="20" t="s">
        <v>342</v>
      </c>
      <c r="D125" s="20" t="s">
        <v>343</v>
      </c>
      <c r="E125" s="20" t="s">
        <v>523</v>
      </c>
      <c r="F125" s="22" t="s">
        <v>321</v>
      </c>
      <c r="G125" s="20" t="s">
        <v>345</v>
      </c>
      <c r="H125" s="22" t="s">
        <v>330</v>
      </c>
      <c r="I125" s="22" t="s">
        <v>324</v>
      </c>
      <c r="J125" s="20" t="s">
        <v>524</v>
      </c>
    </row>
    <row r="126" ht="40.5" customHeight="1" spans="1:10">
      <c r="A126" s="80" t="s">
        <v>238</v>
      </c>
      <c r="B126" s="20" t="s">
        <v>472</v>
      </c>
      <c r="C126" s="20" t="s">
        <v>318</v>
      </c>
      <c r="D126" s="20" t="s">
        <v>319</v>
      </c>
      <c r="E126" s="20" t="s">
        <v>473</v>
      </c>
      <c r="F126" s="22" t="s">
        <v>321</v>
      </c>
      <c r="G126" s="20" t="s">
        <v>345</v>
      </c>
      <c r="H126" s="22" t="s">
        <v>330</v>
      </c>
      <c r="I126" s="22" t="s">
        <v>324</v>
      </c>
      <c r="J126" s="20" t="s">
        <v>474</v>
      </c>
    </row>
    <row r="127" ht="40.5" customHeight="1" spans="1:10">
      <c r="A127" s="80" t="s">
        <v>238</v>
      </c>
      <c r="B127" s="20" t="s">
        <v>472</v>
      </c>
      <c r="C127" s="20" t="s">
        <v>318</v>
      </c>
      <c r="D127" s="20" t="s">
        <v>326</v>
      </c>
      <c r="E127" s="20" t="s">
        <v>475</v>
      </c>
      <c r="F127" s="22" t="s">
        <v>328</v>
      </c>
      <c r="G127" s="20" t="s">
        <v>329</v>
      </c>
      <c r="H127" s="22" t="s">
        <v>330</v>
      </c>
      <c r="I127" s="22" t="s">
        <v>324</v>
      </c>
      <c r="J127" s="20" t="s">
        <v>476</v>
      </c>
    </row>
    <row r="128" ht="40.5" customHeight="1" spans="1:10">
      <c r="A128" s="80" t="s">
        <v>238</v>
      </c>
      <c r="B128" s="20" t="s">
        <v>472</v>
      </c>
      <c r="C128" s="20" t="s">
        <v>318</v>
      </c>
      <c r="D128" s="20" t="s">
        <v>332</v>
      </c>
      <c r="E128" s="20" t="s">
        <v>477</v>
      </c>
      <c r="F128" s="22" t="s">
        <v>328</v>
      </c>
      <c r="G128" s="20" t="s">
        <v>329</v>
      </c>
      <c r="H128" s="22" t="s">
        <v>330</v>
      </c>
      <c r="I128" s="22" t="s">
        <v>324</v>
      </c>
      <c r="J128" s="20" t="s">
        <v>478</v>
      </c>
    </row>
    <row r="129" ht="40.5" customHeight="1" spans="1:10">
      <c r="A129" s="80" t="s">
        <v>238</v>
      </c>
      <c r="B129" s="20" t="s">
        <v>472</v>
      </c>
      <c r="C129" s="20" t="s">
        <v>335</v>
      </c>
      <c r="D129" s="20" t="s">
        <v>336</v>
      </c>
      <c r="E129" s="20" t="s">
        <v>479</v>
      </c>
      <c r="F129" s="22" t="s">
        <v>321</v>
      </c>
      <c r="G129" s="20" t="s">
        <v>345</v>
      </c>
      <c r="H129" s="22" t="s">
        <v>330</v>
      </c>
      <c r="I129" s="22" t="s">
        <v>324</v>
      </c>
      <c r="J129" s="20" t="s">
        <v>480</v>
      </c>
    </row>
    <row r="130" ht="40.5" customHeight="1" spans="1:10">
      <c r="A130" s="80" t="s">
        <v>238</v>
      </c>
      <c r="B130" s="20" t="s">
        <v>472</v>
      </c>
      <c r="C130" s="20" t="s">
        <v>335</v>
      </c>
      <c r="D130" s="20" t="s">
        <v>336</v>
      </c>
      <c r="E130" s="20" t="s">
        <v>481</v>
      </c>
      <c r="F130" s="22" t="s">
        <v>321</v>
      </c>
      <c r="G130" s="20" t="s">
        <v>345</v>
      </c>
      <c r="H130" s="22" t="s">
        <v>330</v>
      </c>
      <c r="I130" s="22" t="s">
        <v>324</v>
      </c>
      <c r="J130" s="20" t="s">
        <v>482</v>
      </c>
    </row>
    <row r="131" ht="40.5" customHeight="1" spans="1:10">
      <c r="A131" s="80" t="s">
        <v>238</v>
      </c>
      <c r="B131" s="20" t="s">
        <v>472</v>
      </c>
      <c r="C131" s="20" t="s">
        <v>335</v>
      </c>
      <c r="D131" s="20" t="s">
        <v>336</v>
      </c>
      <c r="E131" s="20" t="s">
        <v>483</v>
      </c>
      <c r="F131" s="22" t="s">
        <v>321</v>
      </c>
      <c r="G131" s="20" t="s">
        <v>345</v>
      </c>
      <c r="H131" s="22" t="s">
        <v>330</v>
      </c>
      <c r="I131" s="22" t="s">
        <v>324</v>
      </c>
      <c r="J131" s="20" t="s">
        <v>484</v>
      </c>
    </row>
    <row r="132" ht="40.5" customHeight="1" spans="1:10">
      <c r="A132" s="80" t="s">
        <v>238</v>
      </c>
      <c r="B132" s="20" t="s">
        <v>472</v>
      </c>
      <c r="C132" s="20" t="s">
        <v>342</v>
      </c>
      <c r="D132" s="20" t="s">
        <v>343</v>
      </c>
      <c r="E132" s="20" t="s">
        <v>485</v>
      </c>
      <c r="F132" s="22" t="s">
        <v>321</v>
      </c>
      <c r="G132" s="20" t="s">
        <v>365</v>
      </c>
      <c r="H132" s="22" t="s">
        <v>330</v>
      </c>
      <c r="I132" s="22" t="s">
        <v>324</v>
      </c>
      <c r="J132" s="20" t="s">
        <v>486</v>
      </c>
    </row>
    <row r="133" ht="40.5" customHeight="1" spans="1:10">
      <c r="A133" s="80" t="s">
        <v>302</v>
      </c>
      <c r="B133" s="20" t="s">
        <v>564</v>
      </c>
      <c r="C133" s="20" t="s">
        <v>318</v>
      </c>
      <c r="D133" s="20" t="s">
        <v>319</v>
      </c>
      <c r="E133" s="20" t="s">
        <v>565</v>
      </c>
      <c r="F133" s="22" t="s">
        <v>321</v>
      </c>
      <c r="G133" s="20" t="s">
        <v>131</v>
      </c>
      <c r="H133" s="22" t="s">
        <v>566</v>
      </c>
      <c r="I133" s="22" t="s">
        <v>324</v>
      </c>
      <c r="J133" s="20" t="s">
        <v>567</v>
      </c>
    </row>
    <row r="134" ht="40.5" customHeight="1" spans="1:10">
      <c r="A134" s="80" t="s">
        <v>302</v>
      </c>
      <c r="B134" s="20" t="s">
        <v>564</v>
      </c>
      <c r="C134" s="20" t="s">
        <v>318</v>
      </c>
      <c r="D134" s="20" t="s">
        <v>319</v>
      </c>
      <c r="E134" s="20" t="s">
        <v>568</v>
      </c>
      <c r="F134" s="22" t="s">
        <v>321</v>
      </c>
      <c r="G134" s="20" t="s">
        <v>508</v>
      </c>
      <c r="H134" s="22" t="s">
        <v>569</v>
      </c>
      <c r="I134" s="22" t="s">
        <v>324</v>
      </c>
      <c r="J134" s="20" t="s">
        <v>570</v>
      </c>
    </row>
    <row r="135" ht="40.5" customHeight="1" spans="1:10">
      <c r="A135" s="80" t="s">
        <v>302</v>
      </c>
      <c r="B135" s="20" t="s">
        <v>564</v>
      </c>
      <c r="C135" s="20" t="s">
        <v>318</v>
      </c>
      <c r="D135" s="20" t="s">
        <v>326</v>
      </c>
      <c r="E135" s="20" t="s">
        <v>571</v>
      </c>
      <c r="F135" s="22" t="s">
        <v>321</v>
      </c>
      <c r="G135" s="20" t="s">
        <v>345</v>
      </c>
      <c r="H135" s="22" t="s">
        <v>330</v>
      </c>
      <c r="I135" s="22" t="s">
        <v>324</v>
      </c>
      <c r="J135" s="20" t="s">
        <v>572</v>
      </c>
    </row>
    <row r="136" ht="40.5" customHeight="1" spans="1:10">
      <c r="A136" s="80" t="s">
        <v>302</v>
      </c>
      <c r="B136" s="20" t="s">
        <v>564</v>
      </c>
      <c r="C136" s="20" t="s">
        <v>318</v>
      </c>
      <c r="D136" s="20" t="s">
        <v>326</v>
      </c>
      <c r="E136" s="20" t="s">
        <v>573</v>
      </c>
      <c r="F136" s="22" t="s">
        <v>321</v>
      </c>
      <c r="G136" s="20" t="s">
        <v>362</v>
      </c>
      <c r="H136" s="22" t="s">
        <v>330</v>
      </c>
      <c r="I136" s="22" t="s">
        <v>324</v>
      </c>
      <c r="J136" s="20" t="s">
        <v>574</v>
      </c>
    </row>
    <row r="137" ht="40.5" customHeight="1" spans="1:10">
      <c r="A137" s="80" t="s">
        <v>302</v>
      </c>
      <c r="B137" s="20" t="s">
        <v>564</v>
      </c>
      <c r="C137" s="20" t="s">
        <v>318</v>
      </c>
      <c r="D137" s="20" t="s">
        <v>332</v>
      </c>
      <c r="E137" s="20" t="s">
        <v>333</v>
      </c>
      <c r="F137" s="22" t="s">
        <v>328</v>
      </c>
      <c r="G137" s="20" t="s">
        <v>329</v>
      </c>
      <c r="H137" s="22" t="s">
        <v>330</v>
      </c>
      <c r="I137" s="22" t="s">
        <v>324</v>
      </c>
      <c r="J137" s="20" t="s">
        <v>357</v>
      </c>
    </row>
    <row r="138" ht="40.5" customHeight="1" spans="1:10">
      <c r="A138" s="80" t="s">
        <v>302</v>
      </c>
      <c r="B138" s="20" t="s">
        <v>564</v>
      </c>
      <c r="C138" s="20" t="s">
        <v>335</v>
      </c>
      <c r="D138" s="20" t="s">
        <v>336</v>
      </c>
      <c r="E138" s="20" t="s">
        <v>575</v>
      </c>
      <c r="F138" s="22" t="s">
        <v>321</v>
      </c>
      <c r="G138" s="20" t="s">
        <v>131</v>
      </c>
      <c r="H138" s="22" t="s">
        <v>566</v>
      </c>
      <c r="I138" s="22" t="s">
        <v>324</v>
      </c>
      <c r="J138" s="20" t="s">
        <v>576</v>
      </c>
    </row>
    <row r="139" ht="40.5" customHeight="1" spans="1:10">
      <c r="A139" s="80" t="s">
        <v>302</v>
      </c>
      <c r="B139" s="20" t="s">
        <v>564</v>
      </c>
      <c r="C139" s="20" t="s">
        <v>335</v>
      </c>
      <c r="D139" s="20" t="s">
        <v>336</v>
      </c>
      <c r="E139" s="20" t="s">
        <v>577</v>
      </c>
      <c r="F139" s="22" t="s">
        <v>328</v>
      </c>
      <c r="G139" s="20" t="s">
        <v>378</v>
      </c>
      <c r="H139" s="22" t="s">
        <v>339</v>
      </c>
      <c r="I139" s="22" t="s">
        <v>340</v>
      </c>
      <c r="J139" s="20" t="s">
        <v>578</v>
      </c>
    </row>
    <row r="140" ht="40.5" customHeight="1" spans="1:10">
      <c r="A140" s="80" t="s">
        <v>302</v>
      </c>
      <c r="B140" s="20" t="s">
        <v>564</v>
      </c>
      <c r="C140" s="20" t="s">
        <v>342</v>
      </c>
      <c r="D140" s="20" t="s">
        <v>343</v>
      </c>
      <c r="E140" s="20" t="s">
        <v>579</v>
      </c>
      <c r="F140" s="22" t="s">
        <v>321</v>
      </c>
      <c r="G140" s="20" t="s">
        <v>345</v>
      </c>
      <c r="H140" s="22" t="s">
        <v>330</v>
      </c>
      <c r="I140" s="22" t="s">
        <v>324</v>
      </c>
      <c r="J140" s="20" t="s">
        <v>580</v>
      </c>
    </row>
    <row r="141" ht="40.5" customHeight="1" spans="1:10">
      <c r="A141" s="80" t="s">
        <v>276</v>
      </c>
      <c r="B141" s="20" t="s">
        <v>581</v>
      </c>
      <c r="C141" s="20" t="s">
        <v>318</v>
      </c>
      <c r="D141" s="20" t="s">
        <v>319</v>
      </c>
      <c r="E141" s="20" t="s">
        <v>582</v>
      </c>
      <c r="F141" s="22" t="s">
        <v>328</v>
      </c>
      <c r="G141" s="20" t="s">
        <v>583</v>
      </c>
      <c r="H141" s="22" t="s">
        <v>496</v>
      </c>
      <c r="I141" s="22" t="s">
        <v>324</v>
      </c>
      <c r="J141" s="20" t="s">
        <v>584</v>
      </c>
    </row>
    <row r="142" ht="40.5" customHeight="1" spans="1:10">
      <c r="A142" s="80" t="s">
        <v>276</v>
      </c>
      <c r="B142" s="20" t="s">
        <v>581</v>
      </c>
      <c r="C142" s="20" t="s">
        <v>318</v>
      </c>
      <c r="D142" s="20" t="s">
        <v>326</v>
      </c>
      <c r="E142" s="20" t="s">
        <v>400</v>
      </c>
      <c r="F142" s="22" t="s">
        <v>328</v>
      </c>
      <c r="G142" s="20" t="s">
        <v>329</v>
      </c>
      <c r="H142" s="22" t="s">
        <v>330</v>
      </c>
      <c r="I142" s="22" t="s">
        <v>324</v>
      </c>
      <c r="J142" s="20" t="s">
        <v>401</v>
      </c>
    </row>
    <row r="143" ht="40.5" customHeight="1" spans="1:10">
      <c r="A143" s="80" t="s">
        <v>276</v>
      </c>
      <c r="B143" s="20" t="s">
        <v>581</v>
      </c>
      <c r="C143" s="20" t="s">
        <v>318</v>
      </c>
      <c r="D143" s="20" t="s">
        <v>332</v>
      </c>
      <c r="E143" s="20" t="s">
        <v>585</v>
      </c>
      <c r="F143" s="22" t="s">
        <v>328</v>
      </c>
      <c r="G143" s="20" t="s">
        <v>329</v>
      </c>
      <c r="H143" s="22" t="s">
        <v>330</v>
      </c>
      <c r="I143" s="22" t="s">
        <v>324</v>
      </c>
      <c r="J143" s="20" t="s">
        <v>357</v>
      </c>
    </row>
    <row r="144" ht="40.5" customHeight="1" spans="1:10">
      <c r="A144" s="80" t="s">
        <v>276</v>
      </c>
      <c r="B144" s="20" t="s">
        <v>581</v>
      </c>
      <c r="C144" s="20" t="s">
        <v>335</v>
      </c>
      <c r="D144" s="20" t="s">
        <v>336</v>
      </c>
      <c r="E144" s="20" t="s">
        <v>586</v>
      </c>
      <c r="F144" s="22" t="s">
        <v>328</v>
      </c>
      <c r="G144" s="20" t="s">
        <v>359</v>
      </c>
      <c r="H144" s="22" t="s">
        <v>339</v>
      </c>
      <c r="I144" s="22" t="s">
        <v>340</v>
      </c>
      <c r="J144" s="20" t="s">
        <v>587</v>
      </c>
    </row>
    <row r="145" ht="40.5" customHeight="1" spans="1:10">
      <c r="A145" s="80" t="s">
        <v>276</v>
      </c>
      <c r="B145" s="20" t="s">
        <v>581</v>
      </c>
      <c r="C145" s="20" t="s">
        <v>342</v>
      </c>
      <c r="D145" s="20" t="s">
        <v>343</v>
      </c>
      <c r="E145" s="20" t="s">
        <v>588</v>
      </c>
      <c r="F145" s="22" t="s">
        <v>321</v>
      </c>
      <c r="G145" s="20" t="s">
        <v>365</v>
      </c>
      <c r="H145" s="22" t="s">
        <v>330</v>
      </c>
      <c r="I145" s="22" t="s">
        <v>324</v>
      </c>
      <c r="J145" s="20" t="s">
        <v>346</v>
      </c>
    </row>
    <row r="146" ht="40.5" customHeight="1" spans="1:10">
      <c r="A146" s="80" t="s">
        <v>264</v>
      </c>
      <c r="B146" s="20" t="s">
        <v>589</v>
      </c>
      <c r="C146" s="20" t="s">
        <v>318</v>
      </c>
      <c r="D146" s="20" t="s">
        <v>319</v>
      </c>
      <c r="E146" s="20" t="s">
        <v>590</v>
      </c>
      <c r="F146" s="22" t="s">
        <v>321</v>
      </c>
      <c r="G146" s="20" t="s">
        <v>329</v>
      </c>
      <c r="H146" s="22" t="s">
        <v>370</v>
      </c>
      <c r="I146" s="22" t="s">
        <v>324</v>
      </c>
      <c r="J146" s="20" t="s">
        <v>591</v>
      </c>
    </row>
    <row r="147" ht="40.5" customHeight="1" spans="1:10">
      <c r="A147" s="80" t="s">
        <v>264</v>
      </c>
      <c r="B147" s="20" t="s">
        <v>589</v>
      </c>
      <c r="C147" s="20" t="s">
        <v>318</v>
      </c>
      <c r="D147" s="20" t="s">
        <v>326</v>
      </c>
      <c r="E147" s="20" t="s">
        <v>592</v>
      </c>
      <c r="F147" s="22" t="s">
        <v>328</v>
      </c>
      <c r="G147" s="20" t="s">
        <v>329</v>
      </c>
      <c r="H147" s="22" t="s">
        <v>330</v>
      </c>
      <c r="I147" s="22" t="s">
        <v>324</v>
      </c>
      <c r="J147" s="20" t="s">
        <v>401</v>
      </c>
    </row>
    <row r="148" ht="40.5" customHeight="1" spans="1:10">
      <c r="A148" s="80" t="s">
        <v>264</v>
      </c>
      <c r="B148" s="20" t="s">
        <v>589</v>
      </c>
      <c r="C148" s="20" t="s">
        <v>318</v>
      </c>
      <c r="D148" s="20" t="s">
        <v>332</v>
      </c>
      <c r="E148" s="20" t="s">
        <v>356</v>
      </c>
      <c r="F148" s="22" t="s">
        <v>328</v>
      </c>
      <c r="G148" s="20" t="s">
        <v>329</v>
      </c>
      <c r="H148" s="22" t="s">
        <v>330</v>
      </c>
      <c r="I148" s="22" t="s">
        <v>324</v>
      </c>
      <c r="J148" s="20" t="s">
        <v>357</v>
      </c>
    </row>
    <row r="149" ht="40.5" customHeight="1" spans="1:10">
      <c r="A149" s="80" t="s">
        <v>264</v>
      </c>
      <c r="B149" s="20" t="s">
        <v>589</v>
      </c>
      <c r="C149" s="20" t="s">
        <v>335</v>
      </c>
      <c r="D149" s="20" t="s">
        <v>336</v>
      </c>
      <c r="E149" s="20" t="s">
        <v>593</v>
      </c>
      <c r="F149" s="22" t="s">
        <v>328</v>
      </c>
      <c r="G149" s="20" t="s">
        <v>439</v>
      </c>
      <c r="H149" s="22" t="s">
        <v>339</v>
      </c>
      <c r="I149" s="22" t="s">
        <v>340</v>
      </c>
      <c r="J149" s="20" t="s">
        <v>594</v>
      </c>
    </row>
    <row r="150" ht="40.5" customHeight="1" spans="1:10">
      <c r="A150" s="80" t="s">
        <v>264</v>
      </c>
      <c r="B150" s="20" t="s">
        <v>589</v>
      </c>
      <c r="C150" s="20" t="s">
        <v>342</v>
      </c>
      <c r="D150" s="20" t="s">
        <v>343</v>
      </c>
      <c r="E150" s="20" t="s">
        <v>595</v>
      </c>
      <c r="F150" s="22" t="s">
        <v>321</v>
      </c>
      <c r="G150" s="20" t="s">
        <v>345</v>
      </c>
      <c r="H150" s="22" t="s">
        <v>330</v>
      </c>
      <c r="I150" s="22" t="s">
        <v>324</v>
      </c>
      <c r="J150" s="20" t="s">
        <v>346</v>
      </c>
    </row>
    <row r="151" ht="40.5" customHeight="1" spans="1:10">
      <c r="A151" s="80" t="s">
        <v>236</v>
      </c>
      <c r="B151" s="20" t="s">
        <v>596</v>
      </c>
      <c r="C151" s="20" t="s">
        <v>318</v>
      </c>
      <c r="D151" s="20" t="s">
        <v>319</v>
      </c>
      <c r="E151" s="20" t="s">
        <v>473</v>
      </c>
      <c r="F151" s="22" t="s">
        <v>321</v>
      </c>
      <c r="G151" s="20" t="s">
        <v>345</v>
      </c>
      <c r="H151" s="22" t="s">
        <v>330</v>
      </c>
      <c r="I151" s="22" t="s">
        <v>324</v>
      </c>
      <c r="J151" s="20" t="s">
        <v>474</v>
      </c>
    </row>
    <row r="152" ht="40.5" customHeight="1" spans="1:10">
      <c r="A152" s="80" t="s">
        <v>236</v>
      </c>
      <c r="B152" s="20" t="s">
        <v>596</v>
      </c>
      <c r="C152" s="20" t="s">
        <v>318</v>
      </c>
      <c r="D152" s="20" t="s">
        <v>326</v>
      </c>
      <c r="E152" s="20" t="s">
        <v>475</v>
      </c>
      <c r="F152" s="22" t="s">
        <v>328</v>
      </c>
      <c r="G152" s="20" t="s">
        <v>329</v>
      </c>
      <c r="H152" s="22" t="s">
        <v>330</v>
      </c>
      <c r="I152" s="22" t="s">
        <v>324</v>
      </c>
      <c r="J152" s="20" t="s">
        <v>476</v>
      </c>
    </row>
    <row r="153" ht="40.5" customHeight="1" spans="1:10">
      <c r="A153" s="80" t="s">
        <v>236</v>
      </c>
      <c r="B153" s="20" t="s">
        <v>596</v>
      </c>
      <c r="C153" s="20" t="s">
        <v>318</v>
      </c>
      <c r="D153" s="20" t="s">
        <v>332</v>
      </c>
      <c r="E153" s="20" t="s">
        <v>477</v>
      </c>
      <c r="F153" s="22" t="s">
        <v>328</v>
      </c>
      <c r="G153" s="20" t="s">
        <v>329</v>
      </c>
      <c r="H153" s="22" t="s">
        <v>330</v>
      </c>
      <c r="I153" s="22" t="s">
        <v>324</v>
      </c>
      <c r="J153" s="20" t="s">
        <v>478</v>
      </c>
    </row>
    <row r="154" ht="40.5" customHeight="1" spans="1:10">
      <c r="A154" s="80" t="s">
        <v>236</v>
      </c>
      <c r="B154" s="20" t="s">
        <v>596</v>
      </c>
      <c r="C154" s="20" t="s">
        <v>335</v>
      </c>
      <c r="D154" s="20" t="s">
        <v>336</v>
      </c>
      <c r="E154" s="20" t="s">
        <v>479</v>
      </c>
      <c r="F154" s="22" t="s">
        <v>321</v>
      </c>
      <c r="G154" s="20" t="s">
        <v>345</v>
      </c>
      <c r="H154" s="22" t="s">
        <v>330</v>
      </c>
      <c r="I154" s="22" t="s">
        <v>324</v>
      </c>
      <c r="J154" s="20" t="s">
        <v>480</v>
      </c>
    </row>
    <row r="155" ht="40.5" customHeight="1" spans="1:10">
      <c r="A155" s="80" t="s">
        <v>236</v>
      </c>
      <c r="B155" s="20" t="s">
        <v>596</v>
      </c>
      <c r="C155" s="20" t="s">
        <v>335</v>
      </c>
      <c r="D155" s="20" t="s">
        <v>336</v>
      </c>
      <c r="E155" s="20" t="s">
        <v>481</v>
      </c>
      <c r="F155" s="22" t="s">
        <v>321</v>
      </c>
      <c r="G155" s="20" t="s">
        <v>345</v>
      </c>
      <c r="H155" s="22" t="s">
        <v>330</v>
      </c>
      <c r="I155" s="22" t="s">
        <v>324</v>
      </c>
      <c r="J155" s="20" t="s">
        <v>482</v>
      </c>
    </row>
    <row r="156" ht="40.5" customHeight="1" spans="1:10">
      <c r="A156" s="80" t="s">
        <v>236</v>
      </c>
      <c r="B156" s="20" t="s">
        <v>596</v>
      </c>
      <c r="C156" s="20" t="s">
        <v>335</v>
      </c>
      <c r="D156" s="20" t="s">
        <v>336</v>
      </c>
      <c r="E156" s="20" t="s">
        <v>483</v>
      </c>
      <c r="F156" s="22" t="s">
        <v>321</v>
      </c>
      <c r="G156" s="20" t="s">
        <v>345</v>
      </c>
      <c r="H156" s="22" t="s">
        <v>330</v>
      </c>
      <c r="I156" s="22" t="s">
        <v>324</v>
      </c>
      <c r="J156" s="20" t="s">
        <v>484</v>
      </c>
    </row>
    <row r="157" ht="40.5" customHeight="1" spans="1:10">
      <c r="A157" s="80" t="s">
        <v>236</v>
      </c>
      <c r="B157" s="20" t="s">
        <v>596</v>
      </c>
      <c r="C157" s="20" t="s">
        <v>342</v>
      </c>
      <c r="D157" s="20" t="s">
        <v>343</v>
      </c>
      <c r="E157" s="20" t="s">
        <v>485</v>
      </c>
      <c r="F157" s="22" t="s">
        <v>321</v>
      </c>
      <c r="G157" s="20" t="s">
        <v>345</v>
      </c>
      <c r="H157" s="22" t="s">
        <v>330</v>
      </c>
      <c r="I157" s="22" t="s">
        <v>324</v>
      </c>
      <c r="J157" s="20" t="s">
        <v>486</v>
      </c>
    </row>
    <row r="158" ht="40.5" customHeight="1" spans="1:10">
      <c r="A158" s="80" t="s">
        <v>290</v>
      </c>
      <c r="B158" s="20" t="s">
        <v>597</v>
      </c>
      <c r="C158" s="20" t="s">
        <v>318</v>
      </c>
      <c r="D158" s="20" t="s">
        <v>319</v>
      </c>
      <c r="E158" s="20" t="s">
        <v>598</v>
      </c>
      <c r="F158" s="22" t="s">
        <v>328</v>
      </c>
      <c r="G158" s="20" t="s">
        <v>599</v>
      </c>
      <c r="H158" s="22" t="s">
        <v>370</v>
      </c>
      <c r="I158" s="22" t="s">
        <v>324</v>
      </c>
      <c r="J158" s="20" t="s">
        <v>444</v>
      </c>
    </row>
    <row r="159" ht="40.5" customHeight="1" spans="1:10">
      <c r="A159" s="80" t="s">
        <v>290</v>
      </c>
      <c r="B159" s="20" t="s">
        <v>597</v>
      </c>
      <c r="C159" s="20" t="s">
        <v>318</v>
      </c>
      <c r="D159" s="20" t="s">
        <v>326</v>
      </c>
      <c r="E159" s="20" t="s">
        <v>600</v>
      </c>
      <c r="F159" s="22" t="s">
        <v>328</v>
      </c>
      <c r="G159" s="20" t="s">
        <v>329</v>
      </c>
      <c r="H159" s="22" t="s">
        <v>330</v>
      </c>
      <c r="I159" s="22" t="s">
        <v>324</v>
      </c>
      <c r="J159" s="20" t="s">
        <v>601</v>
      </c>
    </row>
    <row r="160" ht="40.5" customHeight="1" spans="1:10">
      <c r="A160" s="80" t="s">
        <v>290</v>
      </c>
      <c r="B160" s="20" t="s">
        <v>597</v>
      </c>
      <c r="C160" s="20" t="s">
        <v>318</v>
      </c>
      <c r="D160" s="20" t="s">
        <v>326</v>
      </c>
      <c r="E160" s="20" t="s">
        <v>602</v>
      </c>
      <c r="F160" s="22" t="s">
        <v>328</v>
      </c>
      <c r="G160" s="20" t="s">
        <v>329</v>
      </c>
      <c r="H160" s="22" t="s">
        <v>330</v>
      </c>
      <c r="I160" s="22" t="s">
        <v>324</v>
      </c>
      <c r="J160" s="20" t="s">
        <v>355</v>
      </c>
    </row>
    <row r="161" ht="40.5" customHeight="1" spans="1:10">
      <c r="A161" s="80" t="s">
        <v>290</v>
      </c>
      <c r="B161" s="20" t="s">
        <v>597</v>
      </c>
      <c r="C161" s="20" t="s">
        <v>318</v>
      </c>
      <c r="D161" s="20" t="s">
        <v>326</v>
      </c>
      <c r="E161" s="20" t="s">
        <v>603</v>
      </c>
      <c r="F161" s="22" t="s">
        <v>328</v>
      </c>
      <c r="G161" s="20" t="s">
        <v>508</v>
      </c>
      <c r="H161" s="22" t="s">
        <v>531</v>
      </c>
      <c r="I161" s="22" t="s">
        <v>324</v>
      </c>
      <c r="J161" s="20" t="s">
        <v>604</v>
      </c>
    </row>
    <row r="162" ht="40.5" customHeight="1" spans="1:10">
      <c r="A162" s="80" t="s">
        <v>290</v>
      </c>
      <c r="B162" s="20" t="s">
        <v>597</v>
      </c>
      <c r="C162" s="20" t="s">
        <v>318</v>
      </c>
      <c r="D162" s="20" t="s">
        <v>332</v>
      </c>
      <c r="E162" s="20" t="s">
        <v>356</v>
      </c>
      <c r="F162" s="22" t="s">
        <v>328</v>
      </c>
      <c r="G162" s="20" t="s">
        <v>329</v>
      </c>
      <c r="H162" s="22" t="s">
        <v>330</v>
      </c>
      <c r="I162" s="22" t="s">
        <v>324</v>
      </c>
      <c r="J162" s="20" t="s">
        <v>357</v>
      </c>
    </row>
    <row r="163" ht="40.5" customHeight="1" spans="1:10">
      <c r="A163" s="80" t="s">
        <v>290</v>
      </c>
      <c r="B163" s="20" t="s">
        <v>597</v>
      </c>
      <c r="C163" s="20" t="s">
        <v>335</v>
      </c>
      <c r="D163" s="20" t="s">
        <v>336</v>
      </c>
      <c r="E163" s="20" t="s">
        <v>361</v>
      </c>
      <c r="F163" s="22" t="s">
        <v>321</v>
      </c>
      <c r="G163" s="20" t="s">
        <v>362</v>
      </c>
      <c r="H163" s="22" t="s">
        <v>330</v>
      </c>
      <c r="I163" s="22" t="s">
        <v>324</v>
      </c>
      <c r="J163" s="20" t="s">
        <v>605</v>
      </c>
    </row>
    <row r="164" ht="40.5" customHeight="1" spans="1:10">
      <c r="A164" s="80" t="s">
        <v>290</v>
      </c>
      <c r="B164" s="20" t="s">
        <v>597</v>
      </c>
      <c r="C164" s="20" t="s">
        <v>335</v>
      </c>
      <c r="D164" s="20" t="s">
        <v>336</v>
      </c>
      <c r="E164" s="20" t="s">
        <v>606</v>
      </c>
      <c r="F164" s="22" t="s">
        <v>328</v>
      </c>
      <c r="G164" s="20" t="s">
        <v>359</v>
      </c>
      <c r="H164" s="22" t="s">
        <v>339</v>
      </c>
      <c r="I164" s="22" t="s">
        <v>340</v>
      </c>
      <c r="J164" s="20" t="s">
        <v>607</v>
      </c>
    </row>
    <row r="165" ht="40.5" customHeight="1" spans="1:10">
      <c r="A165" s="80" t="s">
        <v>290</v>
      </c>
      <c r="B165" s="20" t="s">
        <v>597</v>
      </c>
      <c r="C165" s="20" t="s">
        <v>342</v>
      </c>
      <c r="D165" s="20" t="s">
        <v>343</v>
      </c>
      <c r="E165" s="20" t="s">
        <v>450</v>
      </c>
      <c r="F165" s="22" t="s">
        <v>321</v>
      </c>
      <c r="G165" s="20" t="s">
        <v>345</v>
      </c>
      <c r="H165" s="22" t="s">
        <v>330</v>
      </c>
      <c r="I165" s="22" t="s">
        <v>324</v>
      </c>
      <c r="J165" s="20" t="s">
        <v>346</v>
      </c>
    </row>
    <row r="166" ht="40.5" customHeight="1" spans="1:10">
      <c r="A166" s="80" t="s">
        <v>231</v>
      </c>
      <c r="B166" s="20" t="s">
        <v>608</v>
      </c>
      <c r="C166" s="20" t="s">
        <v>318</v>
      </c>
      <c r="D166" s="20" t="s">
        <v>326</v>
      </c>
      <c r="E166" s="20" t="s">
        <v>609</v>
      </c>
      <c r="F166" s="22" t="s">
        <v>328</v>
      </c>
      <c r="G166" s="20" t="s">
        <v>329</v>
      </c>
      <c r="H166" s="22" t="s">
        <v>330</v>
      </c>
      <c r="I166" s="22" t="s">
        <v>324</v>
      </c>
      <c r="J166" s="20" t="s">
        <v>610</v>
      </c>
    </row>
    <row r="167" ht="40.5" customHeight="1" spans="1:10">
      <c r="A167" s="80" t="s">
        <v>231</v>
      </c>
      <c r="B167" s="20" t="s">
        <v>608</v>
      </c>
      <c r="C167" s="20" t="s">
        <v>318</v>
      </c>
      <c r="D167" s="20" t="s">
        <v>611</v>
      </c>
      <c r="E167" s="20" t="s">
        <v>612</v>
      </c>
      <c r="F167" s="22" t="s">
        <v>328</v>
      </c>
      <c r="G167" s="20" t="s">
        <v>613</v>
      </c>
      <c r="H167" s="22" t="s">
        <v>496</v>
      </c>
      <c r="I167" s="22" t="s">
        <v>324</v>
      </c>
      <c r="J167" s="20" t="s">
        <v>614</v>
      </c>
    </row>
    <row r="168" ht="40.5" customHeight="1" spans="1:10">
      <c r="A168" s="80" t="s">
        <v>231</v>
      </c>
      <c r="B168" s="20" t="s">
        <v>608</v>
      </c>
      <c r="C168" s="20" t="s">
        <v>335</v>
      </c>
      <c r="D168" s="20" t="s">
        <v>433</v>
      </c>
      <c r="E168" s="20" t="s">
        <v>615</v>
      </c>
      <c r="F168" s="22" t="s">
        <v>328</v>
      </c>
      <c r="G168" s="20" t="s">
        <v>338</v>
      </c>
      <c r="H168" s="22"/>
      <c r="I168" s="22" t="s">
        <v>340</v>
      </c>
      <c r="J168" s="20" t="s">
        <v>616</v>
      </c>
    </row>
    <row r="169" ht="40.5" customHeight="1" spans="1:10">
      <c r="A169" s="80" t="s">
        <v>231</v>
      </c>
      <c r="B169" s="20" t="s">
        <v>608</v>
      </c>
      <c r="C169" s="20" t="s">
        <v>335</v>
      </c>
      <c r="D169" s="20" t="s">
        <v>336</v>
      </c>
      <c r="E169" s="20" t="s">
        <v>617</v>
      </c>
      <c r="F169" s="22" t="s">
        <v>328</v>
      </c>
      <c r="G169" s="20" t="s">
        <v>359</v>
      </c>
      <c r="H169" s="22"/>
      <c r="I169" s="22" t="s">
        <v>340</v>
      </c>
      <c r="J169" s="20" t="s">
        <v>618</v>
      </c>
    </row>
    <row r="170" ht="40.5" customHeight="1" spans="1:10">
      <c r="A170" s="80" t="s">
        <v>231</v>
      </c>
      <c r="B170" s="20" t="s">
        <v>608</v>
      </c>
      <c r="C170" s="20" t="s">
        <v>335</v>
      </c>
      <c r="D170" s="20" t="s">
        <v>336</v>
      </c>
      <c r="E170" s="20" t="s">
        <v>479</v>
      </c>
      <c r="F170" s="22" t="s">
        <v>321</v>
      </c>
      <c r="G170" s="20" t="s">
        <v>345</v>
      </c>
      <c r="H170" s="22" t="s">
        <v>330</v>
      </c>
      <c r="I170" s="22" t="s">
        <v>324</v>
      </c>
      <c r="J170" s="20" t="s">
        <v>480</v>
      </c>
    </row>
    <row r="171" ht="40.5" customHeight="1" spans="1:10">
      <c r="A171" s="80" t="s">
        <v>231</v>
      </c>
      <c r="B171" s="20" t="s">
        <v>608</v>
      </c>
      <c r="C171" s="20" t="s">
        <v>342</v>
      </c>
      <c r="D171" s="20" t="s">
        <v>343</v>
      </c>
      <c r="E171" s="20" t="s">
        <v>512</v>
      </c>
      <c r="F171" s="22" t="s">
        <v>321</v>
      </c>
      <c r="G171" s="20" t="s">
        <v>365</v>
      </c>
      <c r="H171" s="22" t="s">
        <v>330</v>
      </c>
      <c r="I171" s="22" t="s">
        <v>324</v>
      </c>
      <c r="J171" s="20" t="s">
        <v>619</v>
      </c>
    </row>
    <row r="172" ht="40.5" customHeight="1" spans="1:10">
      <c r="A172" s="80" t="s">
        <v>249</v>
      </c>
      <c r="B172" s="20" t="s">
        <v>620</v>
      </c>
      <c r="C172" s="20" t="s">
        <v>318</v>
      </c>
      <c r="D172" s="20" t="s">
        <v>319</v>
      </c>
      <c r="E172" s="20" t="s">
        <v>621</v>
      </c>
      <c r="F172" s="22" t="s">
        <v>328</v>
      </c>
      <c r="G172" s="20" t="s">
        <v>133</v>
      </c>
      <c r="H172" s="22" t="s">
        <v>350</v>
      </c>
      <c r="I172" s="22" t="s">
        <v>324</v>
      </c>
      <c r="J172" s="20" t="s">
        <v>622</v>
      </c>
    </row>
    <row r="173" ht="40.5" customHeight="1" spans="1:10">
      <c r="A173" s="80" t="s">
        <v>249</v>
      </c>
      <c r="B173" s="20" t="s">
        <v>620</v>
      </c>
      <c r="C173" s="20" t="s">
        <v>318</v>
      </c>
      <c r="D173" s="20" t="s">
        <v>326</v>
      </c>
      <c r="E173" s="20" t="s">
        <v>400</v>
      </c>
      <c r="F173" s="22" t="s">
        <v>328</v>
      </c>
      <c r="G173" s="20" t="s">
        <v>329</v>
      </c>
      <c r="H173" s="22" t="s">
        <v>330</v>
      </c>
      <c r="I173" s="22" t="s">
        <v>324</v>
      </c>
      <c r="J173" s="20" t="s">
        <v>401</v>
      </c>
    </row>
    <row r="174" ht="40.5" customHeight="1" spans="1:10">
      <c r="A174" s="80" t="s">
        <v>249</v>
      </c>
      <c r="B174" s="20" t="s">
        <v>620</v>
      </c>
      <c r="C174" s="20" t="s">
        <v>318</v>
      </c>
      <c r="D174" s="20" t="s">
        <v>326</v>
      </c>
      <c r="E174" s="20" t="s">
        <v>402</v>
      </c>
      <c r="F174" s="22" t="s">
        <v>328</v>
      </c>
      <c r="G174" s="20" t="s">
        <v>329</v>
      </c>
      <c r="H174" s="22" t="s">
        <v>330</v>
      </c>
      <c r="I174" s="22" t="s">
        <v>324</v>
      </c>
      <c r="J174" s="20" t="s">
        <v>623</v>
      </c>
    </row>
    <row r="175" ht="40.5" customHeight="1" spans="1:10">
      <c r="A175" s="80" t="s">
        <v>249</v>
      </c>
      <c r="B175" s="20" t="s">
        <v>620</v>
      </c>
      <c r="C175" s="20" t="s">
        <v>318</v>
      </c>
      <c r="D175" s="20" t="s">
        <v>332</v>
      </c>
      <c r="E175" s="20" t="s">
        <v>356</v>
      </c>
      <c r="F175" s="22" t="s">
        <v>328</v>
      </c>
      <c r="G175" s="20" t="s">
        <v>329</v>
      </c>
      <c r="H175" s="22" t="s">
        <v>330</v>
      </c>
      <c r="I175" s="22" t="s">
        <v>324</v>
      </c>
      <c r="J175" s="20" t="s">
        <v>357</v>
      </c>
    </row>
    <row r="176" ht="40.5" customHeight="1" spans="1:10">
      <c r="A176" s="80" t="s">
        <v>249</v>
      </c>
      <c r="B176" s="20" t="s">
        <v>620</v>
      </c>
      <c r="C176" s="20" t="s">
        <v>335</v>
      </c>
      <c r="D176" s="20" t="s">
        <v>336</v>
      </c>
      <c r="E176" s="20" t="s">
        <v>498</v>
      </c>
      <c r="F176" s="22" t="s">
        <v>328</v>
      </c>
      <c r="G176" s="20" t="s">
        <v>359</v>
      </c>
      <c r="H176" s="22" t="s">
        <v>339</v>
      </c>
      <c r="I176" s="22" t="s">
        <v>340</v>
      </c>
      <c r="J176" s="20" t="s">
        <v>360</v>
      </c>
    </row>
    <row r="177" ht="40.5" customHeight="1" spans="1:10">
      <c r="A177" s="80" t="s">
        <v>249</v>
      </c>
      <c r="B177" s="20" t="s">
        <v>620</v>
      </c>
      <c r="C177" s="20" t="s">
        <v>335</v>
      </c>
      <c r="D177" s="20" t="s">
        <v>336</v>
      </c>
      <c r="E177" s="20" t="s">
        <v>361</v>
      </c>
      <c r="F177" s="22" t="s">
        <v>321</v>
      </c>
      <c r="G177" s="20" t="s">
        <v>362</v>
      </c>
      <c r="H177" s="22" t="s">
        <v>330</v>
      </c>
      <c r="I177" s="22" t="s">
        <v>324</v>
      </c>
      <c r="J177" s="20" t="s">
        <v>624</v>
      </c>
    </row>
    <row r="178" ht="40.5" customHeight="1" spans="1:10">
      <c r="A178" s="80" t="s">
        <v>249</v>
      </c>
      <c r="B178" s="20" t="s">
        <v>620</v>
      </c>
      <c r="C178" s="20" t="s">
        <v>342</v>
      </c>
      <c r="D178" s="20" t="s">
        <v>343</v>
      </c>
      <c r="E178" s="20" t="s">
        <v>364</v>
      </c>
      <c r="F178" s="22" t="s">
        <v>321</v>
      </c>
      <c r="G178" s="20" t="s">
        <v>345</v>
      </c>
      <c r="H178" s="22" t="s">
        <v>330</v>
      </c>
      <c r="I178" s="22" t="s">
        <v>324</v>
      </c>
      <c r="J178" s="20" t="s">
        <v>366</v>
      </c>
    </row>
    <row r="179" ht="40.5" customHeight="1" spans="1:10">
      <c r="A179" s="80" t="s">
        <v>278</v>
      </c>
      <c r="B179" s="20" t="s">
        <v>625</v>
      </c>
      <c r="C179" s="20" t="s">
        <v>318</v>
      </c>
      <c r="D179" s="20" t="s">
        <v>319</v>
      </c>
      <c r="E179" s="20" t="s">
        <v>626</v>
      </c>
      <c r="F179" s="22" t="s">
        <v>321</v>
      </c>
      <c r="G179" s="20" t="s">
        <v>627</v>
      </c>
      <c r="H179" s="22" t="s">
        <v>323</v>
      </c>
      <c r="I179" s="22" t="s">
        <v>324</v>
      </c>
      <c r="J179" s="20" t="s">
        <v>628</v>
      </c>
    </row>
    <row r="180" ht="40.5" customHeight="1" spans="1:10">
      <c r="A180" s="80" t="s">
        <v>278</v>
      </c>
      <c r="B180" s="20" t="s">
        <v>625</v>
      </c>
      <c r="C180" s="20" t="s">
        <v>318</v>
      </c>
      <c r="D180" s="20" t="s">
        <v>326</v>
      </c>
      <c r="E180" s="20" t="s">
        <v>629</v>
      </c>
      <c r="F180" s="22" t="s">
        <v>321</v>
      </c>
      <c r="G180" s="20" t="s">
        <v>630</v>
      </c>
      <c r="H180" s="22" t="s">
        <v>566</v>
      </c>
      <c r="I180" s="22" t="s">
        <v>324</v>
      </c>
      <c r="J180" s="20" t="s">
        <v>631</v>
      </c>
    </row>
    <row r="181" ht="40.5" customHeight="1" spans="1:10">
      <c r="A181" s="80" t="s">
        <v>278</v>
      </c>
      <c r="B181" s="20" t="s">
        <v>625</v>
      </c>
      <c r="C181" s="20" t="s">
        <v>318</v>
      </c>
      <c r="D181" s="20" t="s">
        <v>332</v>
      </c>
      <c r="E181" s="20" t="s">
        <v>356</v>
      </c>
      <c r="F181" s="22" t="s">
        <v>328</v>
      </c>
      <c r="G181" s="20" t="s">
        <v>329</v>
      </c>
      <c r="H181" s="22" t="s">
        <v>330</v>
      </c>
      <c r="I181" s="22" t="s">
        <v>324</v>
      </c>
      <c r="J181" s="20" t="s">
        <v>357</v>
      </c>
    </row>
    <row r="182" ht="40.5" customHeight="1" spans="1:10">
      <c r="A182" s="80" t="s">
        <v>278</v>
      </c>
      <c r="B182" s="20" t="s">
        <v>625</v>
      </c>
      <c r="C182" s="20" t="s">
        <v>335</v>
      </c>
      <c r="D182" s="20" t="s">
        <v>336</v>
      </c>
      <c r="E182" s="20" t="s">
        <v>632</v>
      </c>
      <c r="F182" s="22" t="s">
        <v>321</v>
      </c>
      <c r="G182" s="20" t="s">
        <v>633</v>
      </c>
      <c r="H182" s="22" t="s">
        <v>339</v>
      </c>
      <c r="I182" s="22" t="s">
        <v>340</v>
      </c>
      <c r="J182" s="20" t="s">
        <v>634</v>
      </c>
    </row>
    <row r="183" ht="40.5" customHeight="1" spans="1:10">
      <c r="A183" s="80" t="s">
        <v>278</v>
      </c>
      <c r="B183" s="20" t="s">
        <v>625</v>
      </c>
      <c r="C183" s="20" t="s">
        <v>342</v>
      </c>
      <c r="D183" s="20" t="s">
        <v>343</v>
      </c>
      <c r="E183" s="20" t="s">
        <v>512</v>
      </c>
      <c r="F183" s="22" t="s">
        <v>321</v>
      </c>
      <c r="G183" s="20" t="s">
        <v>345</v>
      </c>
      <c r="H183" s="22" t="s">
        <v>330</v>
      </c>
      <c r="I183" s="22" t="s">
        <v>340</v>
      </c>
      <c r="J183" s="20" t="s">
        <v>346</v>
      </c>
    </row>
  </sheetData>
  <mergeCells count="58">
    <mergeCell ref="A3:J3"/>
    <mergeCell ref="A4:H4"/>
    <mergeCell ref="A8:A12"/>
    <mergeCell ref="A13:A19"/>
    <mergeCell ref="A20:A24"/>
    <mergeCell ref="A25:A29"/>
    <mergeCell ref="A30:A36"/>
    <mergeCell ref="A37:A43"/>
    <mergeCell ref="A44:A50"/>
    <mergeCell ref="A51:A56"/>
    <mergeCell ref="A57:A62"/>
    <mergeCell ref="A63:A69"/>
    <mergeCell ref="A70:A74"/>
    <mergeCell ref="A75:A81"/>
    <mergeCell ref="A82:A89"/>
    <mergeCell ref="A90:A94"/>
    <mergeCell ref="A95:A101"/>
    <mergeCell ref="A102:A107"/>
    <mergeCell ref="A108:A113"/>
    <mergeCell ref="A114:A118"/>
    <mergeCell ref="A119:A125"/>
    <mergeCell ref="A126:A132"/>
    <mergeCell ref="A133:A140"/>
    <mergeCell ref="A141:A145"/>
    <mergeCell ref="A146:A150"/>
    <mergeCell ref="A151:A157"/>
    <mergeCell ref="A158:A165"/>
    <mergeCell ref="A166:A171"/>
    <mergeCell ref="A172:A178"/>
    <mergeCell ref="A179:A183"/>
    <mergeCell ref="B8:B12"/>
    <mergeCell ref="B13:B19"/>
    <mergeCell ref="B20:B24"/>
    <mergeCell ref="B25:B29"/>
    <mergeCell ref="B30:B36"/>
    <mergeCell ref="B37:B43"/>
    <mergeCell ref="B44:B50"/>
    <mergeCell ref="B51:B56"/>
    <mergeCell ref="B57:B62"/>
    <mergeCell ref="B63:B69"/>
    <mergeCell ref="B70:B74"/>
    <mergeCell ref="B75:B81"/>
    <mergeCell ref="B82:B89"/>
    <mergeCell ref="B90:B94"/>
    <mergeCell ref="B95:B101"/>
    <mergeCell ref="B102:B107"/>
    <mergeCell ref="B108:B113"/>
    <mergeCell ref="B114:B118"/>
    <mergeCell ref="B119:B125"/>
    <mergeCell ref="B126:B132"/>
    <mergeCell ref="B133:B140"/>
    <mergeCell ref="B141:B145"/>
    <mergeCell ref="B146:B150"/>
    <mergeCell ref="B151:B157"/>
    <mergeCell ref="B158:B165"/>
    <mergeCell ref="B166:B171"/>
    <mergeCell ref="B172:B178"/>
    <mergeCell ref="B179:B183"/>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2"/>
  <sheetViews>
    <sheetView showZeros="0" workbookViewId="0">
      <pane ySplit="1" topLeftCell="A2" activePane="bottomLeft" state="frozen"/>
      <selection/>
      <selection pane="bottomLeft" activeCell="A12" sqref="A12"/>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customHeight="1" spans="1:6">
      <c r="A1" s="1"/>
      <c r="B1" s="1"/>
      <c r="C1" s="1"/>
      <c r="D1" s="1"/>
      <c r="E1" s="1"/>
      <c r="F1" s="1"/>
    </row>
    <row r="2" ht="15.75" customHeight="1" spans="1:6">
      <c r="A2" s="97">
        <v>1</v>
      </c>
      <c r="B2" s="98">
        <v>0</v>
      </c>
      <c r="C2" s="97">
        <v>1</v>
      </c>
      <c r="D2" s="99"/>
      <c r="E2" s="99"/>
      <c r="F2" s="100" t="s">
        <v>635</v>
      </c>
    </row>
    <row r="3" ht="36.75" customHeight="1" spans="1:6">
      <c r="A3" s="101" t="str">
        <f>"2025"&amp;"年部门政府性基金预算支出预算表"</f>
        <v>2025年部门政府性基金预算支出预算表</v>
      </c>
      <c r="B3" s="101" t="s">
        <v>636</v>
      </c>
      <c r="C3" s="101"/>
      <c r="D3" s="101"/>
      <c r="E3" s="101"/>
      <c r="F3" s="101"/>
    </row>
    <row r="4" ht="13.5" customHeight="1" spans="1:6">
      <c r="A4" s="6" t="str">
        <f>"单位名称："&amp;"景洪市教育体育局（本级）"</f>
        <v>单位名称：景洪市教育体育局（本级）</v>
      </c>
      <c r="B4" s="6" t="str">
        <f t="shared" ref="A4:B4" si="0">"单位名称："&amp;"景洪市教育体育局"</f>
        <v>单位名称：景洪市教育体育局</v>
      </c>
      <c r="C4" s="6"/>
      <c r="D4" s="96"/>
      <c r="E4" s="96"/>
      <c r="F4" s="96" t="s">
        <v>1</v>
      </c>
    </row>
    <row r="5" ht="19.5" customHeight="1" spans="1:6">
      <c r="A5" s="102" t="s">
        <v>144</v>
      </c>
      <c r="B5" s="103" t="s">
        <v>46</v>
      </c>
      <c r="C5" s="104" t="s">
        <v>47</v>
      </c>
      <c r="D5" s="12" t="s">
        <v>637</v>
      </c>
      <c r="E5" s="12"/>
      <c r="F5" s="13"/>
    </row>
    <row r="6" ht="18.75" customHeight="1" spans="1:6">
      <c r="A6" s="105"/>
      <c r="B6" s="106"/>
      <c r="C6" s="91"/>
      <c r="D6" s="90" t="s">
        <v>29</v>
      </c>
      <c r="E6" s="90" t="s">
        <v>48</v>
      </c>
      <c r="F6" s="90" t="s">
        <v>49</v>
      </c>
    </row>
    <row r="7" ht="18.75" customHeight="1" spans="1:6">
      <c r="A7" s="105">
        <v>1</v>
      </c>
      <c r="B7" s="107" t="s">
        <v>129</v>
      </c>
      <c r="C7" s="91">
        <v>3</v>
      </c>
      <c r="D7" s="90">
        <v>4</v>
      </c>
      <c r="E7" s="90">
        <v>5</v>
      </c>
      <c r="F7" s="90">
        <v>6</v>
      </c>
    </row>
    <row r="8" ht="21" customHeight="1" spans="1:6">
      <c r="A8" s="20"/>
      <c r="B8" s="20"/>
      <c r="C8" s="20"/>
      <c r="D8" s="21"/>
      <c r="E8" s="21"/>
      <c r="F8" s="21"/>
    </row>
    <row r="9" ht="21" customHeight="1" spans="1:6">
      <c r="A9" s="20"/>
      <c r="B9" s="20"/>
      <c r="C9" s="20"/>
      <c r="D9" s="21"/>
      <c r="E9" s="21"/>
      <c r="F9" s="21"/>
    </row>
    <row r="10" ht="18.75" customHeight="1" spans="1:6">
      <c r="A10" s="108" t="s">
        <v>113</v>
      </c>
      <c r="B10" s="109" t="s">
        <v>113</v>
      </c>
      <c r="C10" s="110" t="s">
        <v>113</v>
      </c>
      <c r="D10" s="21"/>
      <c r="E10" s="21"/>
      <c r="F10" s="21"/>
    </row>
    <row r="12" customHeight="1" spans="1:1">
      <c r="A12" t="s">
        <v>638</v>
      </c>
    </row>
  </sheetData>
  <mergeCells count="7">
    <mergeCell ref="A3:F3"/>
    <mergeCell ref="A4:C4"/>
    <mergeCell ref="D5:F5"/>
    <mergeCell ref="A10:C10"/>
    <mergeCell ref="A5:A6"/>
    <mergeCell ref="B5:B6"/>
    <mergeCell ref="C5:C6"/>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7"/>
  <sheetViews>
    <sheetView showZeros="0" workbookViewId="0">
      <pane ySplit="1" topLeftCell="A2" activePane="bottomLeft" state="frozen"/>
      <selection/>
      <selection pane="bottomLeft" activeCell="B11" sqref="B11"/>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83"/>
      <c r="P2" s="83"/>
      <c r="Q2" s="31" t="s">
        <v>639</v>
      </c>
    </row>
    <row r="3" ht="35.25" customHeight="1" spans="1:17">
      <c r="A3" s="32" t="str">
        <f>"2025"&amp;"年部门政府采购预算表"</f>
        <v>2025年部门政府采购预算表</v>
      </c>
      <c r="B3" s="32"/>
      <c r="C3" s="32"/>
      <c r="D3" s="32"/>
      <c r="E3" s="32"/>
      <c r="F3" s="32"/>
      <c r="G3" s="32"/>
      <c r="H3" s="32"/>
      <c r="I3" s="32"/>
      <c r="J3" s="32"/>
      <c r="K3" s="32"/>
      <c r="L3" s="32"/>
      <c r="M3" s="32"/>
      <c r="N3" s="32"/>
      <c r="O3" s="32"/>
      <c r="P3" s="32"/>
      <c r="Q3" s="32"/>
    </row>
    <row r="4" ht="18.75" customHeight="1" spans="1:17">
      <c r="A4" s="33" t="str">
        <f>"单位名称："&amp;"景洪市教育体育局（本级）"</f>
        <v>单位名称：景洪市教育体育局（本级）</v>
      </c>
      <c r="B4" s="33"/>
      <c r="C4" s="33"/>
      <c r="D4" s="33"/>
      <c r="E4" s="33"/>
      <c r="F4" s="33"/>
      <c r="G4" s="7"/>
      <c r="H4" s="7"/>
      <c r="I4" s="7"/>
      <c r="J4" s="7"/>
      <c r="K4" s="34"/>
      <c r="L4" s="34"/>
      <c r="M4" s="34"/>
      <c r="N4" s="34"/>
      <c r="O4" s="8"/>
      <c r="P4" s="8"/>
      <c r="Q4" s="96" t="s">
        <v>135</v>
      </c>
    </row>
    <row r="5" ht="15.75" customHeight="1" spans="1:17">
      <c r="A5" s="10" t="s">
        <v>640</v>
      </c>
      <c r="B5" s="73" t="s">
        <v>641</v>
      </c>
      <c r="C5" s="73" t="s">
        <v>642</v>
      </c>
      <c r="D5" s="73" t="s">
        <v>643</v>
      </c>
      <c r="E5" s="73" t="s">
        <v>644</v>
      </c>
      <c r="F5" s="73" t="s">
        <v>645</v>
      </c>
      <c r="G5" s="37" t="s">
        <v>151</v>
      </c>
      <c r="H5" s="37"/>
      <c r="I5" s="37"/>
      <c r="J5" s="37"/>
      <c r="K5" s="37"/>
      <c r="L5" s="37"/>
      <c r="M5" s="37"/>
      <c r="N5" s="37"/>
      <c r="O5" s="37"/>
      <c r="P5" s="37"/>
      <c r="Q5" s="38"/>
    </row>
    <row r="6" ht="17.25" customHeight="1" spans="1:17">
      <c r="A6" s="15"/>
      <c r="B6" s="75"/>
      <c r="C6" s="75"/>
      <c r="D6" s="75"/>
      <c r="E6" s="75"/>
      <c r="F6" s="75"/>
      <c r="G6" s="75" t="s">
        <v>29</v>
      </c>
      <c r="H6" s="75" t="s">
        <v>32</v>
      </c>
      <c r="I6" s="75" t="s">
        <v>646</v>
      </c>
      <c r="J6" s="75" t="s">
        <v>647</v>
      </c>
      <c r="K6" s="76" t="s">
        <v>648</v>
      </c>
      <c r="L6" s="88" t="s">
        <v>51</v>
      </c>
      <c r="M6" s="88"/>
      <c r="N6" s="88"/>
      <c r="O6" s="88"/>
      <c r="P6" s="88"/>
      <c r="Q6" s="77"/>
    </row>
    <row r="7" ht="54" customHeight="1" spans="1:17">
      <c r="A7" s="17"/>
      <c r="B7" s="77"/>
      <c r="C7" s="77"/>
      <c r="D7" s="77"/>
      <c r="E7" s="77"/>
      <c r="F7" s="77"/>
      <c r="G7" s="77"/>
      <c r="H7" s="77" t="s">
        <v>31</v>
      </c>
      <c r="I7" s="77"/>
      <c r="J7" s="77"/>
      <c r="K7" s="78"/>
      <c r="L7" s="77" t="s">
        <v>31</v>
      </c>
      <c r="M7" s="77" t="s">
        <v>38</v>
      </c>
      <c r="N7" s="77" t="s">
        <v>160</v>
      </c>
      <c r="O7" s="89" t="s">
        <v>40</v>
      </c>
      <c r="P7" s="78" t="s">
        <v>41</v>
      </c>
      <c r="Q7" s="77" t="s">
        <v>42</v>
      </c>
    </row>
    <row r="8" ht="19.5" customHeight="1" spans="1:17">
      <c r="A8" s="28">
        <v>1</v>
      </c>
      <c r="B8" s="90">
        <v>2</v>
      </c>
      <c r="C8" s="90">
        <v>3</v>
      </c>
      <c r="D8" s="90">
        <v>4</v>
      </c>
      <c r="E8" s="90">
        <v>5</v>
      </c>
      <c r="F8" s="90">
        <v>6</v>
      </c>
      <c r="G8" s="91">
        <v>7</v>
      </c>
      <c r="H8" s="91">
        <v>8</v>
      </c>
      <c r="I8" s="91">
        <v>9</v>
      </c>
      <c r="J8" s="91">
        <v>10</v>
      </c>
      <c r="K8" s="91">
        <v>11</v>
      </c>
      <c r="L8" s="91">
        <v>12</v>
      </c>
      <c r="M8" s="91">
        <v>13</v>
      </c>
      <c r="N8" s="91">
        <v>14</v>
      </c>
      <c r="O8" s="91">
        <v>15</v>
      </c>
      <c r="P8" s="91">
        <v>16</v>
      </c>
      <c r="Q8" s="91">
        <v>17</v>
      </c>
    </row>
    <row r="9" ht="21" customHeight="1" spans="1:17">
      <c r="A9" s="20" t="s">
        <v>44</v>
      </c>
      <c r="B9" s="92"/>
      <c r="C9" s="92"/>
      <c r="D9" s="92"/>
      <c r="E9" s="93">
        <v>106</v>
      </c>
      <c r="F9" s="21">
        <v>6180493.34</v>
      </c>
      <c r="G9" s="21">
        <v>6180493.34</v>
      </c>
      <c r="H9" s="21">
        <v>6109693.34</v>
      </c>
      <c r="I9" s="21"/>
      <c r="J9" s="21"/>
      <c r="K9" s="21">
        <v>70800</v>
      </c>
      <c r="L9" s="21"/>
      <c r="M9" s="21"/>
      <c r="N9" s="21"/>
      <c r="O9" s="21"/>
      <c r="P9" s="21"/>
      <c r="Q9" s="21"/>
    </row>
    <row r="10" ht="21" customHeight="1" spans="1:17">
      <c r="A10" s="80" t="s">
        <v>193</v>
      </c>
      <c r="B10" s="20" t="s">
        <v>649</v>
      </c>
      <c r="C10" s="20" t="s">
        <v>650</v>
      </c>
      <c r="D10" s="22" t="s">
        <v>651</v>
      </c>
      <c r="E10" s="94">
        <v>100</v>
      </c>
      <c r="F10" s="21">
        <v>18000</v>
      </c>
      <c r="G10" s="21">
        <v>18000</v>
      </c>
      <c r="H10" s="21">
        <v>18000</v>
      </c>
      <c r="I10" s="21"/>
      <c r="J10" s="21"/>
      <c r="K10" s="21"/>
      <c r="L10" s="21"/>
      <c r="M10" s="21"/>
      <c r="N10" s="21"/>
      <c r="O10" s="21"/>
      <c r="P10" s="21"/>
      <c r="Q10" s="21"/>
    </row>
    <row r="11" ht="21" customHeight="1" spans="1:17">
      <c r="A11" s="80" t="s">
        <v>211</v>
      </c>
      <c r="B11" s="20" t="s">
        <v>652</v>
      </c>
      <c r="C11" s="20" t="s">
        <v>653</v>
      </c>
      <c r="D11" s="22" t="s">
        <v>654</v>
      </c>
      <c r="E11" s="94">
        <v>1</v>
      </c>
      <c r="F11" s="21">
        <v>4000</v>
      </c>
      <c r="G11" s="21">
        <v>4000</v>
      </c>
      <c r="H11" s="21">
        <v>4000</v>
      </c>
      <c r="I11" s="21"/>
      <c r="J11" s="21"/>
      <c r="K11" s="21"/>
      <c r="L11" s="21"/>
      <c r="M11" s="21"/>
      <c r="N11" s="21"/>
      <c r="O11" s="21"/>
      <c r="P11" s="21"/>
      <c r="Q11" s="21"/>
    </row>
    <row r="12" ht="21" customHeight="1" spans="1:17">
      <c r="A12" s="80" t="s">
        <v>211</v>
      </c>
      <c r="B12" s="20" t="s">
        <v>655</v>
      </c>
      <c r="C12" s="20" t="s">
        <v>656</v>
      </c>
      <c r="D12" s="22" t="s">
        <v>654</v>
      </c>
      <c r="E12" s="94">
        <v>1</v>
      </c>
      <c r="F12" s="21">
        <v>14000</v>
      </c>
      <c r="G12" s="21">
        <v>14000</v>
      </c>
      <c r="H12" s="21">
        <v>14000</v>
      </c>
      <c r="I12" s="21"/>
      <c r="J12" s="21"/>
      <c r="K12" s="21"/>
      <c r="L12" s="21"/>
      <c r="M12" s="21"/>
      <c r="N12" s="21"/>
      <c r="O12" s="21"/>
      <c r="P12" s="21"/>
      <c r="Q12" s="21"/>
    </row>
    <row r="13" ht="21" customHeight="1" spans="1:17">
      <c r="A13" s="80" t="s">
        <v>270</v>
      </c>
      <c r="B13" s="20" t="s">
        <v>657</v>
      </c>
      <c r="C13" s="20" t="s">
        <v>658</v>
      </c>
      <c r="D13" s="22" t="s">
        <v>429</v>
      </c>
      <c r="E13" s="94">
        <v>1</v>
      </c>
      <c r="F13" s="21">
        <v>4923355.2</v>
      </c>
      <c r="G13" s="21">
        <v>4923355.2</v>
      </c>
      <c r="H13" s="21">
        <v>4923355.2</v>
      </c>
      <c r="I13" s="21"/>
      <c r="J13" s="21"/>
      <c r="K13" s="21"/>
      <c r="L13" s="21"/>
      <c r="M13" s="21"/>
      <c r="N13" s="21"/>
      <c r="O13" s="21"/>
      <c r="P13" s="21"/>
      <c r="Q13" s="21"/>
    </row>
    <row r="14" ht="21" customHeight="1" spans="1:17">
      <c r="A14" s="80" t="s">
        <v>270</v>
      </c>
      <c r="B14" s="20" t="s">
        <v>659</v>
      </c>
      <c r="C14" s="20" t="s">
        <v>660</v>
      </c>
      <c r="D14" s="22" t="s">
        <v>429</v>
      </c>
      <c r="E14" s="94">
        <v>1</v>
      </c>
      <c r="F14" s="21">
        <v>1083138.14</v>
      </c>
      <c r="G14" s="21">
        <v>1083138.14</v>
      </c>
      <c r="H14" s="21">
        <v>1083138.14</v>
      </c>
      <c r="I14" s="21"/>
      <c r="J14" s="21"/>
      <c r="K14" s="21"/>
      <c r="L14" s="21"/>
      <c r="M14" s="21"/>
      <c r="N14" s="21"/>
      <c r="O14" s="21"/>
      <c r="P14" s="21"/>
      <c r="Q14" s="21"/>
    </row>
    <row r="15" ht="21" customHeight="1" spans="1:17">
      <c r="A15" s="80" t="s">
        <v>280</v>
      </c>
      <c r="B15" s="20" t="s">
        <v>661</v>
      </c>
      <c r="C15" s="20" t="s">
        <v>660</v>
      </c>
      <c r="D15" s="22" t="s">
        <v>429</v>
      </c>
      <c r="E15" s="94">
        <v>1</v>
      </c>
      <c r="F15" s="21">
        <v>67200</v>
      </c>
      <c r="G15" s="21">
        <v>67200</v>
      </c>
      <c r="H15" s="21">
        <v>67200</v>
      </c>
      <c r="I15" s="21"/>
      <c r="J15" s="21"/>
      <c r="K15" s="21"/>
      <c r="L15" s="21"/>
      <c r="M15" s="21"/>
      <c r="N15" s="21"/>
      <c r="O15" s="21"/>
      <c r="P15" s="21"/>
      <c r="Q15" s="21"/>
    </row>
    <row r="16" ht="21" customHeight="1" spans="1:17">
      <c r="A16" s="80" t="s">
        <v>302</v>
      </c>
      <c r="B16" s="20" t="s">
        <v>661</v>
      </c>
      <c r="C16" s="20" t="s">
        <v>660</v>
      </c>
      <c r="D16" s="22" t="s">
        <v>429</v>
      </c>
      <c r="E16" s="94">
        <v>1</v>
      </c>
      <c r="F16" s="21">
        <v>70800</v>
      </c>
      <c r="G16" s="21">
        <v>70800</v>
      </c>
      <c r="H16" s="21"/>
      <c r="I16" s="21"/>
      <c r="J16" s="21"/>
      <c r="K16" s="21">
        <v>70800</v>
      </c>
      <c r="L16" s="21"/>
      <c r="M16" s="21"/>
      <c r="N16" s="21"/>
      <c r="O16" s="21"/>
      <c r="P16" s="21"/>
      <c r="Q16" s="21"/>
    </row>
    <row r="17" ht="21" customHeight="1" spans="1:17">
      <c r="A17" s="81" t="s">
        <v>113</v>
      </c>
      <c r="B17" s="82"/>
      <c r="C17" s="82"/>
      <c r="D17" s="82"/>
      <c r="E17" s="95"/>
      <c r="F17" s="21">
        <v>6180493.34</v>
      </c>
      <c r="G17" s="21">
        <v>6180493.34</v>
      </c>
      <c r="H17" s="21">
        <v>6109693.34</v>
      </c>
      <c r="I17" s="21"/>
      <c r="J17" s="21"/>
      <c r="K17" s="21">
        <v>70800</v>
      </c>
      <c r="L17" s="21"/>
      <c r="M17" s="21"/>
      <c r="N17" s="21"/>
      <c r="O17" s="21"/>
      <c r="P17" s="21"/>
      <c r="Q17" s="21"/>
    </row>
  </sheetData>
  <mergeCells count="16">
    <mergeCell ref="A3:Q3"/>
    <mergeCell ref="A4:F4"/>
    <mergeCell ref="G5:Q5"/>
    <mergeCell ref="L6:Q6"/>
    <mergeCell ref="A17:E17"/>
    <mergeCell ref="A5:A7"/>
    <mergeCell ref="B5:B7"/>
    <mergeCell ref="C5:C7"/>
    <mergeCell ref="D5:D7"/>
    <mergeCell ref="E5:E7"/>
    <mergeCell ref="F5:F7"/>
    <mergeCell ref="G6:G7"/>
    <mergeCell ref="H6:H7"/>
    <mergeCell ref="I6:I7"/>
    <mergeCell ref="J6:J7"/>
    <mergeCell ref="K6:K7"/>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5"/>
  <sheetViews>
    <sheetView showZeros="0" workbookViewId="0">
      <pane ySplit="1" topLeftCell="A2" activePane="bottomLeft" state="frozen"/>
      <selection/>
      <selection pane="bottomLeft" activeCell="B21" sqref="B21"/>
    </sheetView>
  </sheetViews>
  <sheetFormatPr defaultColWidth="10.6555555555556" defaultRowHeight="14.25" customHeight="1"/>
  <cols>
    <col min="1" max="1" width="56.9777777777778" customWidth="1"/>
    <col min="2" max="3" width="25.5" customWidth="1"/>
    <col min="4" max="14" width="22.1555555555556" customWidth="1"/>
  </cols>
  <sheetData>
    <row r="1" customHeight="1" spans="1:14">
      <c r="A1" s="1"/>
      <c r="B1" s="1"/>
      <c r="C1" s="1"/>
      <c r="D1" s="1"/>
      <c r="E1" s="1"/>
      <c r="F1" s="1"/>
      <c r="G1" s="1"/>
      <c r="H1" s="1"/>
      <c r="I1" s="1"/>
      <c r="J1" s="1"/>
      <c r="K1" s="1"/>
      <c r="L1" s="1"/>
      <c r="M1" s="1"/>
      <c r="N1" s="1"/>
    </row>
    <row r="2" ht="13.5" customHeight="1" spans="1:14">
      <c r="A2" s="67"/>
      <c r="B2" s="67"/>
      <c r="C2" s="68"/>
      <c r="D2" s="67"/>
      <c r="E2" s="67"/>
      <c r="F2" s="67"/>
      <c r="G2" s="67"/>
      <c r="H2" s="69"/>
      <c r="I2" s="67"/>
      <c r="J2" s="67"/>
      <c r="K2" s="67"/>
      <c r="L2" s="83"/>
      <c r="M2" s="84"/>
      <c r="N2" s="85" t="s">
        <v>662</v>
      </c>
    </row>
    <row r="3" ht="34.5" customHeight="1" spans="1:14">
      <c r="A3" s="32" t="str">
        <f>"2025"&amp;"年部门政府购买服务预算表"</f>
        <v>2025年部门政府购买服务预算表</v>
      </c>
      <c r="B3" s="32"/>
      <c r="C3" s="32"/>
      <c r="D3" s="32"/>
      <c r="E3" s="32"/>
      <c r="F3" s="32"/>
      <c r="G3" s="32"/>
      <c r="H3" s="32"/>
      <c r="I3" s="32"/>
      <c r="J3" s="32"/>
      <c r="K3" s="32"/>
      <c r="L3" s="32"/>
      <c r="M3" s="32"/>
      <c r="N3" s="32"/>
    </row>
    <row r="4" ht="18.75" customHeight="1" spans="1:14">
      <c r="A4" s="70" t="str">
        <f>"单位名称："&amp;"景洪市教育体育局（本级）"</f>
        <v>单位名称：景洪市教育体育局（本级）</v>
      </c>
      <c r="B4" s="70"/>
      <c r="C4" s="70"/>
      <c r="D4" s="71"/>
      <c r="E4" s="71"/>
      <c r="F4" s="71"/>
      <c r="G4" s="71"/>
      <c r="H4" s="72"/>
      <c r="I4" s="71"/>
      <c r="J4" s="71"/>
      <c r="K4" s="71"/>
      <c r="L4" s="8"/>
      <c r="M4" s="86"/>
      <c r="N4" s="87" t="s">
        <v>135</v>
      </c>
    </row>
    <row r="5" ht="18.75" customHeight="1" spans="1:14">
      <c r="A5" s="10" t="s">
        <v>640</v>
      </c>
      <c r="B5" s="73" t="s">
        <v>663</v>
      </c>
      <c r="C5" s="74" t="s">
        <v>664</v>
      </c>
      <c r="D5" s="37" t="s">
        <v>151</v>
      </c>
      <c r="E5" s="37"/>
      <c r="F5" s="37"/>
      <c r="G5" s="37"/>
      <c r="H5" s="37"/>
      <c r="I5" s="37"/>
      <c r="J5" s="37"/>
      <c r="K5" s="37"/>
      <c r="L5" s="37"/>
      <c r="M5" s="37"/>
      <c r="N5" s="38"/>
    </row>
    <row r="6" ht="17.25" customHeight="1" spans="1:14">
      <c r="A6" s="15"/>
      <c r="B6" s="75"/>
      <c r="C6" s="76"/>
      <c r="D6" s="75" t="s">
        <v>29</v>
      </c>
      <c r="E6" s="75" t="s">
        <v>32</v>
      </c>
      <c r="F6" s="75" t="s">
        <v>646</v>
      </c>
      <c r="G6" s="75" t="s">
        <v>647</v>
      </c>
      <c r="H6" s="76" t="s">
        <v>648</v>
      </c>
      <c r="I6" s="88" t="s">
        <v>51</v>
      </c>
      <c r="J6" s="88"/>
      <c r="K6" s="88"/>
      <c r="L6" s="88"/>
      <c r="M6" s="88"/>
      <c r="N6" s="77"/>
    </row>
    <row r="7" ht="54" customHeight="1" spans="1:14">
      <c r="A7" s="17"/>
      <c r="B7" s="77"/>
      <c r="C7" s="78"/>
      <c r="D7" s="77"/>
      <c r="E7" s="77"/>
      <c r="F7" s="77"/>
      <c r="G7" s="77"/>
      <c r="H7" s="78"/>
      <c r="I7" s="77" t="s">
        <v>31</v>
      </c>
      <c r="J7" s="77" t="s">
        <v>38</v>
      </c>
      <c r="K7" s="77" t="s">
        <v>160</v>
      </c>
      <c r="L7" s="89" t="s">
        <v>40</v>
      </c>
      <c r="M7" s="78" t="s">
        <v>41</v>
      </c>
      <c r="N7" s="77" t="s">
        <v>42</v>
      </c>
    </row>
    <row r="8" ht="19.5" customHeight="1" spans="1:14">
      <c r="A8" s="79">
        <v>1</v>
      </c>
      <c r="B8" s="79">
        <v>2</v>
      </c>
      <c r="C8" s="79">
        <v>3</v>
      </c>
      <c r="D8" s="79">
        <v>4</v>
      </c>
      <c r="E8" s="79">
        <v>5</v>
      </c>
      <c r="F8" s="79">
        <v>6</v>
      </c>
      <c r="G8" s="79">
        <v>7</v>
      </c>
      <c r="H8" s="79">
        <v>8</v>
      </c>
      <c r="I8" s="79">
        <v>9</v>
      </c>
      <c r="J8" s="79">
        <v>10</v>
      </c>
      <c r="K8" s="79">
        <v>11</v>
      </c>
      <c r="L8" s="79">
        <v>12</v>
      </c>
      <c r="M8" s="79">
        <v>13</v>
      </c>
      <c r="N8" s="79">
        <v>14</v>
      </c>
    </row>
    <row r="9" ht="21" customHeight="1" spans="1:14">
      <c r="A9" s="20" t="s">
        <v>44</v>
      </c>
      <c r="B9" s="20"/>
      <c r="C9" s="20"/>
      <c r="D9" s="21">
        <v>6158493.34</v>
      </c>
      <c r="E9" s="21">
        <v>6087693.34</v>
      </c>
      <c r="F9" s="21"/>
      <c r="G9" s="21"/>
      <c r="H9" s="21">
        <v>70800</v>
      </c>
      <c r="I9" s="21"/>
      <c r="J9" s="21"/>
      <c r="K9" s="21"/>
      <c r="L9" s="21"/>
      <c r="M9" s="21"/>
      <c r="N9" s="21"/>
    </row>
    <row r="10" ht="21" customHeight="1" spans="1:14">
      <c r="A10" s="80" t="s">
        <v>211</v>
      </c>
      <c r="B10" s="20" t="s">
        <v>665</v>
      </c>
      <c r="C10" s="20" t="s">
        <v>666</v>
      </c>
      <c r="D10" s="21">
        <v>14000</v>
      </c>
      <c r="E10" s="21">
        <v>14000</v>
      </c>
      <c r="F10" s="21"/>
      <c r="G10" s="21"/>
      <c r="H10" s="21"/>
      <c r="I10" s="21"/>
      <c r="J10" s="21"/>
      <c r="K10" s="21"/>
      <c r="L10" s="21"/>
      <c r="M10" s="21"/>
      <c r="N10" s="21"/>
    </row>
    <row r="11" ht="21" customHeight="1" spans="1:14">
      <c r="A11" s="80" t="s">
        <v>270</v>
      </c>
      <c r="B11" s="20" t="s">
        <v>659</v>
      </c>
      <c r="C11" s="20" t="s">
        <v>667</v>
      </c>
      <c r="D11" s="21">
        <v>1083138.14</v>
      </c>
      <c r="E11" s="21">
        <v>1083138.14</v>
      </c>
      <c r="F11" s="21"/>
      <c r="G11" s="21"/>
      <c r="H11" s="21"/>
      <c r="I11" s="21"/>
      <c r="J11" s="21"/>
      <c r="K11" s="21"/>
      <c r="L11" s="21"/>
      <c r="M11" s="21"/>
      <c r="N11" s="21"/>
    </row>
    <row r="12" ht="21" customHeight="1" spans="1:14">
      <c r="A12" s="80" t="s">
        <v>270</v>
      </c>
      <c r="B12" s="20" t="s">
        <v>657</v>
      </c>
      <c r="C12" s="20" t="s">
        <v>667</v>
      </c>
      <c r="D12" s="21">
        <v>4923355.2</v>
      </c>
      <c r="E12" s="21">
        <v>4923355.2</v>
      </c>
      <c r="F12" s="21"/>
      <c r="G12" s="21"/>
      <c r="H12" s="21"/>
      <c r="I12" s="21"/>
      <c r="J12" s="21"/>
      <c r="K12" s="21"/>
      <c r="L12" s="21"/>
      <c r="M12" s="21"/>
      <c r="N12" s="21"/>
    </row>
    <row r="13" ht="21" customHeight="1" spans="1:14">
      <c r="A13" s="80" t="s">
        <v>280</v>
      </c>
      <c r="B13" s="20" t="s">
        <v>661</v>
      </c>
      <c r="C13" s="20" t="s">
        <v>668</v>
      </c>
      <c r="D13" s="21">
        <v>67200</v>
      </c>
      <c r="E13" s="21">
        <v>67200</v>
      </c>
      <c r="F13" s="21"/>
      <c r="G13" s="21"/>
      <c r="H13" s="21"/>
      <c r="I13" s="21"/>
      <c r="J13" s="21"/>
      <c r="K13" s="21"/>
      <c r="L13" s="21"/>
      <c r="M13" s="21"/>
      <c r="N13" s="21"/>
    </row>
    <row r="14" ht="21" customHeight="1" spans="1:14">
      <c r="A14" s="80" t="s">
        <v>302</v>
      </c>
      <c r="B14" s="20" t="s">
        <v>661</v>
      </c>
      <c r="C14" s="20" t="s">
        <v>668</v>
      </c>
      <c r="D14" s="21">
        <v>70800</v>
      </c>
      <c r="E14" s="21"/>
      <c r="F14" s="21"/>
      <c r="G14" s="21"/>
      <c r="H14" s="21">
        <v>70800</v>
      </c>
      <c r="I14" s="21"/>
      <c r="J14" s="21"/>
      <c r="K14" s="21"/>
      <c r="L14" s="21"/>
      <c r="M14" s="21"/>
      <c r="N14" s="21"/>
    </row>
    <row r="15" ht="21" customHeight="1" spans="1:14">
      <c r="A15" s="81" t="s">
        <v>113</v>
      </c>
      <c r="B15" s="82"/>
      <c r="C15" s="82"/>
      <c r="D15" s="21">
        <v>6158493.34</v>
      </c>
      <c r="E15" s="21">
        <v>6087693.34</v>
      </c>
      <c r="F15" s="21"/>
      <c r="G15" s="21"/>
      <c r="H15" s="21">
        <v>70800</v>
      </c>
      <c r="I15" s="21"/>
      <c r="J15" s="21"/>
      <c r="K15" s="21"/>
      <c r="L15" s="21"/>
      <c r="M15" s="21"/>
      <c r="N15" s="21"/>
    </row>
  </sheetData>
  <mergeCells count="13">
    <mergeCell ref="A3:N3"/>
    <mergeCell ref="A4:C4"/>
    <mergeCell ref="D5:N5"/>
    <mergeCell ref="I6:N6"/>
    <mergeCell ref="A15:C15"/>
    <mergeCell ref="A5:A7"/>
    <mergeCell ref="B5:B7"/>
    <mergeCell ref="C5:C7"/>
    <mergeCell ref="D6:D7"/>
    <mergeCell ref="E6:E7"/>
    <mergeCell ref="F6:F7"/>
    <mergeCell ref="G6:G7"/>
    <mergeCell ref="H6:H7"/>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showZeros="0" workbookViewId="0">
      <pane ySplit="1" topLeftCell="A2" activePane="bottomLeft" state="frozen"/>
      <selection/>
      <selection pane="bottomLeft" activeCell="A25" sqref="A25"/>
    </sheetView>
  </sheetViews>
  <sheetFormatPr defaultColWidth="10.6555555555556" defaultRowHeight="14.25" customHeight="1" outlineLevelCol="6"/>
  <cols>
    <col min="1" max="1" width="44" customWidth="1"/>
    <col min="2" max="7" width="21.5" customWidth="1"/>
  </cols>
  <sheetData>
    <row r="1" customHeight="1" spans="1:7">
      <c r="A1" s="1"/>
      <c r="B1" s="1"/>
      <c r="C1" s="1"/>
      <c r="D1" s="1"/>
      <c r="E1" s="1"/>
      <c r="F1" s="1"/>
      <c r="G1" s="1"/>
    </row>
    <row r="2" ht="13.5" customHeight="1" spans="1:7">
      <c r="A2" s="59"/>
      <c r="B2" s="59"/>
      <c r="C2" s="59"/>
      <c r="D2" s="59"/>
      <c r="E2" s="59"/>
      <c r="F2" s="60"/>
      <c r="G2" s="60" t="s">
        <v>669</v>
      </c>
    </row>
    <row r="3" ht="27.75" customHeight="1" spans="1:7">
      <c r="A3" s="61" t="s">
        <v>670</v>
      </c>
      <c r="B3" s="44"/>
      <c r="C3" s="44"/>
      <c r="D3" s="44"/>
      <c r="E3" s="44"/>
      <c r="F3" s="44"/>
      <c r="G3" s="44"/>
    </row>
    <row r="4" ht="18" customHeight="1" spans="1:7">
      <c r="A4" s="62" t="str">
        <f>"单位名称："&amp;"景洪市教育体育局（本级）"</f>
        <v>单位名称：景洪市教育体育局（本级）</v>
      </c>
      <c r="B4" s="63"/>
      <c r="C4" s="63"/>
      <c r="D4" s="63"/>
      <c r="E4" s="63"/>
      <c r="F4" s="64"/>
      <c r="G4" s="64" t="s">
        <v>135</v>
      </c>
    </row>
    <row r="5" ht="19.5" customHeight="1" spans="1:7">
      <c r="A5" s="65" t="s">
        <v>671</v>
      </c>
      <c r="B5" s="51" t="s">
        <v>147</v>
      </c>
      <c r="C5" s="51" t="s">
        <v>148</v>
      </c>
      <c r="D5" s="51" t="s">
        <v>151</v>
      </c>
      <c r="E5" s="51"/>
      <c r="F5" s="51"/>
      <c r="G5" s="51" t="s">
        <v>672</v>
      </c>
    </row>
    <row r="6" ht="40.5" customHeight="1" spans="1:7">
      <c r="A6" s="66"/>
      <c r="B6" s="51"/>
      <c r="C6" s="51"/>
      <c r="D6" s="51" t="s">
        <v>29</v>
      </c>
      <c r="E6" s="49" t="s">
        <v>32</v>
      </c>
      <c r="F6" s="49" t="s">
        <v>673</v>
      </c>
      <c r="G6" s="49"/>
    </row>
    <row r="7" ht="19.5" customHeight="1" spans="1:7">
      <c r="A7" s="51">
        <v>1</v>
      </c>
      <c r="B7" s="51">
        <v>2</v>
      </c>
      <c r="C7" s="51">
        <v>3</v>
      </c>
      <c r="D7" s="51">
        <v>4</v>
      </c>
      <c r="E7" s="51">
        <v>5</v>
      </c>
      <c r="F7" s="51">
        <v>6</v>
      </c>
      <c r="G7" s="51">
        <v>7</v>
      </c>
    </row>
    <row r="8" ht="19.5" customHeight="1" spans="1:7">
      <c r="A8" s="52"/>
      <c r="B8" s="21"/>
      <c r="C8" s="21"/>
      <c r="D8" s="21"/>
      <c r="E8" s="21"/>
      <c r="F8" s="21"/>
      <c r="G8" s="21"/>
    </row>
    <row r="9" ht="19.5" customHeight="1" spans="1:7">
      <c r="A9" s="52"/>
      <c r="B9" s="20"/>
      <c r="C9" s="20"/>
      <c r="D9" s="21"/>
      <c r="E9" s="21"/>
      <c r="F9" s="21"/>
      <c r="G9" s="21"/>
    </row>
    <row r="11" customHeight="1" spans="1:1">
      <c r="A11" t="s">
        <v>638</v>
      </c>
    </row>
  </sheetData>
  <mergeCells count="7">
    <mergeCell ref="A3:F3"/>
    <mergeCell ref="A4:E4"/>
    <mergeCell ref="D5:F5"/>
    <mergeCell ref="A5:A6"/>
    <mergeCell ref="B5:B6"/>
    <mergeCell ref="C5:C6"/>
    <mergeCell ref="G5:G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10"/>
  <sheetViews>
    <sheetView showZeros="0" workbookViewId="0">
      <pane ySplit="1" topLeftCell="A2" activePane="bottomLeft" state="frozen"/>
      <selection/>
      <selection pane="bottomLeft" activeCell="D24" sqref="D24"/>
    </sheetView>
  </sheetViews>
  <sheetFormatPr defaultColWidth="10.6555555555556" defaultRowHeight="12" customHeight="1"/>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customHeight="1" spans="1:10">
      <c r="A1" s="1"/>
      <c r="B1" s="1"/>
      <c r="C1" s="1"/>
      <c r="D1" s="1"/>
      <c r="E1" s="1"/>
      <c r="F1" s="1"/>
      <c r="G1" s="1"/>
      <c r="H1" s="1"/>
      <c r="I1" s="1"/>
      <c r="J1" s="1"/>
    </row>
    <row r="2" ht="15" customHeight="1" spans="10:10">
      <c r="J2" s="57" t="s">
        <v>674</v>
      </c>
    </row>
    <row r="3" ht="28.5" customHeight="1" spans="1:10">
      <c r="A3" s="44" t="s">
        <v>675</v>
      </c>
      <c r="B3" s="44"/>
      <c r="C3" s="44"/>
      <c r="D3" s="44"/>
      <c r="E3" s="44"/>
      <c r="F3" s="45"/>
      <c r="G3" s="44"/>
      <c r="H3" s="45"/>
      <c r="I3" s="45"/>
      <c r="J3" s="44"/>
    </row>
    <row r="4" ht="17.25" customHeight="1" spans="1:10">
      <c r="A4" s="46" t="str">
        <f>"单位名称："&amp;"景洪市教育体育局（本级）"</f>
        <v>单位名称：景洪市教育体育局（本级）</v>
      </c>
      <c r="B4" s="47"/>
      <c r="C4" s="47"/>
      <c r="D4" s="47"/>
      <c r="E4" s="47"/>
      <c r="F4" s="48"/>
      <c r="G4" s="47"/>
      <c r="H4" s="48"/>
      <c r="I4" s="58"/>
      <c r="J4" s="58"/>
    </row>
    <row r="5" ht="44.25" customHeight="1" spans="1:10">
      <c r="A5" s="49" t="s">
        <v>307</v>
      </c>
      <c r="B5" s="49" t="s">
        <v>308</v>
      </c>
      <c r="C5" s="49" t="s">
        <v>309</v>
      </c>
      <c r="D5" s="49" t="s">
        <v>310</v>
      </c>
      <c r="E5" s="49" t="s">
        <v>311</v>
      </c>
      <c r="F5" s="50" t="s">
        <v>312</v>
      </c>
      <c r="G5" s="49" t="s">
        <v>313</v>
      </c>
      <c r="H5" s="50" t="s">
        <v>314</v>
      </c>
      <c r="I5" s="50" t="s">
        <v>315</v>
      </c>
      <c r="J5" s="49" t="s">
        <v>316</v>
      </c>
    </row>
    <row r="6" ht="14.25" customHeight="1" spans="1:10">
      <c r="A6" s="51">
        <v>1</v>
      </c>
      <c r="B6" s="51">
        <v>2</v>
      </c>
      <c r="C6" s="51">
        <v>3</v>
      </c>
      <c r="D6" s="51">
        <v>4</v>
      </c>
      <c r="E6" s="51">
        <v>5</v>
      </c>
      <c r="F6" s="51">
        <v>6</v>
      </c>
      <c r="G6" s="51">
        <v>7</v>
      </c>
      <c r="H6" s="51">
        <v>8</v>
      </c>
      <c r="I6" s="51">
        <v>9</v>
      </c>
      <c r="J6" s="51">
        <v>10</v>
      </c>
    </row>
    <row r="7" ht="42" customHeight="1" spans="1:10">
      <c r="A7" s="52"/>
      <c r="B7" s="53"/>
      <c r="C7" s="53"/>
      <c r="D7" s="53"/>
      <c r="E7" s="54"/>
      <c r="F7" s="55"/>
      <c r="G7" s="54"/>
      <c r="H7" s="55"/>
      <c r="I7" s="55"/>
      <c r="J7" s="54"/>
    </row>
    <row r="8" ht="42" customHeight="1" spans="1:10">
      <c r="A8" s="52"/>
      <c r="B8" s="56"/>
      <c r="C8" s="56"/>
      <c r="D8" s="56"/>
      <c r="E8" s="52"/>
      <c r="F8" s="56"/>
      <c r="G8" s="52"/>
      <c r="H8" s="56"/>
      <c r="I8" s="56"/>
      <c r="J8" s="52"/>
    </row>
    <row r="10" customHeight="1" spans="1:1">
      <c r="A10" t="s">
        <v>638</v>
      </c>
    </row>
  </sheetData>
  <mergeCells count="2">
    <mergeCell ref="A3:J3"/>
    <mergeCell ref="A4:H4"/>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2"/>
  <sheetViews>
    <sheetView showZeros="0" workbookViewId="0">
      <pane ySplit="1" topLeftCell="A2" activePane="bottomLeft" state="frozen"/>
      <selection/>
      <selection pane="bottomLeft" activeCell="A12" sqref="A12"/>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customHeight="1" spans="1:8">
      <c r="A1" s="1"/>
      <c r="B1" s="1"/>
      <c r="C1" s="1"/>
      <c r="D1" s="1"/>
      <c r="E1" s="1"/>
      <c r="F1" s="1"/>
      <c r="G1" s="1"/>
      <c r="H1" s="1"/>
    </row>
    <row r="2" ht="14.25" customHeight="1" spans="8:8">
      <c r="H2" s="31" t="s">
        <v>676</v>
      </c>
    </row>
    <row r="3" ht="34.5" customHeight="1" spans="1:8">
      <c r="A3" s="32" t="str">
        <f>"2025"&amp;"年新增资产配置表"</f>
        <v>2025年新增资产配置表</v>
      </c>
      <c r="B3" s="32"/>
      <c r="C3" s="32"/>
      <c r="D3" s="32"/>
      <c r="E3" s="32"/>
      <c r="F3" s="32"/>
      <c r="G3" s="32"/>
      <c r="H3" s="32"/>
    </row>
    <row r="4" ht="19.5" customHeight="1" spans="1:8">
      <c r="A4" s="33" t="str">
        <f>"单位名称："&amp;"景洪市教育体育局（本级）"</f>
        <v>单位名称：景洪市教育体育局（本级）</v>
      </c>
      <c r="B4" s="33"/>
      <c r="C4" s="33"/>
      <c r="D4" s="34"/>
      <c r="E4" s="34"/>
      <c r="F4" s="34"/>
      <c r="G4" s="34"/>
      <c r="H4" s="35" t="s">
        <v>135</v>
      </c>
    </row>
    <row r="5" ht="18" customHeight="1" spans="1:8">
      <c r="A5" s="10" t="s">
        <v>144</v>
      </c>
      <c r="B5" s="10" t="s">
        <v>677</v>
      </c>
      <c r="C5" s="10" t="s">
        <v>678</v>
      </c>
      <c r="D5" s="10" t="s">
        <v>679</v>
      </c>
      <c r="E5" s="10" t="s">
        <v>680</v>
      </c>
      <c r="F5" s="36" t="s">
        <v>681</v>
      </c>
      <c r="G5" s="37"/>
      <c r="H5" s="38"/>
    </row>
    <row r="6" ht="18" customHeight="1" spans="1:8">
      <c r="A6" s="17"/>
      <c r="B6" s="17"/>
      <c r="C6" s="17"/>
      <c r="D6" s="17"/>
      <c r="E6" s="17"/>
      <c r="F6" s="39" t="s">
        <v>644</v>
      </c>
      <c r="G6" s="39" t="s">
        <v>682</v>
      </c>
      <c r="H6" s="39" t="s">
        <v>683</v>
      </c>
    </row>
    <row r="7" ht="21" customHeight="1" spans="1:8">
      <c r="A7" s="39">
        <v>1</v>
      </c>
      <c r="B7" s="39">
        <v>2</v>
      </c>
      <c r="C7" s="39">
        <v>3</v>
      </c>
      <c r="D7" s="39">
        <v>4</v>
      </c>
      <c r="E7" s="39">
        <v>5</v>
      </c>
      <c r="F7" s="39">
        <v>6</v>
      </c>
      <c r="G7" s="39">
        <v>7</v>
      </c>
      <c r="H7" s="39">
        <v>8</v>
      </c>
    </row>
    <row r="8" ht="33" customHeight="1" spans="1:8">
      <c r="A8" s="40"/>
      <c r="B8" s="40"/>
      <c r="C8" s="40"/>
      <c r="D8" s="40"/>
      <c r="E8" s="22"/>
      <c r="F8" s="21"/>
      <c r="G8" s="21"/>
      <c r="H8" s="21"/>
    </row>
    <row r="9" ht="33" customHeight="1" spans="1:8">
      <c r="A9" s="40"/>
      <c r="B9" s="40"/>
      <c r="C9" s="40"/>
      <c r="D9" s="40"/>
      <c r="E9" s="22"/>
      <c r="F9" s="21"/>
      <c r="G9" s="21"/>
      <c r="H9" s="21"/>
    </row>
    <row r="10" ht="24" customHeight="1" spans="1:8">
      <c r="A10" s="41" t="s">
        <v>29</v>
      </c>
      <c r="B10" s="42"/>
      <c r="C10" s="42"/>
      <c r="D10" s="42"/>
      <c r="E10" s="43"/>
      <c r="F10" s="21"/>
      <c r="G10" s="21"/>
      <c r="H10" s="21"/>
    </row>
    <row r="12" customHeight="1" spans="1:1">
      <c r="A12" t="s">
        <v>638</v>
      </c>
    </row>
  </sheetData>
  <mergeCells count="9">
    <mergeCell ref="A3:H3"/>
    <mergeCell ref="A4:C4"/>
    <mergeCell ref="F5:H5"/>
    <mergeCell ref="A10:E10"/>
    <mergeCell ref="A5:A6"/>
    <mergeCell ref="B5:B6"/>
    <mergeCell ref="C5:C6"/>
    <mergeCell ref="D5:D6"/>
    <mergeCell ref="E5:E6"/>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3"/>
  <sheetViews>
    <sheetView showZeros="0" workbookViewId="0">
      <pane ySplit="1" topLeftCell="A2" activePane="bottomLeft" state="frozen"/>
      <selection/>
      <selection pane="bottomLeft" activeCell="B21" sqref="B21"/>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customHeight="1" spans="1:11">
      <c r="A1" s="1"/>
      <c r="B1" s="1"/>
      <c r="C1" s="1"/>
      <c r="D1" s="1"/>
      <c r="E1" s="1"/>
      <c r="F1" s="1"/>
      <c r="G1" s="1"/>
      <c r="H1" s="1"/>
      <c r="I1" s="1"/>
      <c r="J1" s="1"/>
      <c r="K1" s="1"/>
    </row>
    <row r="2" ht="19.5" customHeight="1" spans="4:11">
      <c r="D2" s="2"/>
      <c r="E2" s="2"/>
      <c r="F2" s="2"/>
      <c r="G2" s="2"/>
      <c r="H2" s="3"/>
      <c r="I2" s="3"/>
      <c r="J2" s="3"/>
      <c r="K2" s="4" t="s">
        <v>684</v>
      </c>
    </row>
    <row r="3" ht="42.75" customHeight="1" spans="1:11">
      <c r="A3" s="5" t="str">
        <f>"2025"&amp;"年上级转移支付补助项目支出预算表"</f>
        <v>2025年上级转移支付补助项目支出预算表</v>
      </c>
      <c r="B3" s="5"/>
      <c r="C3" s="5"/>
      <c r="D3" s="5"/>
      <c r="E3" s="5"/>
      <c r="F3" s="5"/>
      <c r="G3" s="5"/>
      <c r="H3" s="5"/>
      <c r="I3" s="5"/>
      <c r="J3" s="5"/>
      <c r="K3" s="5"/>
    </row>
    <row r="4" ht="19.5" customHeight="1" spans="1:11">
      <c r="A4" s="6" t="str">
        <f>"单位名称："&amp;"景洪市教育体育局（本级）"</f>
        <v>单位名称：景洪市教育体育局（本级）</v>
      </c>
      <c r="B4" s="6"/>
      <c r="C4" s="6"/>
      <c r="D4" s="6"/>
      <c r="E4" s="6"/>
      <c r="F4" s="6"/>
      <c r="G4" s="6"/>
      <c r="H4" s="7"/>
      <c r="I4" s="7"/>
      <c r="J4" s="7"/>
      <c r="K4" s="8" t="s">
        <v>135</v>
      </c>
    </row>
    <row r="5" ht="21.75" customHeight="1" spans="1:11">
      <c r="A5" s="9" t="s">
        <v>225</v>
      </c>
      <c r="B5" s="9" t="s">
        <v>146</v>
      </c>
      <c r="C5" s="9" t="s">
        <v>226</v>
      </c>
      <c r="D5" s="10" t="s">
        <v>147</v>
      </c>
      <c r="E5" s="10" t="s">
        <v>148</v>
      </c>
      <c r="F5" s="10" t="s">
        <v>227</v>
      </c>
      <c r="G5" s="10" t="s">
        <v>228</v>
      </c>
      <c r="H5" s="26" t="s">
        <v>29</v>
      </c>
      <c r="I5" s="11" t="s">
        <v>685</v>
      </c>
      <c r="J5" s="12"/>
      <c r="K5" s="13"/>
    </row>
    <row r="6" ht="21.75" customHeight="1" spans="1:11">
      <c r="A6" s="14"/>
      <c r="B6" s="14"/>
      <c r="C6" s="14"/>
      <c r="D6" s="15"/>
      <c r="E6" s="15"/>
      <c r="F6" s="15"/>
      <c r="G6" s="15"/>
      <c r="H6" s="27"/>
      <c r="I6" s="10" t="s">
        <v>32</v>
      </c>
      <c r="J6" s="10" t="s">
        <v>33</v>
      </c>
      <c r="K6" s="10" t="s">
        <v>34</v>
      </c>
    </row>
    <row r="7" ht="40.5" customHeight="1" spans="1:11">
      <c r="A7" s="16"/>
      <c r="B7" s="16"/>
      <c r="C7" s="16"/>
      <c r="D7" s="17"/>
      <c r="E7" s="17"/>
      <c r="F7" s="17"/>
      <c r="G7" s="17"/>
      <c r="H7" s="28"/>
      <c r="I7" s="17" t="s">
        <v>31</v>
      </c>
      <c r="J7" s="17"/>
      <c r="K7" s="17"/>
    </row>
    <row r="8" ht="15" customHeight="1" spans="1:11">
      <c r="A8" s="18">
        <v>1</v>
      </c>
      <c r="B8" s="18">
        <v>2</v>
      </c>
      <c r="C8" s="18">
        <v>3</v>
      </c>
      <c r="D8" s="18">
        <v>4</v>
      </c>
      <c r="E8" s="18">
        <v>5</v>
      </c>
      <c r="F8" s="18">
        <v>6</v>
      </c>
      <c r="G8" s="18">
        <v>7</v>
      </c>
      <c r="H8" s="18">
        <v>8</v>
      </c>
      <c r="I8" s="18">
        <v>9</v>
      </c>
      <c r="J8" s="19">
        <v>10</v>
      </c>
      <c r="K8" s="19">
        <v>11</v>
      </c>
    </row>
    <row r="9" ht="18.75" customHeight="1" spans="1:11">
      <c r="A9" s="29"/>
      <c r="B9" s="30"/>
      <c r="C9" s="29"/>
      <c r="D9" s="29"/>
      <c r="E9" s="29"/>
      <c r="F9" s="29"/>
      <c r="G9" s="29"/>
      <c r="H9" s="21"/>
      <c r="I9" s="21"/>
      <c r="J9" s="21"/>
      <c r="K9" s="21"/>
    </row>
    <row r="10" ht="18.75" customHeight="1" spans="1:11">
      <c r="A10" s="30"/>
      <c r="B10" s="30"/>
      <c r="C10" s="30"/>
      <c r="D10" s="30"/>
      <c r="E10" s="30"/>
      <c r="F10" s="30"/>
      <c r="G10" s="30"/>
      <c r="H10" s="21"/>
      <c r="I10" s="21"/>
      <c r="J10" s="21"/>
      <c r="K10" s="21"/>
    </row>
    <row r="11" ht="18.75" customHeight="1" spans="1:11">
      <c r="A11" s="23" t="s">
        <v>113</v>
      </c>
      <c r="B11" s="24"/>
      <c r="C11" s="24"/>
      <c r="D11" s="24"/>
      <c r="E11" s="24"/>
      <c r="F11" s="24"/>
      <c r="G11" s="25"/>
      <c r="H11" s="21"/>
      <c r="I11" s="21"/>
      <c r="J11" s="21"/>
      <c r="K11" s="21"/>
    </row>
    <row r="13" customHeight="1" spans="1:1">
      <c r="A13" t="s">
        <v>638</v>
      </c>
    </row>
  </sheetData>
  <mergeCells count="15">
    <mergeCell ref="A3:K3"/>
    <mergeCell ref="A4:G4"/>
    <mergeCell ref="I5:K5"/>
    <mergeCell ref="A11:G11"/>
    <mergeCell ref="A5:A7"/>
    <mergeCell ref="B5:B7"/>
    <mergeCell ref="C5:C7"/>
    <mergeCell ref="D5:D7"/>
    <mergeCell ref="E5:E7"/>
    <mergeCell ref="F5:F7"/>
    <mergeCell ref="G5:G7"/>
    <mergeCell ref="H5:H7"/>
    <mergeCell ref="I6:I7"/>
    <mergeCell ref="J6:J7"/>
    <mergeCell ref="K6:K7"/>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32"/>
  <sheetViews>
    <sheetView showZeros="0" workbookViewId="0">
      <pane ySplit="1" topLeftCell="A17" activePane="bottomLeft" state="frozen"/>
      <selection/>
      <selection pane="bottomLeft" activeCell="E23" sqref="E23"/>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customHeight="1" spans="1:7">
      <c r="A1" s="1"/>
      <c r="B1" s="1"/>
      <c r="C1" s="1"/>
      <c r="D1" s="1"/>
      <c r="E1" s="1"/>
      <c r="F1" s="1"/>
      <c r="G1" s="1"/>
    </row>
    <row r="2" ht="18.75" customHeight="1" spans="4:7">
      <c r="D2" s="2"/>
      <c r="E2" s="3"/>
      <c r="F2" s="3"/>
      <c r="G2" s="4" t="s">
        <v>686</v>
      </c>
    </row>
    <row r="3" ht="36.75" customHeight="1" spans="1:7">
      <c r="A3" s="5" t="str">
        <f>"2025"&amp;"年部门项目中期规划预算表"</f>
        <v>2025年部门项目中期规划预算表</v>
      </c>
      <c r="B3" s="5"/>
      <c r="C3" s="5"/>
      <c r="D3" s="5"/>
      <c r="E3" s="5"/>
      <c r="F3" s="5"/>
      <c r="G3" s="5"/>
    </row>
    <row r="4" ht="22.5" customHeight="1" spans="1:7">
      <c r="A4" s="6" t="str">
        <f>"单位名称："&amp;"景洪市教育体育局（本级）"</f>
        <v>单位名称：景洪市教育体育局（本级）</v>
      </c>
      <c r="B4" s="6"/>
      <c r="C4" s="6"/>
      <c r="D4" s="6"/>
      <c r="E4" s="7"/>
      <c r="F4" s="7"/>
      <c r="G4" s="8" t="s">
        <v>135</v>
      </c>
    </row>
    <row r="5" ht="21.75" customHeight="1" spans="1:7">
      <c r="A5" s="9" t="s">
        <v>226</v>
      </c>
      <c r="B5" s="9" t="s">
        <v>225</v>
      </c>
      <c r="C5" s="9" t="s">
        <v>146</v>
      </c>
      <c r="D5" s="10" t="s">
        <v>687</v>
      </c>
      <c r="E5" s="11" t="s">
        <v>32</v>
      </c>
      <c r="F5" s="12"/>
      <c r="G5" s="13"/>
    </row>
    <row r="6" ht="21.75" customHeight="1" spans="1:7">
      <c r="A6" s="14"/>
      <c r="B6" s="14"/>
      <c r="C6" s="14"/>
      <c r="D6" s="15"/>
      <c r="E6" s="9" t="s">
        <v>688</v>
      </c>
      <c r="F6" s="10" t="s">
        <v>689</v>
      </c>
      <c r="G6" s="10" t="s">
        <v>690</v>
      </c>
    </row>
    <row r="7" ht="40.5" customHeight="1" spans="1:7">
      <c r="A7" s="16"/>
      <c r="B7" s="16"/>
      <c r="C7" s="16"/>
      <c r="D7" s="17"/>
      <c r="E7" s="16"/>
      <c r="F7" s="17"/>
      <c r="G7" s="17"/>
    </row>
    <row r="8" ht="19.5" customHeight="1" spans="1:7">
      <c r="A8" s="18">
        <v>1</v>
      </c>
      <c r="B8" s="18">
        <v>2</v>
      </c>
      <c r="C8" s="18">
        <v>3</v>
      </c>
      <c r="D8" s="18">
        <v>4</v>
      </c>
      <c r="E8" s="18">
        <v>8</v>
      </c>
      <c r="F8" s="18">
        <v>9</v>
      </c>
      <c r="G8" s="19">
        <v>10</v>
      </c>
    </row>
    <row r="9" ht="17.25" customHeight="1" spans="1:7">
      <c r="A9" s="20" t="s">
        <v>44</v>
      </c>
      <c r="B9" s="20"/>
      <c r="C9" s="20"/>
      <c r="D9" s="20"/>
      <c r="E9" s="21">
        <v>42065787.45</v>
      </c>
      <c r="F9" s="21"/>
      <c r="G9" s="21"/>
    </row>
    <row r="10" ht="18.75" customHeight="1" spans="1:7">
      <c r="A10" s="20"/>
      <c r="B10" s="20" t="s">
        <v>232</v>
      </c>
      <c r="C10" s="20" t="s">
        <v>257</v>
      </c>
      <c r="D10" s="22" t="s">
        <v>691</v>
      </c>
      <c r="E10" s="21">
        <v>70000</v>
      </c>
      <c r="F10" s="21"/>
      <c r="G10" s="21"/>
    </row>
    <row r="11" ht="18.75" customHeight="1" spans="1:7">
      <c r="A11" s="20"/>
      <c r="B11" s="20" t="s">
        <v>232</v>
      </c>
      <c r="C11" s="20" t="s">
        <v>280</v>
      </c>
      <c r="D11" s="22" t="s">
        <v>691</v>
      </c>
      <c r="E11" s="21">
        <v>1500000</v>
      </c>
      <c r="F11" s="21"/>
      <c r="G11" s="21"/>
    </row>
    <row r="12" ht="18.75" customHeight="1" spans="1:7">
      <c r="A12" s="20"/>
      <c r="B12" s="20" t="s">
        <v>232</v>
      </c>
      <c r="C12" s="20" t="s">
        <v>286</v>
      </c>
      <c r="D12" s="22" t="s">
        <v>691</v>
      </c>
      <c r="E12" s="21">
        <v>6360000</v>
      </c>
      <c r="F12" s="21"/>
      <c r="G12" s="21"/>
    </row>
    <row r="13" ht="18.75" customHeight="1" spans="1:7">
      <c r="A13" s="20"/>
      <c r="B13" s="20" t="s">
        <v>232</v>
      </c>
      <c r="C13" s="20" t="s">
        <v>288</v>
      </c>
      <c r="D13" s="22" t="s">
        <v>691</v>
      </c>
      <c r="E13" s="21">
        <v>600000</v>
      </c>
      <c r="F13" s="21"/>
      <c r="G13" s="21"/>
    </row>
    <row r="14" ht="18.75" customHeight="1" spans="1:7">
      <c r="A14" s="20"/>
      <c r="B14" s="20" t="s">
        <v>232</v>
      </c>
      <c r="C14" s="20" t="s">
        <v>294</v>
      </c>
      <c r="D14" s="22" t="s">
        <v>691</v>
      </c>
      <c r="E14" s="21">
        <v>888306</v>
      </c>
      <c r="F14" s="21"/>
      <c r="G14" s="21"/>
    </row>
    <row r="15" ht="18.75" customHeight="1" spans="1:7">
      <c r="A15" s="20"/>
      <c r="B15" s="20" t="s">
        <v>241</v>
      </c>
      <c r="C15" s="20" t="s">
        <v>240</v>
      </c>
      <c r="D15" s="22" t="s">
        <v>691</v>
      </c>
      <c r="E15" s="21">
        <v>43537.5</v>
      </c>
      <c r="F15" s="21"/>
      <c r="G15" s="21"/>
    </row>
    <row r="16" ht="18.75" customHeight="1" spans="1:7">
      <c r="A16" s="20"/>
      <c r="B16" s="20" t="s">
        <v>241</v>
      </c>
      <c r="C16" s="20" t="s">
        <v>245</v>
      </c>
      <c r="D16" s="22" t="s">
        <v>691</v>
      </c>
      <c r="E16" s="21">
        <v>15567.57</v>
      </c>
      <c r="F16" s="21"/>
      <c r="G16" s="21"/>
    </row>
    <row r="17" ht="18.75" customHeight="1" spans="1:7">
      <c r="A17" s="20"/>
      <c r="B17" s="20" t="s">
        <v>241</v>
      </c>
      <c r="C17" s="20" t="s">
        <v>247</v>
      </c>
      <c r="D17" s="22" t="s">
        <v>691</v>
      </c>
      <c r="E17" s="21">
        <v>44021.88</v>
      </c>
      <c r="F17" s="21"/>
      <c r="G17" s="21"/>
    </row>
    <row r="18" ht="18.75" customHeight="1" spans="1:7">
      <c r="A18" s="20"/>
      <c r="B18" s="20" t="s">
        <v>241</v>
      </c>
      <c r="C18" s="20" t="s">
        <v>249</v>
      </c>
      <c r="D18" s="22" t="s">
        <v>691</v>
      </c>
      <c r="E18" s="21">
        <v>2362.5</v>
      </c>
      <c r="F18" s="21"/>
      <c r="G18" s="21"/>
    </row>
    <row r="19" ht="18.75" customHeight="1" spans="1:7">
      <c r="A19" s="20"/>
      <c r="B19" s="20" t="s">
        <v>241</v>
      </c>
      <c r="C19" s="20" t="s">
        <v>251</v>
      </c>
      <c r="D19" s="22" t="s">
        <v>691</v>
      </c>
      <c r="E19" s="21">
        <v>13248</v>
      </c>
      <c r="F19" s="21"/>
      <c r="G19" s="21"/>
    </row>
    <row r="20" ht="18.75" customHeight="1" spans="1:7">
      <c r="A20" s="20"/>
      <c r="B20" s="20" t="s">
        <v>241</v>
      </c>
      <c r="C20" s="20" t="s">
        <v>253</v>
      </c>
      <c r="D20" s="22" t="s">
        <v>691</v>
      </c>
      <c r="E20" s="21">
        <v>1974</v>
      </c>
      <c r="F20" s="21"/>
      <c r="G20" s="21"/>
    </row>
    <row r="21" ht="18.75" customHeight="1" spans="1:7">
      <c r="A21" s="20"/>
      <c r="B21" s="20" t="s">
        <v>241</v>
      </c>
      <c r="C21" s="20" t="s">
        <v>255</v>
      </c>
      <c r="D21" s="22" t="s">
        <v>691</v>
      </c>
      <c r="E21" s="21">
        <v>1134000</v>
      </c>
      <c r="F21" s="21"/>
      <c r="G21" s="21"/>
    </row>
    <row r="22" ht="18.75" customHeight="1" spans="1:7">
      <c r="A22" s="20"/>
      <c r="B22" s="20" t="s">
        <v>241</v>
      </c>
      <c r="C22" s="20" t="s">
        <v>259</v>
      </c>
      <c r="D22" s="22" t="s">
        <v>691</v>
      </c>
      <c r="E22" s="21">
        <v>1323</v>
      </c>
      <c r="F22" s="21"/>
      <c r="G22" s="21"/>
    </row>
    <row r="23" ht="18.75" customHeight="1" spans="1:7">
      <c r="A23" s="20"/>
      <c r="B23" s="20" t="s">
        <v>241</v>
      </c>
      <c r="C23" s="20" t="s">
        <v>264</v>
      </c>
      <c r="D23" s="22" t="s">
        <v>691</v>
      </c>
      <c r="E23" s="21">
        <v>260000</v>
      </c>
      <c r="F23" s="21"/>
      <c r="G23" s="21"/>
    </row>
    <row r="24" ht="18.75" customHeight="1" spans="1:7">
      <c r="A24" s="20"/>
      <c r="B24" s="20" t="s">
        <v>241</v>
      </c>
      <c r="C24" s="20" t="s">
        <v>270</v>
      </c>
      <c r="D24" s="22" t="s">
        <v>691</v>
      </c>
      <c r="E24" s="21">
        <v>26000000</v>
      </c>
      <c r="F24" s="21"/>
      <c r="G24" s="21"/>
    </row>
    <row r="25" ht="18.75" customHeight="1" spans="1:7">
      <c r="A25" s="20"/>
      <c r="B25" s="20" t="s">
        <v>241</v>
      </c>
      <c r="C25" s="20" t="s">
        <v>276</v>
      </c>
      <c r="D25" s="22" t="s">
        <v>691</v>
      </c>
      <c r="E25" s="21">
        <v>30000</v>
      </c>
      <c r="F25" s="21"/>
      <c r="G25" s="21"/>
    </row>
    <row r="26" ht="18.75" customHeight="1" spans="1:7">
      <c r="A26" s="20"/>
      <c r="B26" s="20" t="s">
        <v>241</v>
      </c>
      <c r="C26" s="20" t="s">
        <v>290</v>
      </c>
      <c r="D26" s="22" t="s">
        <v>691</v>
      </c>
      <c r="E26" s="21">
        <v>4239540</v>
      </c>
      <c r="F26" s="21"/>
      <c r="G26" s="21"/>
    </row>
    <row r="27" ht="18.75" customHeight="1" spans="1:7">
      <c r="A27" s="20"/>
      <c r="B27" s="20" t="s">
        <v>262</v>
      </c>
      <c r="C27" s="20" t="s">
        <v>261</v>
      </c>
      <c r="D27" s="22" t="s">
        <v>691</v>
      </c>
      <c r="E27" s="21">
        <v>11907</v>
      </c>
      <c r="F27" s="21"/>
      <c r="G27" s="21"/>
    </row>
    <row r="28" ht="18.75" customHeight="1" spans="1:7">
      <c r="A28" s="20"/>
      <c r="B28" s="20" t="s">
        <v>262</v>
      </c>
      <c r="C28" s="20" t="s">
        <v>266</v>
      </c>
      <c r="D28" s="22" t="s">
        <v>691</v>
      </c>
      <c r="E28" s="21">
        <v>150000</v>
      </c>
      <c r="F28" s="21"/>
      <c r="G28" s="21"/>
    </row>
    <row r="29" ht="18.75" customHeight="1" spans="1:7">
      <c r="A29" s="20"/>
      <c r="B29" s="20" t="s">
        <v>262</v>
      </c>
      <c r="C29" s="20" t="s">
        <v>278</v>
      </c>
      <c r="D29" s="22" t="s">
        <v>691</v>
      </c>
      <c r="E29" s="21">
        <v>300000</v>
      </c>
      <c r="F29" s="21"/>
      <c r="G29" s="21"/>
    </row>
    <row r="30" ht="18.75" customHeight="1" spans="1:7">
      <c r="A30" s="20"/>
      <c r="B30" s="20" t="s">
        <v>262</v>
      </c>
      <c r="C30" s="20" t="s">
        <v>292</v>
      </c>
      <c r="D30" s="22" t="s">
        <v>691</v>
      </c>
      <c r="E30" s="21">
        <v>220000</v>
      </c>
      <c r="F30" s="21"/>
      <c r="G30" s="21"/>
    </row>
    <row r="31" ht="18.75" customHeight="1" spans="1:7">
      <c r="A31" s="20"/>
      <c r="B31" s="20" t="s">
        <v>262</v>
      </c>
      <c r="C31" s="20" t="s">
        <v>300</v>
      </c>
      <c r="D31" s="22" t="s">
        <v>691</v>
      </c>
      <c r="E31" s="21">
        <v>180000</v>
      </c>
      <c r="F31" s="21"/>
      <c r="G31" s="21"/>
    </row>
    <row r="32" ht="18.75" customHeight="1" spans="1:7">
      <c r="A32" s="23" t="s">
        <v>29</v>
      </c>
      <c r="B32" s="24" t="s">
        <v>257</v>
      </c>
      <c r="C32" s="24"/>
      <c r="D32" s="25"/>
      <c r="E32" s="21">
        <v>42065787.45</v>
      </c>
      <c r="F32" s="21"/>
      <c r="G32" s="21"/>
    </row>
  </sheetData>
  <mergeCells count="11">
    <mergeCell ref="A3:G3"/>
    <mergeCell ref="A4:D4"/>
    <mergeCell ref="E5:G5"/>
    <mergeCell ref="A32:D32"/>
    <mergeCell ref="A5:A7"/>
    <mergeCell ref="B5:B7"/>
    <mergeCell ref="C5:C7"/>
    <mergeCell ref="D5:D7"/>
    <mergeCell ref="E6:E7"/>
    <mergeCell ref="F6:F7"/>
    <mergeCell ref="G6:G7"/>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淡定。天下</cp:lastModifiedBy>
  <dcterms:created xsi:type="dcterms:W3CDTF">2025-02-13T00:44:00Z</dcterms:created>
  <dcterms:modified xsi:type="dcterms:W3CDTF">2025-02-17T08:33:15Z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