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activeTab="3"/>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<sst xmlns="http://schemas.openxmlformats.org/spreadsheetml/2006/main" count="338">
  <si>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</si>
  <si>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</si>
  <si>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</si>
  <si>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</si>
  <si>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</si>
  <si>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</si>
  <si>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</si>
  <si>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</si>
  <si>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</si>
  <si>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</si>
  <si>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</si>
  <si>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</si>
  <si>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</si>
  <si>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</si>
  <si>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</si>
  <si>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</si>
  <si>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</si>
  <si>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</si>
  <si>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</si>
  <si>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</si>
  <si>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</si>
  <si>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</si>
  <si>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</si>
  <si>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</si>
  <si>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</si>
  <si>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</si>
  <si>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</si>
  <si>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</si>
  <si>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</si>
  <si>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</si>
  <si>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</si>
  <si>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</si>
  <si>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</si>
  <si>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</si>
  <si>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</si>
  <si>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</si>
  <si>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</si>
  <si>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</si>
  <si>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</si>
  <si>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</si>
  <si>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</si>
  <si>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</si>
  <si>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</si>
  <si>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105056</t>
  </si>
  <si>
    <t>景洪市景哈哈尼族乡中心幼儿园</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</si>
  <si>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</si>
  <si>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</si>
  <si>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</si>
  <si>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</si>
  <si>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</si>
  <si>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</si>
  <si>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</si>
  <si>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</si>
  <si>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</si>
  <si>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</si>
  <si>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</si>
  <si>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</si>
  <si>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</si>
  <si>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</si>
  <si>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</si>
  <si>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普通教育</t>
  </si>
  <si>
    <t>2050201</t>
  </si>
  <si>
    <t>学前教育</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</si>
  <si>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</si>
  <si>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</si>
  <si>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</si>
  <si>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</si>
  <si>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</si>
  <si>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</si>
  <si>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</si>
  <si>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</si>
  <si>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</si>
  <si>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</si>
  <si>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</si>
  <si>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</si>
  <si>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</si>
  <si>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</si>
  <si>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</si>
  <si>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</si>
  <si>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</si>
  <si>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</si>
  <si>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</si>
  <si>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</si>
  <si>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</si>
  <si>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</si>
  <si>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</si>
  <si>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</si>
  <si>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</si>
  <si>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</si>
  <si>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</si>
  <si>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</si>
  <si>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</si>
  <si>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</si>
  <si>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</si>
  <si>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</si>
  <si>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</si>
  <si>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</si>
  <si>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</si>
  <si>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</si>
  <si>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</si>
  <si>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</si>
  <si>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</si>
  <si>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</si>
  <si>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</si>
  <si>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</si>
  <si>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</si>
  <si>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</si>
  <si>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</si>
  <si>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</si>
  <si>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</si>
  <si>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</si>
  <si>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</si>
  <si>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</si>
  <si>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</si>
  <si>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</si>
  <si>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</si>
  <si>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</si>
  <si>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</si>
  <si>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</si>
  <si>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</si>
  <si>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</si>
  <si>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</si>
  <si>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</si>
  <si>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</si>
  <si>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</si>
  <si>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</si>
  <si>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</si>
  <si>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</si>
  <si>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</si>
  <si>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</si>
  <si>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</si>
  <si>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</si>
  <si>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</si>
  <si>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</si>
  <si>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</si>
  <si>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532801221100000493700</t>
  </si>
  <si>
    <t>事业人员支出工资</t>
  </si>
  <si>
    <t>30101</t>
  </si>
  <si>
    <t>基本工资</t>
  </si>
  <si>
    <t>30102</t>
  </si>
  <si>
    <t>津贴补贴</t>
  </si>
  <si>
    <t>30107</t>
  </si>
  <si>
    <t>绩效工资</t>
  </si>
  <si>
    <t>532801221100000493702</t>
  </si>
  <si>
    <t>社会保障缴费</t>
  </si>
  <si>
    <t>30108</t>
  </si>
  <si>
    <t>机关事业单位基本养老保险缴费</t>
  </si>
  <si>
    <t>30110</t>
  </si>
  <si>
    <t>职工基本医疗保险缴费</t>
  </si>
  <si>
    <t>30111</t>
  </si>
  <si>
    <t>公务员医疗补助缴费</t>
  </si>
  <si>
    <t>30112</t>
  </si>
  <si>
    <t>其他社会保障缴费</t>
  </si>
  <si>
    <t>532801221100000493703</t>
  </si>
  <si>
    <t>30113</t>
  </si>
  <si>
    <t>532801221100000493705</t>
  </si>
  <si>
    <t>工会经费</t>
  </si>
  <si>
    <t>30228</t>
  </si>
  <si>
    <t>532801221100000493706</t>
  </si>
  <si>
    <t>福利费</t>
  </si>
  <si>
    <t>30229</t>
  </si>
  <si>
    <t>532801231100001492173</t>
  </si>
  <si>
    <t>乡村教师生活补助</t>
  </si>
  <si>
    <t>532801231100001492175</t>
  </si>
  <si>
    <t>乡镇岗位补贴（事业）</t>
  </si>
  <si>
    <t>532801231100001492179</t>
  </si>
  <si>
    <t>退休公用经费</t>
  </si>
  <si>
    <t>30299</t>
  </si>
  <si>
    <t>其他商品和服务支出</t>
  </si>
  <si>
    <t>532801231100001492181</t>
  </si>
  <si>
    <t>幼儿园办公费</t>
  </si>
  <si>
    <t>30201</t>
  </si>
  <si>
    <t>办公费</t>
  </si>
  <si>
    <t>30204</t>
  </si>
  <si>
    <t>手续费</t>
  </si>
  <si>
    <t>30205</t>
  </si>
  <si>
    <t>水费</t>
  </si>
  <si>
    <t>30206</t>
  </si>
  <si>
    <t>电费</t>
  </si>
  <si>
    <t>30207</t>
  </si>
  <si>
    <t>邮电费</t>
  </si>
  <si>
    <t>30209</t>
  </si>
  <si>
    <t>物业管理费</t>
  </si>
  <si>
    <t>30211</t>
  </si>
  <si>
    <t>差旅费</t>
  </si>
  <si>
    <t>30216</t>
  </si>
  <si>
    <t>培训费</t>
  </si>
  <si>
    <t>532801231100001492188</t>
  </si>
  <si>
    <t>月奖励性绩效工资</t>
  </si>
  <si>
    <t>532801231100001492412</t>
  </si>
  <si>
    <t>30217</t>
  </si>
  <si>
    <t>532801251100003835835</t>
  </si>
  <si>
    <t>其他人员支出</t>
  </si>
  <si>
    <t>30199</t>
  </si>
  <si>
    <t>其他工资福利支出</t>
  </si>
  <si>
    <t>预算05-1表</t>
  </si>
  <si>
    <t>项目分类</t>
  </si>
  <si>
    <t>项目单位</t>
  </si>
  <si>
    <t>经济科目编码</t>
  </si>
  <si>
    <t>经济科目名称</t>
  </si>
  <si>
    <t>本年拨款</t>
  </si>
  <si>
    <t>其中：本次下达</t>
  </si>
  <si>
    <t>s学前教育幼儿补助专项资金</t>
  </si>
  <si>
    <t>312 民生类</t>
  </si>
  <si>
    <t>532801241100002357978</t>
  </si>
  <si>
    <t>30308</t>
  </si>
  <si>
    <t>助学金</t>
  </si>
  <si>
    <t>□2025年公办幼儿园补助经费</t>
  </si>
  <si>
    <t>311 专项业务类</t>
  </si>
  <si>
    <t>532801251100003864906</t>
  </si>
  <si>
    <t>30213</t>
  </si>
  <si>
    <t>维修（护）费</t>
  </si>
  <si>
    <t>30218</t>
  </si>
  <si>
    <t>专用材料费</t>
  </si>
  <si>
    <t>31002</t>
  </si>
  <si>
    <t>办公设备购置</t>
  </si>
  <si>
    <t>31003</t>
  </si>
  <si>
    <t>专用设备购置</t>
  </si>
  <si>
    <t>预算05-2表</t>
  </si>
  <si>
    <t>单位名称、项目名称</t>
  </si>
  <si>
    <t>项目年度绩效目标</t>
  </si>
  <si>
    <t>一级指标</t>
  </si>
  <si>
    <t>二级指标</t>
  </si>
  <si>
    <t>三级指标</t>
  </si>
  <si>
    <t>指标性质</t>
  </si>
  <si>
    <t>指标值</t>
  </si>
  <si>
    <t>度量单位</t>
  </si>
  <si>
    <t>指标属性</t>
  </si>
  <si>
    <t>指标内容</t>
  </si>
  <si>
    <t>根据《西双版纳州人民政府办公室关于印发西双版纳州教育领域财政事权和支出责任划分改革实施方案的通知》（西政办发[2020]49号）文件，安排2023年学前教育幼儿补助专项资金切实解决家庭经济困难儿童入园问题，根据《2023年学生资助预算人数统计表》测算32人*300元/人/学年=9600元，其中市级补助1296元。</t>
  </si>
  <si>
    <t>产出指标</t>
  </si>
  <si>
    <t>数量指标</t>
  </si>
  <si>
    <t>年初预算受助家庭经济困难学生人数</t>
  </si>
  <si>
    <t>=</t>
  </si>
  <si>
    <t>32</t>
  </si>
  <si>
    <t>人</t>
  </si>
  <si>
    <t>定量指标</t>
  </si>
  <si>
    <t>反映项目实施对符合政策学生的人数情况。</t>
  </si>
  <si>
    <t>质量指标</t>
  </si>
  <si>
    <t>资助标准达标率</t>
  </si>
  <si>
    <t>100</t>
  </si>
  <si>
    <t>%</t>
  </si>
  <si>
    <t>反映获补助对象认定的准确性情况。
获补对象准确率=抽检符合标准的补助对象数/抽检实际补助对象数*100%</t>
  </si>
  <si>
    <t>时效指标</t>
  </si>
  <si>
    <t>发放补助资金及时</t>
  </si>
  <si>
    <t>发放及时率=已发放资金÷应发放资金×100%；资金发放时间为下拨资金一个月之内必须发完；超过扣分</t>
  </si>
  <si>
    <t>成本指标</t>
  </si>
  <si>
    <t>经济成本指标</t>
  </si>
  <si>
    <t>300</t>
  </si>
  <si>
    <t>元/生·年</t>
  </si>
  <si>
    <t>每生每年资助300元，资金由中央及省级、州级和市级共同承担：其中，中央及省级承担85%，州级承担1.50%，市级承担13.50%。</t>
  </si>
  <si>
    <t>效益指标</t>
  </si>
  <si>
    <t>社会效益</t>
  </si>
  <si>
    <t>政策知晓率</t>
  </si>
  <si>
    <t>&gt;=</t>
  </si>
  <si>
    <t>95</t>
  </si>
  <si>
    <t>受助学生家长、老师等群体对学前教育幼儿补助政策的知晓情况。</t>
  </si>
  <si>
    <t>满意度指标</t>
  </si>
  <si>
    <t>服务对象满意度</t>
  </si>
  <si>
    <t>受助学生家长满意度</t>
  </si>
  <si>
    <t>反映受助学生家长对该项政策的实施过程、效果的满意程度。</t>
  </si>
  <si>
    <t xml:space="preserve">以2024秋季学期在校学生人数为依据，生均经费拨款标准按照幼儿1200元/生.年的标准执行；确保我城乡学前教育学校能够有效、正常运转，不因资金短缺而影响校园正常的教育教学秩序。我园为二级一等园，标准1200元/生/年，2024年学生预算数191人，预算资金应为191人*1200元=229200元，2024年已申请安排700元*191人=133700元，现还需申请229200元-133700元=95500元。2025年学生预算数154人，预算资金154人*1200元=184800元。合计95500元+184800元=280300元。
年度目标保障学校日常公用支出，基本设施设备运行，不因资金短缺而影响学校的运转及发展。1.主要用于保障学校日常公用支出及基本设备维护运行（用于支付日常办公用品费、购买安保服务、幼儿园日常生活用水、幼儿玩教具，幼儿碗筷，保健室药品、零星工程审计费、培训费、租赁费、校园日常维修、各软件系统维护费、零星工程费用、学生校方责任险、学生文体活动费用）；2.设备购置：蒸饭车、消毒刀架、拒马移动护栏、冰箱、办公本2台以及华为平板电脑2台。3.保障学校正常运转。
</t>
  </si>
  <si>
    <t>教育公用经费覆盖人数</t>
  </si>
  <si>
    <t>154</t>
  </si>
  <si>
    <t>按实际在校学生人数下达公用经费，确保学校正常运转，学生正常接受教育。</t>
  </si>
  <si>
    <t>购置验收合格率</t>
  </si>
  <si>
    <t>指购置验收合格数与总购置验收数的比率。保障校园各项采购的验收合格情况。</t>
  </si>
  <si>
    <t>补助经费收入利用率</t>
  </si>
  <si>
    <t>补助经费收入利用率情况</t>
  </si>
  <si>
    <t>维修维（护）合格率</t>
  </si>
  <si>
    <t>指维修（护）任务合格数与总维修（护）数的比率。保障校园各设施设备正常运行。</t>
  </si>
  <si>
    <t>维修（护）及时率</t>
  </si>
  <si>
    <t>90</t>
  </si>
  <si>
    <t>指及时完成维修维护任务的工单数与总单数的比率。保障校园各设施设备正常运行。</t>
  </si>
  <si>
    <t>补助资金当年到位率</t>
  </si>
  <si>
    <t>补助资金当年到位率，政策落实度</t>
  </si>
  <si>
    <t>提高幼儿园办园水平</t>
  </si>
  <si>
    <t>提升</t>
  </si>
  <si>
    <t>是/否</t>
  </si>
  <si>
    <t>定性指标</t>
  </si>
  <si>
    <t>相关人员反馈幼儿园办园水平是否提高情况</t>
  </si>
  <si>
    <t>保障学校正常运转</t>
  </si>
  <si>
    <t>正常运转</t>
  </si>
  <si>
    <t>指学校日常公用支出、基本设施设备运行是否得到保障情况，不因资金短缺而影响学校的运转及发展</t>
  </si>
  <si>
    <t>师生满意度</t>
  </si>
  <si>
    <t>服务对象对项目实施情况的满意程度</t>
  </si>
  <si>
    <t>预算06表</t>
  </si>
  <si>
    <t>政府性基金预算支出预算表</t>
  </si>
  <si>
    <t>本年政府性基金预算支出</t>
  </si>
  <si>
    <t>说明：我单位无此公开事项。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</si>
  <si>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</si>
  <si>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</si>
  <si>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</si>
  <si>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</si>
  <si>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</si>
  <si>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</si>
  <si>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</si>
  <si>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</si>
  <si>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</si>
  <si>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</si>
  <si>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采购教学一体机</t>
  </si>
  <si>
    <t>A02020800 触控一体机</t>
  </si>
  <si>
    <t>台</t>
  </si>
  <si>
    <t>采购喷墨打印机</t>
  </si>
  <si>
    <t>A02021004 A4彩色打印机</t>
  </si>
  <si>
    <t>采购书包柜</t>
  </si>
  <si>
    <t>A05010599 其他柜类</t>
  </si>
  <si>
    <t>组</t>
  </si>
  <si>
    <t>采购杂物柜</t>
  </si>
  <si>
    <t>采购复印纸</t>
  </si>
  <si>
    <t>A05040101 复印纸</t>
  </si>
  <si>
    <t>件</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</si>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</sst>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1" formatCode="_ * #,##0_ ;_ * \-#,##0_ ;_ * &quot;-&quot;_ ;_ @_ "/>
    <numFmt numFmtId="43" formatCode="_ * #,##0.00_ ;_ * \-#,##0.00_ ;_ * &quot;-&quot;??_ ;_ @_ "/>
    <numFmt numFmtId="42" formatCode="_ &quot;￥&quot;* #,##0_ ;_ &quot;￥&quot;* \-#,##0_ ;_ &quot;￥&quot;* &quot;-&quot;_ ;_ @_ "/>
    <numFmt numFmtId="176" formatCode="yyyy\-mm\-dd"/>
    <numFmt numFmtId="177" formatCode="yyyy\-mm\-dd\ hh:mm:ss"/>
    <numFmt numFmtId="178" formatCode="#,##0.00;\-#,##0.00;;@"/>
    <numFmt numFmtId="44" formatCode="_ &quot;￥&quot;* #,##0.00_ ;_ &quot;￥&quot;* \-#,##0.00_ ;_ &quot;￥&quot;* &quot;-&quot;??_ ;_ @_ "/>
    <numFmt numFmtId="179" formatCode="hh:mm:ss"/>
    <numFmt numFmtId="180" formatCode="#,##0;\-#,##0;;@"/>
  </numFmts>
  <fonts count="45">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1"/>
      <color rgb="FF000000"/>
      <name val="宋体"/>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0"/>
      <scheme val="minor"/>
    </font>
    <font>
      <i/>
      <sz val="11"/>
      <color rgb="FF7F7F7F"/>
      <name val="宋体"/>
      <charset val="0"/>
      <scheme val="minor"/>
    </font>
    <font>
      <sz val="11"/>
      <color theme="1"/>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sz val="11"/>
      <color rgb="FFFA7D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5"/>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28">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diagonal/>
    </border>
    <border>
      <left/>
      <right style="thin">
        <color rgb="FF000000"/>
      </right>
      <top/>
      <bottom style="thin">
        <color rgb="FF000000"/>
      </bottom>
      <diagonal/>
    </border>
    <border>
      <left style="thin">
        <color rgb="FF000000"/>
      </left>
      <right/>
      <top/>
      <bottom/>
      <diagonal/>
    </border>
    <border>
      <left/>
      <right/>
      <top/>
      <bottom style="thin">
        <color rgb="FF000000"/>
      </bottom>
      <diagonal/>
    </border>
    <border>
      <left style="thin">
        <color rgb="FF000000"/>
      </left>
      <right/>
      <top/>
      <bottom style="thin">
        <color rgb="FF000000"/>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57">
    <xf numFmtId="0" fontId="0" fillId="0" borderId="0">
      <alignment vertical="top"/>
      <protection locked="0"/>
    </xf>
    <xf numFmtId="42" fontId="27" fillId="0" borderId="0" applyFont="0" applyFill="0" applyBorder="0" applyAlignment="0" applyProtection="0">
      <alignment vertical="center"/>
    </xf>
    <xf numFmtId="0" fontId="25" fillId="14" borderId="0" applyNumberFormat="0" applyBorder="0" applyAlignment="0" applyProtection="0">
      <alignment vertical="center"/>
    </xf>
    <xf numFmtId="0" fontId="36" fillId="12" borderId="23" applyNumberFormat="0" applyAlignment="0" applyProtection="0">
      <alignment vertical="center"/>
    </xf>
    <xf numFmtId="44" fontId="27" fillId="0" borderId="0" applyFont="0" applyFill="0" applyBorder="0" applyAlignment="0" applyProtection="0">
      <alignment vertical="center"/>
    </xf>
    <xf numFmtId="41" fontId="27" fillId="0" borderId="0" applyFont="0" applyFill="0" applyBorder="0" applyAlignment="0" applyProtection="0">
      <alignment vertical="center"/>
    </xf>
    <xf numFmtId="177" fontId="6" fillId="0" borderId="7">
      <alignment horizontal="right" vertical="center"/>
    </xf>
    <xf numFmtId="0" fontId="25" fillId="6" borderId="0" applyNumberFormat="0" applyBorder="0" applyAlignment="0" applyProtection="0">
      <alignment vertical="center"/>
    </xf>
    <xf numFmtId="0" fontId="28" fillId="3" borderId="0" applyNumberFormat="0" applyBorder="0" applyAlignment="0" applyProtection="0">
      <alignment vertical="center"/>
    </xf>
    <xf numFmtId="43" fontId="27" fillId="0" borderId="0" applyFont="0" applyFill="0" applyBorder="0" applyAlignment="0" applyProtection="0">
      <alignment vertical="center"/>
    </xf>
    <xf numFmtId="0" fontId="32" fillId="18" borderId="0" applyNumberFormat="0" applyBorder="0" applyAlignment="0" applyProtection="0">
      <alignment vertical="center"/>
    </xf>
    <xf numFmtId="0" fontId="41" fillId="0" borderId="0" applyNumberFormat="0" applyFill="0" applyBorder="0" applyAlignment="0" applyProtection="0">
      <alignment vertical="center"/>
    </xf>
    <xf numFmtId="9" fontId="27" fillId="0" borderId="0" applyFont="0" applyFill="0" applyBorder="0" applyAlignment="0" applyProtection="0">
      <alignment vertical="center"/>
    </xf>
    <xf numFmtId="176" fontId="6" fillId="0" borderId="7">
      <alignment horizontal="right" vertical="center"/>
    </xf>
    <xf numFmtId="0" fontId="42" fillId="0" borderId="0" applyNumberFormat="0" applyFill="0" applyBorder="0" applyAlignment="0" applyProtection="0">
      <alignment vertical="center"/>
    </xf>
    <xf numFmtId="0" fontId="27" fillId="16" borderId="25" applyNumberFormat="0" applyFont="0" applyAlignment="0" applyProtection="0">
      <alignment vertical="center"/>
    </xf>
    <xf numFmtId="0" fontId="32" fillId="11" borderId="0" applyNumberFormat="0" applyBorder="0" applyAlignment="0" applyProtection="0">
      <alignment vertical="center"/>
    </xf>
    <xf numFmtId="0" fontId="4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4" fillId="0" borderId="21" applyNumberFormat="0" applyFill="0" applyAlignment="0" applyProtection="0">
      <alignment vertical="center"/>
    </xf>
    <xf numFmtId="0" fontId="30" fillId="0" borderId="21" applyNumberFormat="0" applyFill="0" applyAlignment="0" applyProtection="0">
      <alignment vertical="center"/>
    </xf>
    <xf numFmtId="0" fontId="32" fillId="17" borderId="0" applyNumberFormat="0" applyBorder="0" applyAlignment="0" applyProtection="0">
      <alignment vertical="center"/>
    </xf>
    <xf numFmtId="0" fontId="43" fillId="0" borderId="27" applyNumberFormat="0" applyFill="0" applyAlignment="0" applyProtection="0">
      <alignment vertical="center"/>
    </xf>
    <xf numFmtId="0" fontId="32" fillId="20" borderId="0" applyNumberFormat="0" applyBorder="0" applyAlignment="0" applyProtection="0">
      <alignment vertical="center"/>
    </xf>
    <xf numFmtId="0" fontId="33" fillId="9" borderId="22" applyNumberFormat="0" applyAlignment="0" applyProtection="0">
      <alignment vertical="center"/>
    </xf>
    <xf numFmtId="0" fontId="37" fillId="9" borderId="23" applyNumberFormat="0" applyAlignment="0" applyProtection="0">
      <alignment vertical="center"/>
    </xf>
    <xf numFmtId="0" fontId="29" fillId="5" borderId="20" applyNumberFormat="0" applyAlignment="0" applyProtection="0">
      <alignment vertical="center"/>
    </xf>
    <xf numFmtId="0" fontId="25" fillId="22" borderId="0" applyNumberFormat="0" applyBorder="0" applyAlignment="0" applyProtection="0">
      <alignment vertical="center"/>
    </xf>
    <xf numFmtId="0" fontId="32" fillId="15" borderId="0" applyNumberFormat="0" applyBorder="0" applyAlignment="0" applyProtection="0">
      <alignment vertical="center"/>
    </xf>
    <xf numFmtId="0" fontId="40" fillId="0" borderId="26" applyNumberFormat="0" applyFill="0" applyAlignment="0" applyProtection="0">
      <alignment vertical="center"/>
    </xf>
    <xf numFmtId="0" fontId="38" fillId="0" borderId="24" applyNumberFormat="0" applyFill="0" applyAlignment="0" applyProtection="0">
      <alignment vertical="center"/>
    </xf>
    <xf numFmtId="0" fontId="44" fillId="24" borderId="0" applyNumberFormat="0" applyBorder="0" applyAlignment="0" applyProtection="0">
      <alignment vertical="center"/>
    </xf>
    <xf numFmtId="0" fontId="35" fillId="10" borderId="0" applyNumberFormat="0" applyBorder="0" applyAlignment="0" applyProtection="0">
      <alignment vertical="center"/>
    </xf>
    <xf numFmtId="10" fontId="6" fillId="0" borderId="7">
      <alignment horizontal="right" vertical="center"/>
    </xf>
    <xf numFmtId="0" fontId="25" fillId="25" borderId="0" applyNumberFormat="0" applyBorder="0" applyAlignment="0" applyProtection="0">
      <alignment vertical="center"/>
    </xf>
    <xf numFmtId="0" fontId="32" fillId="8" borderId="0" applyNumberFormat="0" applyBorder="0" applyAlignment="0" applyProtection="0">
      <alignment vertical="center"/>
    </xf>
    <xf numFmtId="0" fontId="25" fillId="13" borderId="0" applyNumberFormat="0" applyBorder="0" applyAlignment="0" applyProtection="0">
      <alignment vertical="center"/>
    </xf>
    <xf numFmtId="0" fontId="25" fillId="4" borderId="0" applyNumberFormat="0" applyBorder="0" applyAlignment="0" applyProtection="0">
      <alignment vertical="center"/>
    </xf>
    <xf numFmtId="0" fontId="25" fillId="23" borderId="0" applyNumberFormat="0" applyBorder="0" applyAlignment="0" applyProtection="0">
      <alignment vertical="center"/>
    </xf>
    <xf numFmtId="0" fontId="25" fillId="2" borderId="0" applyNumberFormat="0" applyBorder="0" applyAlignment="0" applyProtection="0">
      <alignment vertical="center"/>
    </xf>
    <xf numFmtId="0" fontId="32" fillId="7" borderId="0" applyNumberFormat="0" applyBorder="0" applyAlignment="0" applyProtection="0">
      <alignment vertical="center"/>
    </xf>
    <xf numFmtId="0" fontId="32" fillId="27" borderId="0" applyNumberFormat="0" applyBorder="0" applyAlignment="0" applyProtection="0">
      <alignment vertical="center"/>
    </xf>
    <xf numFmtId="0" fontId="25" fillId="21" borderId="0" applyNumberFormat="0" applyBorder="0" applyAlignment="0" applyProtection="0">
      <alignment vertical="center"/>
    </xf>
    <xf numFmtId="0" fontId="25" fillId="29" borderId="0" applyNumberFormat="0" applyBorder="0" applyAlignment="0" applyProtection="0">
      <alignment vertical="center"/>
    </xf>
    <xf numFmtId="0" fontId="32" fillId="30" borderId="0" applyNumberFormat="0" applyBorder="0" applyAlignment="0" applyProtection="0">
      <alignment vertical="center"/>
    </xf>
    <xf numFmtId="0" fontId="25" fillId="31" borderId="0" applyNumberFormat="0" applyBorder="0" applyAlignment="0" applyProtection="0">
      <alignment vertical="center"/>
    </xf>
    <xf numFmtId="0" fontId="32" fillId="32" borderId="0" applyNumberFormat="0" applyBorder="0" applyAlignment="0" applyProtection="0">
      <alignment vertical="center"/>
    </xf>
    <xf numFmtId="0" fontId="32" fillId="26" borderId="0" applyNumberFormat="0" applyBorder="0" applyAlignment="0" applyProtection="0">
      <alignment vertical="center"/>
    </xf>
    <xf numFmtId="0" fontId="25" fillId="28" borderId="0" applyNumberFormat="0" applyBorder="0" applyAlignment="0" applyProtection="0">
      <alignment vertical="center"/>
    </xf>
    <xf numFmtId="0" fontId="32" fillId="19" borderId="0" applyNumberFormat="0" applyBorder="0" applyAlignment="0" applyProtection="0">
      <alignment vertical="center"/>
    </xf>
    <xf numFmtId="178" fontId="6" fillId="0" borderId="7">
      <alignment horizontal="right" vertical="center"/>
    </xf>
    <xf numFmtId="49" fontId="6" fillId="0" borderId="7">
      <alignment horizontal="left" vertical="center" wrapText="1"/>
    </xf>
    <xf numFmtId="178" fontId="6" fillId="0" borderId="7">
      <alignment horizontal="right" vertical="center"/>
    </xf>
    <xf numFmtId="179" fontId="6" fillId="0" borderId="7">
      <alignment horizontal="right" vertical="center"/>
    </xf>
    <xf numFmtId="180" fontId="6" fillId="0" borderId="7">
      <alignment horizontal="right" vertical="center"/>
    </xf>
  </cellStyleXfs>
  <cellXfs count="200">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78"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3" fillId="0" borderId="8" xfId="0" applyFont="1" applyBorder="1" applyAlignment="1">
      <alignment horizontal="center" vertical="center" wrapText="1"/>
      <protection locked="0"/>
    </xf>
    <xf numFmtId="0" fontId="3" fillId="0" borderId="9" xfId="0" applyFont="1" applyBorder="1" applyAlignment="1">
      <alignment horizontal="center" vertical="center" wrapText="1"/>
      <protection locked="0"/>
    </xf>
    <xf numFmtId="0" fontId="3" fillId="0" borderId="10" xfId="0" applyFont="1" applyBorder="1" applyAlignment="1">
      <alignment horizontal="center" vertical="center" wrapText="1"/>
      <protection locked="0"/>
    </xf>
    <xf numFmtId="178" fontId="6" fillId="0" borderId="1" xfId="0" applyNumberFormat="1" applyFont="1" applyBorder="1" applyAlignment="1">
      <alignment horizontal="right" vertical="center"/>
      <protection locked="0"/>
    </xf>
    <xf numFmtId="0" fontId="7" fillId="0" borderId="11" xfId="0" applyFont="1" applyBorder="1" applyAlignment="1">
      <alignment horizontal="left" vertical="center"/>
      <protection locked="0"/>
    </xf>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8"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9" fillId="0" borderId="8" xfId="0" applyFont="1" applyBorder="1" applyAlignment="1">
      <alignment horizontal="center" vertical="center" wrapText="1"/>
      <protection locked="0"/>
    </xf>
    <xf numFmtId="0" fontId="9" fillId="0" borderId="9" xfId="0" applyFont="1" applyBorder="1" applyAlignment="1">
      <alignment horizontal="center" vertical="center" wrapText="1"/>
      <protection locked="0"/>
    </xf>
    <xf numFmtId="0" fontId="9" fillId="0" borderId="10" xfId="0" applyFont="1" applyBorder="1" applyAlignment="1">
      <alignment horizontal="center" vertical="center" wrapText="1"/>
      <protection locked="0"/>
    </xf>
    <xf numFmtId="0" fontId="7" fillId="0" borderId="12" xfId="0" applyFont="1" applyBorder="1" applyAlignment="1">
      <alignment horizontal="left" vertical="center"/>
      <protection locked="0"/>
    </xf>
    <xf numFmtId="0" fontId="7" fillId="0" borderId="13" xfId="0" applyFont="1" applyBorder="1" applyAlignment="1">
      <alignment horizontal="left" vertical="center"/>
      <protection locked="0"/>
    </xf>
    <xf numFmtId="0" fontId="7" fillId="0" borderId="14" xfId="0" applyFont="1" applyBorder="1" applyAlignment="1">
      <alignment horizontal="left" vertical="center"/>
      <protection locked="0"/>
    </xf>
    <xf numFmtId="0" fontId="10" fillId="0" borderId="0" xfId="0" applyFont="1" applyAlignment="1" applyProtection="1">
      <alignment horizontal="center" vertical="center"/>
    </xf>
    <xf numFmtId="0" fontId="10" fillId="0" borderId="0" xfId="0" applyFont="1" applyAlignment="1">
      <alignment horizontal="center" vertical="center"/>
      <protection locked="0"/>
    </xf>
    <xf numFmtId="0" fontId="11" fillId="0" borderId="0" xfId="0" applyFont="1" applyAlignment="1">
      <alignment horizontal="left" vertical="center"/>
      <protection locked="0"/>
    </xf>
    <xf numFmtId="0" fontId="11" fillId="0" borderId="0" xfId="0" applyFont="1" applyAlignment="1" applyProtection="1">
      <alignment vertical="center"/>
    </xf>
    <xf numFmtId="0" fontId="11" fillId="0" borderId="0" xfId="0" applyFont="1">
      <alignment vertical="top"/>
      <protection locked="0"/>
    </xf>
    <xf numFmtId="0" fontId="12" fillId="0" borderId="7" xfId="0" applyFont="1" applyBorder="1" applyAlignment="1" applyProtection="1">
      <alignment horizontal="center" vertical="center" wrapText="1"/>
    </xf>
    <xf numFmtId="0" fontId="12" fillId="0" borderId="7" xfId="0" applyFont="1" applyBorder="1" applyAlignment="1">
      <alignment horizontal="center" vertical="center"/>
      <protection locked="0"/>
    </xf>
    <xf numFmtId="0" fontId="12"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1" xfId="0" applyFont="1" applyBorder="1" applyAlignment="1" applyProtection="1">
      <alignment horizontal="left" vertical="center" wrapText="1"/>
    </xf>
    <xf numFmtId="0" fontId="0" fillId="0" borderId="1"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3" fillId="0" borderId="0" xfId="0" applyFont="1">
      <alignment vertical="top"/>
      <protection locked="0"/>
    </xf>
    <xf numFmtId="0" fontId="14" fillId="0" borderId="0" xfId="0" applyFont="1" applyAlignment="1" applyProtection="1"/>
    <xf numFmtId="0" fontId="14" fillId="0" borderId="0" xfId="0" applyFont="1" applyAlignment="1" applyProtection="1">
      <alignment horizontal="right" vertical="center"/>
    </xf>
    <xf numFmtId="0" fontId="10" fillId="0" borderId="0" xfId="0" applyFont="1" applyAlignment="1" applyProtection="1">
      <alignment horizontal="center" vertical="center" wrapText="1"/>
    </xf>
    <xf numFmtId="0" fontId="12" fillId="0" borderId="0" xfId="0" applyFont="1" applyAlignment="1" applyProtection="1">
      <alignment horizontal="left" vertical="center" wrapText="1"/>
    </xf>
    <xf numFmtId="0" fontId="12" fillId="0" borderId="0" xfId="0" applyFont="1" applyAlignment="1" applyProtection="1">
      <alignment wrapText="1"/>
    </xf>
    <xf numFmtId="0" fontId="12" fillId="0" borderId="0" xfId="0" applyFont="1" applyAlignment="1" applyProtection="1">
      <alignment horizontal="right" wrapText="1"/>
    </xf>
    <xf numFmtId="0" fontId="12" fillId="0" borderId="1" xfId="0" applyFont="1" applyBorder="1" applyAlignment="1" applyProtection="1">
      <alignment horizontal="center" vertical="center"/>
    </xf>
    <xf numFmtId="0" fontId="12" fillId="0" borderId="6" xfId="0" applyFont="1" applyBorder="1" applyAlignment="1" applyProtection="1">
      <alignment horizontal="center" vertical="center"/>
    </xf>
    <xf numFmtId="49" fontId="6" fillId="0" borderId="1" xfId="53" applyNumberFormat="1" applyFont="1" applyBorder="1" applyProtection="1">
      <alignment horizontal="left" vertical="center" wrapText="1"/>
      <protection locked="0"/>
    </xf>
    <xf numFmtId="0" fontId="2" fillId="0" borderId="0" xfId="0" applyFont="1" applyAlignment="1" applyProtection="1">
      <alignment wrapText="1"/>
    </xf>
    <xf numFmtId="0" fontId="2" fillId="0" borderId="0" xfId="0" applyFont="1" applyAlignment="1">
      <protection locked="0"/>
    </xf>
    <xf numFmtId="0" fontId="9"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0" fontId="5" fillId="0" borderId="15" xfId="0" applyFont="1" applyBorder="1" applyAlignment="1" applyProtection="1">
      <alignment horizontal="center" vertical="center" wrapText="1"/>
    </xf>
    <xf numFmtId="0" fontId="5" fillId="0" borderId="15" xfId="0" applyFont="1" applyBorder="1" applyAlignment="1">
      <alignment horizontal="center" vertical="center" wrapText="1"/>
      <protection locked="0"/>
    </xf>
    <xf numFmtId="0" fontId="5" fillId="0" borderId="16" xfId="0" applyFont="1" applyBorder="1" applyAlignment="1" applyProtection="1">
      <alignment horizontal="center" vertical="center" wrapText="1"/>
    </xf>
    <xf numFmtId="0" fontId="5" fillId="0" borderId="16"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7" xfId="0" applyFont="1" applyBorder="1" applyAlignment="1" applyProtection="1">
      <alignment horizontal="center" vertical="center"/>
    </xf>
    <xf numFmtId="0" fontId="3" fillId="0" borderId="0" xfId="0" applyFont="1" applyBorder="1" applyAlignment="1" applyProtection="1">
      <alignment horizontal="center" vertical="center"/>
    </xf>
    <xf numFmtId="0" fontId="9" fillId="0" borderId="0" xfId="0" applyFont="1" applyAlignment="1">
      <alignment horizontal="right" vertical="center"/>
      <protection locked="0"/>
    </xf>
    <xf numFmtId="0" fontId="9"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8"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6" xfId="0" applyFont="1" applyBorder="1" applyAlignment="1" applyProtection="1">
      <alignment horizontal="center" vertical="center"/>
    </xf>
    <xf numFmtId="0" fontId="5" fillId="0" borderId="16" xfId="0" applyFont="1" applyBorder="1" applyAlignment="1">
      <alignment horizontal="center" vertical="center"/>
      <protection locked="0"/>
    </xf>
    <xf numFmtId="0" fontId="9" fillId="0" borderId="16" xfId="0" applyFont="1" applyBorder="1" applyAlignment="1" applyProtection="1">
      <alignment horizontal="left" vertical="center" wrapText="1"/>
    </xf>
    <xf numFmtId="180"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left" vertical="center" wrapText="1" indent="1"/>
      <protection locked="0"/>
    </xf>
    <xf numFmtId="180" fontId="6" fillId="0" borderId="7" xfId="56" applyNumberFormat="1" applyFont="1" applyBorder="1" applyProtection="1">
      <alignment horizontal="right" vertical="center"/>
      <protection locked="0"/>
    </xf>
    <xf numFmtId="0" fontId="3" fillId="0" borderId="19" xfId="0" applyFont="1" applyBorder="1" applyAlignment="1" applyProtection="1">
      <alignment horizontal="center" vertical="center"/>
    </xf>
    <xf numFmtId="0" fontId="3" fillId="0" borderId="18" xfId="0" applyFont="1" applyBorder="1" applyAlignment="1" applyProtection="1">
      <alignment horizontal="center" vertical="center"/>
    </xf>
    <xf numFmtId="0" fontId="3" fillId="0" borderId="16" xfId="0" applyFont="1" applyBorder="1" applyAlignment="1" applyProtection="1">
      <alignment horizontal="center" vertical="center"/>
    </xf>
    <xf numFmtId="0" fontId="5" fillId="0" borderId="0" xfId="0" applyFont="1" applyAlignment="1" applyProtection="1">
      <alignment horizontal="right"/>
    </xf>
    <xf numFmtId="0" fontId="15" fillId="0" borderId="0" xfId="0" applyFont="1" applyAlignment="1">
      <alignment horizontal="right"/>
      <protection locked="0"/>
    </xf>
    <xf numFmtId="49" fontId="15"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0" fontId="5" fillId="0" borderId="10"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6" xfId="0" applyNumberFormat="1" applyFont="1" applyBorder="1" applyAlignment="1">
      <alignment horizontal="center" vertical="center" wrapText="1"/>
      <protection locked="0"/>
    </xf>
    <xf numFmtId="49" fontId="5" fillId="0" borderId="16" xfId="0" applyNumberFormat="1" applyFont="1" applyBorder="1" applyAlignment="1">
      <alignment horizontal="center" vertical="center"/>
      <protection locked="0"/>
    </xf>
    <xf numFmtId="0" fontId="3" fillId="0" borderId="8" xfId="0" applyFont="1" applyBorder="1" applyAlignment="1">
      <alignment horizontal="center" vertical="center"/>
      <protection locked="0"/>
    </xf>
    <xf numFmtId="0" fontId="3" fillId="0" borderId="9" xfId="0" applyFont="1" applyBorder="1" applyAlignment="1">
      <alignment horizontal="center" vertical="center"/>
      <protection locked="0"/>
    </xf>
    <xf numFmtId="0" fontId="3" fillId="0" borderId="10"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6" fillId="0" borderId="1" xfId="0" applyFont="1" applyBorder="1" applyAlignment="1">
      <alignment horizontal="center" vertical="center" wrapText="1"/>
      <protection locked="0"/>
    </xf>
    <xf numFmtId="0" fontId="16" fillId="0" borderId="1" xfId="0" applyFont="1" applyBorder="1" applyAlignment="1" applyProtection="1">
      <alignment horizontal="center" vertical="center" wrapText="1"/>
    </xf>
    <xf numFmtId="0" fontId="16" fillId="0" borderId="5" xfId="0" applyFont="1" applyBorder="1" applyAlignment="1">
      <alignment horizontal="center" vertical="center" wrapText="1"/>
      <protection locked="0"/>
    </xf>
    <xf numFmtId="0" fontId="16" fillId="0" borderId="5" xfId="0" applyFont="1" applyBorder="1" applyAlignment="1" applyProtection="1">
      <alignment horizontal="center" vertical="center" wrapText="1"/>
    </xf>
    <xf numFmtId="0" fontId="16" fillId="0" borderId="6" xfId="0" applyFont="1" applyBorder="1" applyAlignment="1">
      <alignment horizontal="center" vertical="center" wrapText="1"/>
      <protection locked="0"/>
    </xf>
    <xf numFmtId="0" fontId="16" fillId="0" borderId="6" xfId="0" applyFont="1" applyBorder="1" applyAlignment="1" applyProtection="1">
      <alignment horizontal="center" vertical="center" wrapText="1"/>
    </xf>
    <xf numFmtId="3" fontId="17" fillId="0" borderId="7" xfId="0" applyNumberFormat="1" applyFont="1" applyBorder="1" applyAlignment="1" applyProtection="1">
      <alignment horizontal="center" vertical="center"/>
    </xf>
    <xf numFmtId="0" fontId="18" fillId="0" borderId="0" xfId="0" applyFont="1" applyAlignment="1" applyProtection="1"/>
    <xf numFmtId="0" fontId="16" fillId="0" borderId="1" xfId="0" applyFont="1" applyBorder="1" applyAlignment="1" applyProtection="1">
      <alignment horizontal="center" vertical="center"/>
    </xf>
    <xf numFmtId="0" fontId="16" fillId="0" borderId="2" xfId="0" applyFont="1" applyBorder="1" applyAlignment="1" applyProtection="1">
      <alignment horizontal="center" vertical="center"/>
    </xf>
    <xf numFmtId="0" fontId="16" fillId="0" borderId="3" xfId="0" applyFont="1" applyBorder="1" applyAlignment="1" applyProtection="1">
      <alignment horizontal="center" vertical="center"/>
    </xf>
    <xf numFmtId="0" fontId="16" fillId="0" borderId="4" xfId="0" applyFont="1" applyBorder="1" applyAlignment="1" applyProtection="1">
      <alignment horizontal="center" vertical="center"/>
    </xf>
    <xf numFmtId="0" fontId="16" fillId="0" borderId="5" xfId="0" applyFont="1" applyBorder="1" applyAlignment="1" applyProtection="1">
      <alignment horizontal="center" vertical="center"/>
    </xf>
    <xf numFmtId="0" fontId="16" fillId="0" borderId="8" xfId="0" applyFont="1" applyBorder="1" applyAlignment="1" applyProtection="1">
      <alignment horizontal="center" vertical="center"/>
    </xf>
    <xf numFmtId="0" fontId="16" fillId="0" borderId="10" xfId="0" applyFont="1" applyBorder="1" applyAlignment="1" applyProtection="1">
      <alignment horizontal="center" vertical="center"/>
    </xf>
    <xf numFmtId="0" fontId="16" fillId="0" borderId="19" xfId="0" applyFont="1" applyBorder="1" applyAlignment="1" applyProtection="1">
      <alignment horizontal="center" vertical="center"/>
    </xf>
    <xf numFmtId="0" fontId="16" fillId="0" borderId="16" xfId="0" applyFont="1" applyBorder="1" applyAlignment="1" applyProtection="1">
      <alignment horizontal="center" vertical="center"/>
    </xf>
    <xf numFmtId="0" fontId="16" fillId="0" borderId="6" xfId="0" applyFont="1" applyBorder="1" applyAlignment="1" applyProtection="1">
      <alignment horizontal="center" vertical="center"/>
    </xf>
    <xf numFmtId="0" fontId="16" fillId="0" borderId="7" xfId="0" applyFont="1" applyBorder="1" applyAlignment="1" applyProtection="1">
      <alignment horizontal="center" vertical="center" wrapText="1"/>
    </xf>
    <xf numFmtId="0" fontId="18"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9" fillId="0" borderId="0" xfId="0" applyFont="1" applyAlignment="1" applyProtection="1"/>
    <xf numFmtId="0" fontId="3" fillId="0" borderId="0" xfId="0" applyFont="1" applyAlignment="1" applyProtection="1">
      <alignment horizontal="right" wrapText="1"/>
    </xf>
    <xf numFmtId="0" fontId="19"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10"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20" fillId="0" borderId="0" xfId="0" applyFont="1" applyAlignment="1" applyProtection="1">
      <alignment horizontal="center" vertical="center"/>
    </xf>
    <xf numFmtId="0" fontId="3" fillId="0" borderId="7" xfId="0" applyFont="1" applyBorder="1" applyAlignment="1" applyProtection="1">
      <alignment vertical="center"/>
    </xf>
    <xf numFmtId="49" fontId="21" fillId="0" borderId="7" xfId="53" applyNumberFormat="1" applyFont="1" applyBorder="1" applyProtection="1">
      <alignment horizontal="left" vertical="center" wrapText="1"/>
      <protection locked="0"/>
    </xf>
    <xf numFmtId="178"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2" fillId="0" borderId="7" xfId="0" applyFont="1" applyBorder="1" applyAlignment="1" applyProtection="1">
      <alignment horizontal="center" vertical="center"/>
    </xf>
    <xf numFmtId="0" fontId="22" fillId="0" borderId="7" xfId="0" applyFont="1" applyBorder="1" applyAlignment="1" applyProtection="1">
      <alignment vertical="center"/>
    </xf>
    <xf numFmtId="0" fontId="3" fillId="0" borderId="7" xfId="0" applyFont="1" applyBorder="1" applyAlignment="1" applyProtection="1">
      <alignment horizontal="left" vertical="center"/>
    </xf>
    <xf numFmtId="0" fontId="22" fillId="0" borderId="7" xfId="0" applyFont="1" applyBorder="1" applyAlignment="1">
      <alignment horizontal="center" vertical="center"/>
      <protection locked="0"/>
    </xf>
    <xf numFmtId="178" fontId="23" fillId="0" borderId="7" xfId="0" applyNumberFormat="1" applyFont="1" applyBorder="1" applyAlignment="1">
      <alignment horizontal="right" vertical="center"/>
      <protection locked="0"/>
    </xf>
    <xf numFmtId="3" fontId="16" fillId="0" borderId="7" xfId="0" applyNumberFormat="1" applyFont="1" applyBorder="1" applyAlignment="1" applyProtection="1">
      <alignment horizontal="center" vertical="center"/>
    </xf>
    <xf numFmtId="0" fontId="16"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6" fillId="0" borderId="0" xfId="0" applyFont="1" applyAlignment="1" applyProtection="1">
      <alignment horizontal="left" vertical="center"/>
    </xf>
    <xf numFmtId="0" fontId="16" fillId="0" borderId="0" xfId="0" applyFont="1" applyAlignment="1" applyProtection="1"/>
    <xf numFmtId="0" fontId="5" fillId="0" borderId="3" xfId="0" applyFont="1" applyBorder="1" applyAlignment="1">
      <alignment horizontal="center" vertical="center" wrapText="1"/>
      <protection locked="0"/>
    </xf>
    <xf numFmtId="0" fontId="16" fillId="0" borderId="0" xfId="0" applyFont="1" applyAlignment="1">
      <protection locked="0"/>
    </xf>
    <xf numFmtId="0" fontId="24" fillId="0" borderId="0" xfId="0" applyFont="1" applyAlignment="1">
      <protection locked="0"/>
    </xf>
    <xf numFmtId="0" fontId="5" fillId="0" borderId="18" xfId="0" applyFont="1" applyBorder="1" applyAlignment="1" applyProtection="1">
      <alignment horizontal="center" vertical="center"/>
    </xf>
    <xf numFmtId="0" fontId="16" fillId="0" borderId="0" xfId="0" applyFont="1" applyAlignment="1">
      <alignment horizontal="right"/>
      <protection locked="0"/>
    </xf>
    <xf numFmtId="0" fontId="16" fillId="0" borderId="0" xfId="0" applyFont="1" applyAlignment="1" applyProtection="1">
      <alignment horizontal="right" vertical="center"/>
    </xf>
    <xf numFmtId="178" fontId="21"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1" fillId="0" borderId="7" xfId="0" applyFont="1" applyBorder="1" applyAlignment="1">
      <alignment horizontal="left" vertical="center"/>
      <protection locked="0"/>
    </xf>
    <xf numFmtId="0" fontId="21" fillId="0" borderId="6" xfId="0" applyFont="1" applyBorder="1" applyAlignment="1">
      <alignment horizontal="left" vertical="center"/>
      <protection locked="0"/>
    </xf>
    <xf numFmtId="0" fontId="22"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2" fillId="0" borderId="6" xfId="0" applyFont="1" applyBorder="1" applyAlignment="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22"/>
  <sheetViews>
    <sheetView showZeros="0" workbookViewId="0">
      <pane ySplit="1" topLeftCell="A2" activePane="bottomLeft" state="frozen"/>
      <selection/>
      <selection pane="bottomLeft" activeCell="B11" sqref="B11"/>
    </sheetView>
  </sheetViews>
  <sheetFormatPr defaultColWidth="10.6555555555556" defaultRowHeight="12" customHeight="1" outlineLevelCol="3"/>
  <cols>
    <col min="1" max="1" width="32.6666666666667" customWidth="1"/>
    <col min="2" max="2" width="41.5" customWidth="1"/>
    <col min="3" max="3" width="42.6555555555556" customWidth="1"/>
    <col min="4" max="4" width="39.5" customWidth="1"/>
  </cols>
  <sheetData>
    <row r="1" customHeight="1" spans="1:4">
      <c r="A1" s="1"/>
      <c r="B1" s="1"/>
      <c r="C1" s="1"/>
      <c r="D1" s="1"/>
    </row>
    <row r="2" ht="19.5" customHeight="1" spans="4:4">
      <c r="D2" s="112" t="s">
        <v>0</v>
      </c>
    </row>
    <row r="3" ht="36" customHeight="1" spans="1:4">
      <c r="A3" s="5" t="str">
        <f>"2025"&amp;"年部门财务收支预算总表"</f>
        <v>2025年部门财务收支预算总表</v>
      </c>
      <c r="B3" s="5"/>
      <c r="C3" s="5"/>
      <c r="D3" s="5"/>
    </row>
    <row r="4" ht="24" customHeight="1" spans="1:4">
      <c r="A4" s="185" t="str">
        <f>"单位名称："&amp;"景洪市景哈哈尼族乡中心幼儿园"</f>
        <v>单位名称：景洪市景哈哈尼族乡中心幼儿园</v>
      </c>
      <c r="B4" s="185"/>
      <c r="C4" s="172"/>
      <c r="D4" s="192" t="s">
        <v>1</v>
      </c>
    </row>
    <row r="5" ht="19.5" customHeight="1" spans="1:4">
      <c r="A5" s="135" t="s">
        <v>2</v>
      </c>
      <c r="B5" s="137"/>
      <c r="C5" s="135" t="s">
        <v>3</v>
      </c>
      <c r="D5" s="137"/>
    </row>
    <row r="6" ht="19.5" customHeight="1" spans="1:4">
      <c r="A6" s="134" t="s">
        <v>4</v>
      </c>
      <c r="B6" s="134" t="s">
        <v>5</v>
      </c>
      <c r="C6" s="134" t="s">
        <v>6</v>
      </c>
      <c r="D6" s="26" t="s">
        <v>5</v>
      </c>
    </row>
    <row r="7" ht="19.5" customHeight="1" spans="1:4">
      <c r="A7" s="143"/>
      <c r="B7" s="143"/>
      <c r="C7" s="143"/>
      <c r="D7" s="28"/>
    </row>
    <row r="8" ht="20.25" customHeight="1" spans="1:4">
      <c r="A8" s="179" t="s">
        <v>7</v>
      </c>
      <c r="B8" s="193">
        <v>3172314.07</v>
      </c>
      <c r="C8" s="179" t="str">
        <f>"一"&amp;"、"&amp;"教育支出"</f>
        <v>一、教育支出</v>
      </c>
      <c r="D8" s="193">
        <v>2546674.12</v>
      </c>
    </row>
    <row r="9" ht="20.25" customHeight="1" spans="1:4">
      <c r="A9" s="179" t="s">
        <v>8</v>
      </c>
      <c r="B9" s="193"/>
      <c r="C9" s="179" t="str">
        <f>"二"&amp;"、"&amp;"社会保障和就业支出"</f>
        <v>二、社会保障和就业支出</v>
      </c>
      <c r="D9" s="193">
        <v>235654.56</v>
      </c>
    </row>
    <row r="10" ht="20.25" customHeight="1" spans="1:4">
      <c r="A10" s="179" t="s">
        <v>9</v>
      </c>
      <c r="B10" s="193"/>
      <c r="C10" s="179" t="str">
        <f>"三"&amp;"、"&amp;"卫生健康支出"</f>
        <v>三、卫生健康支出</v>
      </c>
      <c r="D10" s="193">
        <v>198713.43</v>
      </c>
    </row>
    <row r="11" ht="21.75" customHeight="1" spans="1:4">
      <c r="A11" s="179" t="s">
        <v>10</v>
      </c>
      <c r="B11" s="193"/>
      <c r="C11" s="179" t="str">
        <f>"四"&amp;"、"&amp;"住房保障支出"</f>
        <v>四、住房保障支出</v>
      </c>
      <c r="D11" s="193">
        <v>191271.96</v>
      </c>
    </row>
    <row r="12" ht="21.75" customHeight="1" spans="1:4">
      <c r="A12" s="179" t="s">
        <v>11</v>
      </c>
      <c r="B12" s="193"/>
      <c r="C12" s="194"/>
      <c r="D12" s="193"/>
    </row>
    <row r="13" ht="21.75" customHeight="1" spans="1:4">
      <c r="A13" s="195" t="s">
        <v>12</v>
      </c>
      <c r="B13" s="193"/>
      <c r="C13" s="194"/>
      <c r="D13" s="193"/>
    </row>
    <row r="14" ht="20.25" customHeight="1" spans="1:4">
      <c r="A14" s="195" t="s">
        <v>13</v>
      </c>
      <c r="B14" s="193"/>
      <c r="C14" s="194"/>
      <c r="D14" s="193"/>
    </row>
    <row r="15" ht="20.25" customHeight="1" spans="1:4">
      <c r="A15" s="195" t="s">
        <v>14</v>
      </c>
      <c r="B15" s="193"/>
      <c r="C15" s="194"/>
      <c r="D15" s="193"/>
    </row>
    <row r="16" ht="20.25" customHeight="1" spans="1:4">
      <c r="A16" s="196" t="s">
        <v>15</v>
      </c>
      <c r="B16" s="193"/>
      <c r="C16" s="194"/>
      <c r="D16" s="193"/>
    </row>
    <row r="17" ht="20.25" customHeight="1" spans="1:4">
      <c r="A17" s="196" t="s">
        <v>16</v>
      </c>
      <c r="B17" s="193"/>
      <c r="C17" s="194"/>
      <c r="D17" s="193"/>
    </row>
    <row r="18" ht="20.25" customHeight="1" spans="1:4">
      <c r="A18" s="197" t="s">
        <v>17</v>
      </c>
      <c r="B18" s="181">
        <v>3172314.07</v>
      </c>
      <c r="C18" s="177" t="s">
        <v>18</v>
      </c>
      <c r="D18" s="181">
        <v>3172314.07</v>
      </c>
    </row>
    <row r="19" ht="20.25" customHeight="1" spans="1:4">
      <c r="A19" s="198" t="s">
        <v>19</v>
      </c>
      <c r="B19" s="193"/>
      <c r="C19" s="179" t="s">
        <v>20</v>
      </c>
      <c r="D19" s="193"/>
    </row>
    <row r="20" ht="20.25" customHeight="1" spans="1:4">
      <c r="A20" s="198" t="s">
        <v>21</v>
      </c>
      <c r="B20" s="193"/>
      <c r="C20" s="179" t="s">
        <v>21</v>
      </c>
      <c r="D20" s="193"/>
    </row>
    <row r="21" ht="20.25" customHeight="1" spans="1:4">
      <c r="A21" s="198" t="s">
        <v>22</v>
      </c>
      <c r="B21" s="193"/>
      <c r="C21" s="179" t="s">
        <v>23</v>
      </c>
      <c r="D21" s="193"/>
    </row>
    <row r="22" ht="20.25" customHeight="1" spans="1:4">
      <c r="A22" s="199" t="s">
        <v>24</v>
      </c>
      <c r="B22" s="181">
        <v>3172314.07</v>
      </c>
      <c r="C22" s="177" t="s">
        <v>25</v>
      </c>
      <c r="D22" s="181">
        <v>3172314.07</v>
      </c>
    </row>
  </sheetData>
  <mergeCells count="8">
    <mergeCell ref="A3:D3"/>
    <mergeCell ref="A4:B4"/>
    <mergeCell ref="A5:B5"/>
    <mergeCell ref="C5:D5"/>
    <mergeCell ref="A6:A7"/>
    <mergeCell ref="B6:B7"/>
    <mergeCell ref="C6:C7"/>
    <mergeCell ref="D6:D7"/>
  </mergeCells>
  <printOptions horizontalCentered="1"/>
  <pageMargins left="0.3" right="0.3" top="0.409027777777778" bottom="0.409027777777778"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S10"/>
  <sheetViews>
    <sheetView showZeros="0" workbookViewId="0">
      <pane ySplit="1" topLeftCell="A2" activePane="bottomLeft" state="frozen"/>
      <selection/>
      <selection pane="bottomLeft" activeCell="B11" sqref="B11"/>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25"/>
      <c r="O2" s="78"/>
      <c r="P2" s="78"/>
      <c r="Q2" s="78"/>
      <c r="R2" s="78"/>
      <c r="S2" s="4" t="s">
        <v>26</v>
      </c>
    </row>
    <row r="3" ht="57.75" customHeight="1" spans="1:19">
      <c r="A3" s="148" t="str">
        <f>"2025"&amp;"年部门收入预算表"</f>
        <v>2025年部门收入预算表</v>
      </c>
      <c r="B3" s="148"/>
      <c r="C3" s="148"/>
      <c r="D3" s="148"/>
      <c r="E3" s="148"/>
      <c r="F3" s="148"/>
      <c r="G3" s="148"/>
      <c r="H3" s="148"/>
      <c r="I3" s="148"/>
      <c r="J3" s="148"/>
      <c r="K3" s="148"/>
      <c r="L3" s="148"/>
      <c r="M3" s="148"/>
      <c r="N3" s="148"/>
      <c r="O3" s="148"/>
      <c r="P3" s="148"/>
      <c r="Q3" s="148"/>
      <c r="R3" s="148"/>
      <c r="S3" s="148"/>
    </row>
    <row r="4" ht="24" customHeight="1" spans="1:19">
      <c r="A4" s="185" t="str">
        <f>"单位名称："&amp;"景洪市景哈哈尼族乡中心幼儿园"</f>
        <v>单位名称：景洪市景哈哈尼族乡中心幼儿园</v>
      </c>
      <c r="B4" s="185"/>
      <c r="C4" s="185"/>
      <c r="D4" s="185"/>
      <c r="E4" s="186"/>
      <c r="F4" s="186"/>
      <c r="G4" s="186"/>
      <c r="H4" s="186"/>
      <c r="I4" s="186"/>
      <c r="J4" s="188"/>
      <c r="K4" s="186"/>
      <c r="L4" s="186"/>
      <c r="M4" s="186"/>
      <c r="N4" s="186"/>
      <c r="O4" s="189"/>
      <c r="P4" s="189"/>
      <c r="Q4" s="189"/>
      <c r="R4" s="189"/>
      <c r="S4" s="191" t="s">
        <v>1</v>
      </c>
    </row>
    <row r="5" ht="18.75" customHeight="1" spans="1:19">
      <c r="A5" s="9" t="s">
        <v>27</v>
      </c>
      <c r="B5" s="84" t="s">
        <v>28</v>
      </c>
      <c r="C5" s="84" t="s">
        <v>29</v>
      </c>
      <c r="D5" s="187" t="s">
        <v>30</v>
      </c>
      <c r="E5" s="187"/>
      <c r="F5" s="187"/>
      <c r="G5" s="187"/>
      <c r="H5" s="187"/>
      <c r="I5" s="187"/>
      <c r="J5" s="187"/>
      <c r="K5" s="187"/>
      <c r="L5" s="187"/>
      <c r="M5" s="187"/>
      <c r="N5" s="156"/>
      <c r="O5" s="187" t="s">
        <v>19</v>
      </c>
      <c r="P5" s="187"/>
      <c r="Q5" s="187"/>
      <c r="R5" s="187"/>
      <c r="S5" s="156"/>
    </row>
    <row r="6" ht="19.5" customHeight="1" spans="1:19">
      <c r="A6" s="14"/>
      <c r="B6" s="86"/>
      <c r="C6" s="86"/>
      <c r="D6" s="86" t="s">
        <v>31</v>
      </c>
      <c r="E6" s="86" t="s">
        <v>32</v>
      </c>
      <c r="F6" s="86" t="s">
        <v>33</v>
      </c>
      <c r="G6" s="86" t="s">
        <v>34</v>
      </c>
      <c r="H6" s="86" t="s">
        <v>35</v>
      </c>
      <c r="I6" s="190" t="s">
        <v>36</v>
      </c>
      <c r="J6" s="190"/>
      <c r="K6" s="190"/>
      <c r="L6" s="190"/>
      <c r="M6" s="190"/>
      <c r="N6" s="99"/>
      <c r="O6" s="86" t="s">
        <v>31</v>
      </c>
      <c r="P6" s="86" t="s">
        <v>32</v>
      </c>
      <c r="Q6" s="86" t="s">
        <v>33</v>
      </c>
      <c r="R6" s="86" t="s">
        <v>34</v>
      </c>
      <c r="S6" s="86" t="s">
        <v>37</v>
      </c>
    </row>
    <row r="7" ht="33.75" customHeight="1" spans="1:19">
      <c r="A7" s="16"/>
      <c r="B7" s="88"/>
      <c r="C7" s="88"/>
      <c r="D7" s="88"/>
      <c r="E7" s="88"/>
      <c r="F7" s="88"/>
      <c r="G7" s="88"/>
      <c r="H7" s="88"/>
      <c r="I7" s="87" t="s">
        <v>31</v>
      </c>
      <c r="J7" s="87" t="s">
        <v>38</v>
      </c>
      <c r="K7" s="87" t="s">
        <v>39</v>
      </c>
      <c r="L7" s="87" t="s">
        <v>40</v>
      </c>
      <c r="M7" s="87" t="s">
        <v>41</v>
      </c>
      <c r="N7" s="87" t="s">
        <v>42</v>
      </c>
      <c r="O7" s="88"/>
      <c r="P7" s="88"/>
      <c r="Q7" s="88"/>
      <c r="R7" s="88"/>
      <c r="S7" s="88"/>
    </row>
    <row r="8" ht="16.5" customHeight="1" spans="1:19">
      <c r="A8" s="59">
        <v>1</v>
      </c>
      <c r="B8" s="59">
        <v>2</v>
      </c>
      <c r="C8" s="59">
        <v>3</v>
      </c>
      <c r="D8" s="59">
        <v>4</v>
      </c>
      <c r="E8" s="59">
        <v>5</v>
      </c>
      <c r="F8" s="59">
        <v>6</v>
      </c>
      <c r="G8" s="59">
        <v>7</v>
      </c>
      <c r="H8" s="59">
        <v>8</v>
      </c>
      <c r="I8" s="59">
        <v>9</v>
      </c>
      <c r="J8" s="59">
        <v>10</v>
      </c>
      <c r="K8" s="59">
        <v>11</v>
      </c>
      <c r="L8" s="59">
        <v>12</v>
      </c>
      <c r="M8" s="59">
        <v>13</v>
      </c>
      <c r="N8" s="59">
        <v>14</v>
      </c>
      <c r="O8" s="59">
        <v>15</v>
      </c>
      <c r="P8" s="59">
        <v>16</v>
      </c>
      <c r="Q8" s="59">
        <v>17</v>
      </c>
      <c r="R8" s="59">
        <v>18</v>
      </c>
      <c r="S8" s="59">
        <v>19</v>
      </c>
    </row>
    <row r="9" ht="18" customHeight="1" spans="1:19">
      <c r="A9" s="20" t="s">
        <v>43</v>
      </c>
      <c r="B9" s="20" t="s">
        <v>44</v>
      </c>
      <c r="C9" s="21">
        <v>3172314.07</v>
      </c>
      <c r="D9" s="21">
        <v>3172314.07</v>
      </c>
      <c r="E9" s="21">
        <v>3172314.07</v>
      </c>
      <c r="F9" s="21"/>
      <c r="G9" s="21"/>
      <c r="H9" s="21"/>
      <c r="I9" s="21"/>
      <c r="J9" s="21"/>
      <c r="K9" s="21"/>
      <c r="L9" s="21"/>
      <c r="M9" s="21"/>
      <c r="N9" s="21"/>
      <c r="O9" s="21"/>
      <c r="P9" s="21"/>
      <c r="Q9" s="21"/>
      <c r="R9" s="21"/>
      <c r="S9" s="21"/>
    </row>
    <row r="10" ht="18" customHeight="1" spans="1:19">
      <c r="A10" s="22" t="s">
        <v>29</v>
      </c>
      <c r="B10" s="22"/>
      <c r="C10" s="21">
        <v>3172314.07</v>
      </c>
      <c r="D10" s="21">
        <v>3172314.07</v>
      </c>
      <c r="E10" s="21">
        <v>3172314.07</v>
      </c>
      <c r="F10" s="21"/>
      <c r="G10" s="21"/>
      <c r="H10" s="21"/>
      <c r="I10" s="21"/>
      <c r="J10" s="21"/>
      <c r="K10" s="21"/>
      <c r="L10" s="21"/>
      <c r="M10" s="21"/>
      <c r="N10" s="21"/>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09027777777778" bottom="0.409027777777778"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O23"/>
  <sheetViews>
    <sheetView showZeros="0" workbookViewId="0">
      <pane ySplit="1" topLeftCell="A2" activePane="bottomLeft" state="frozen"/>
      <selection/>
      <selection pane="bottomLeft" activeCell="B11" sqref="B1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25"/>
      <c r="H2" s="125"/>
      <c r="J2" s="125"/>
      <c r="O2" s="184"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62" t="str">
        <f>"单位名称："&amp;"景洪市景哈哈尼族乡中心幼儿园"</f>
        <v>单位名称：景洪市景哈哈尼族乡中心幼儿园</v>
      </c>
      <c r="B4" s="162"/>
      <c r="C4" s="162"/>
      <c r="D4" s="162"/>
      <c r="E4" s="162"/>
      <c r="F4" s="162"/>
      <c r="G4" s="162"/>
      <c r="H4" s="162"/>
      <c r="I4" s="162"/>
      <c r="J4" s="162"/>
      <c r="K4" s="162"/>
      <c r="L4" s="162"/>
      <c r="M4" s="7"/>
      <c r="N4" s="7"/>
      <c r="O4" s="108"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98" t="s">
        <v>48</v>
      </c>
      <c r="F6" s="98" t="s">
        <v>49</v>
      </c>
      <c r="G6" s="16"/>
      <c r="H6" s="16"/>
      <c r="I6" s="16"/>
      <c r="J6" s="18" t="s">
        <v>31</v>
      </c>
      <c r="K6" s="44" t="s">
        <v>52</v>
      </c>
      <c r="L6" s="44" t="s">
        <v>53</v>
      </c>
      <c r="M6" s="44" t="s">
        <v>54</v>
      </c>
      <c r="N6" s="44" t="s">
        <v>55</v>
      </c>
      <c r="O6" s="44" t="s">
        <v>56</v>
      </c>
    </row>
    <row r="7" ht="19.5" customHeight="1" spans="1:15">
      <c r="A7" s="182">
        <v>1</v>
      </c>
      <c r="B7" s="182">
        <v>2</v>
      </c>
      <c r="C7" s="183">
        <v>3</v>
      </c>
      <c r="D7" s="183">
        <v>4</v>
      </c>
      <c r="E7" s="183">
        <v>5</v>
      </c>
      <c r="F7" s="183">
        <v>6</v>
      </c>
      <c r="G7" s="183">
        <v>7</v>
      </c>
      <c r="H7" s="183">
        <v>8</v>
      </c>
      <c r="I7" s="183">
        <v>9</v>
      </c>
      <c r="J7" s="183">
        <v>10</v>
      </c>
      <c r="K7" s="183">
        <v>11</v>
      </c>
      <c r="L7" s="183">
        <v>12</v>
      </c>
      <c r="M7" s="183">
        <v>13</v>
      </c>
      <c r="N7" s="183">
        <v>14</v>
      </c>
      <c r="O7" s="183">
        <v>15</v>
      </c>
    </row>
    <row r="8" ht="21.75" customHeight="1" spans="1:15">
      <c r="A8" s="20" t="s">
        <v>57</v>
      </c>
      <c r="B8" s="20" t="s">
        <v>58</v>
      </c>
      <c r="C8" s="21">
        <v>2546674.12</v>
      </c>
      <c r="D8" s="21">
        <v>2546674.12</v>
      </c>
      <c r="E8" s="21">
        <v>2265078.12</v>
      </c>
      <c r="F8" s="21">
        <v>281596</v>
      </c>
      <c r="G8" s="21"/>
      <c r="H8" s="21"/>
      <c r="I8" s="21"/>
      <c r="J8" s="21"/>
      <c r="K8" s="21"/>
      <c r="L8" s="21"/>
      <c r="M8" s="21"/>
      <c r="N8" s="21"/>
      <c r="O8" s="21"/>
    </row>
    <row r="9" ht="21.75" customHeight="1" spans="1:15">
      <c r="A9" s="103" t="s">
        <v>59</v>
      </c>
      <c r="B9" s="103" t="s">
        <v>60</v>
      </c>
      <c r="C9" s="21">
        <v>2546674.12</v>
      </c>
      <c r="D9" s="21">
        <v>2546674.12</v>
      </c>
      <c r="E9" s="21">
        <v>2265078.12</v>
      </c>
      <c r="F9" s="21">
        <v>281596</v>
      </c>
      <c r="G9" s="21"/>
      <c r="H9" s="21"/>
      <c r="I9" s="21"/>
      <c r="J9" s="21"/>
      <c r="K9" s="21"/>
      <c r="L9" s="21"/>
      <c r="M9" s="21"/>
      <c r="N9" s="21"/>
      <c r="O9" s="21"/>
    </row>
    <row r="10" ht="21.75" customHeight="1" spans="1:15">
      <c r="A10" s="169" t="s">
        <v>61</v>
      </c>
      <c r="B10" s="169" t="s">
        <v>62</v>
      </c>
      <c r="C10" s="21">
        <v>2546674.12</v>
      </c>
      <c r="D10" s="21">
        <v>2546674.12</v>
      </c>
      <c r="E10" s="21">
        <v>2265078.12</v>
      </c>
      <c r="F10" s="21">
        <v>281596</v>
      </c>
      <c r="G10" s="21"/>
      <c r="H10" s="21"/>
      <c r="I10" s="21"/>
      <c r="J10" s="21"/>
      <c r="K10" s="21"/>
      <c r="L10" s="21"/>
      <c r="M10" s="21"/>
      <c r="N10" s="21"/>
      <c r="O10" s="21"/>
    </row>
    <row r="11" ht="21.75" customHeight="1" spans="1:15">
      <c r="A11" s="20" t="s">
        <v>63</v>
      </c>
      <c r="B11" s="20" t="s">
        <v>64</v>
      </c>
      <c r="C11" s="21">
        <v>235654.56</v>
      </c>
      <c r="D11" s="21">
        <v>235654.56</v>
      </c>
      <c r="E11" s="21">
        <v>235654.56</v>
      </c>
      <c r="F11" s="21"/>
      <c r="G11" s="21"/>
      <c r="H11" s="21"/>
      <c r="I11" s="21"/>
      <c r="J11" s="21"/>
      <c r="K11" s="21"/>
      <c r="L11" s="21"/>
      <c r="M11" s="21"/>
      <c r="N11" s="21"/>
      <c r="O11" s="21"/>
    </row>
    <row r="12" ht="21.75" customHeight="1" spans="1:15">
      <c r="A12" s="103" t="s">
        <v>65</v>
      </c>
      <c r="B12" s="103" t="s">
        <v>66</v>
      </c>
      <c r="C12" s="21">
        <v>235654.56</v>
      </c>
      <c r="D12" s="21">
        <v>235654.56</v>
      </c>
      <c r="E12" s="21">
        <v>235654.56</v>
      </c>
      <c r="F12" s="21"/>
      <c r="G12" s="21"/>
      <c r="H12" s="21"/>
      <c r="I12" s="21"/>
      <c r="J12" s="21"/>
      <c r="K12" s="21"/>
      <c r="L12" s="21"/>
      <c r="M12" s="21"/>
      <c r="N12" s="21"/>
      <c r="O12" s="21"/>
    </row>
    <row r="13" ht="21.75" customHeight="1" spans="1:15">
      <c r="A13" s="169" t="s">
        <v>67</v>
      </c>
      <c r="B13" s="169" t="s">
        <v>68</v>
      </c>
      <c r="C13" s="21">
        <v>1200</v>
      </c>
      <c r="D13" s="21">
        <v>1200</v>
      </c>
      <c r="E13" s="21">
        <v>1200</v>
      </c>
      <c r="F13" s="21"/>
      <c r="G13" s="21"/>
      <c r="H13" s="21"/>
      <c r="I13" s="21"/>
      <c r="J13" s="21"/>
      <c r="K13" s="21"/>
      <c r="L13" s="21"/>
      <c r="M13" s="21"/>
      <c r="N13" s="21"/>
      <c r="O13" s="21"/>
    </row>
    <row r="14" ht="21.75" customHeight="1" spans="1:15">
      <c r="A14" s="169" t="s">
        <v>69</v>
      </c>
      <c r="B14" s="169" t="s">
        <v>70</v>
      </c>
      <c r="C14" s="21">
        <v>234454.56</v>
      </c>
      <c r="D14" s="21">
        <v>234454.56</v>
      </c>
      <c r="E14" s="21">
        <v>234454.56</v>
      </c>
      <c r="F14" s="21"/>
      <c r="G14" s="21"/>
      <c r="H14" s="21"/>
      <c r="I14" s="21"/>
      <c r="J14" s="21"/>
      <c r="K14" s="21"/>
      <c r="L14" s="21"/>
      <c r="M14" s="21"/>
      <c r="N14" s="21"/>
      <c r="O14" s="21"/>
    </row>
    <row r="15" ht="21.75" customHeight="1" spans="1:15">
      <c r="A15" s="20" t="s">
        <v>71</v>
      </c>
      <c r="B15" s="20" t="s">
        <v>72</v>
      </c>
      <c r="C15" s="21">
        <v>198713.43</v>
      </c>
      <c r="D15" s="21">
        <v>198713.43</v>
      </c>
      <c r="E15" s="21">
        <v>198713.43</v>
      </c>
      <c r="F15" s="21"/>
      <c r="G15" s="21"/>
      <c r="H15" s="21"/>
      <c r="I15" s="21"/>
      <c r="J15" s="21"/>
      <c r="K15" s="21"/>
      <c r="L15" s="21"/>
      <c r="M15" s="21"/>
      <c r="N15" s="21"/>
      <c r="O15" s="21"/>
    </row>
    <row r="16" ht="21.75" customHeight="1" spans="1:15">
      <c r="A16" s="103" t="s">
        <v>73</v>
      </c>
      <c r="B16" s="103" t="s">
        <v>74</v>
      </c>
      <c r="C16" s="21">
        <v>198713.43</v>
      </c>
      <c r="D16" s="21">
        <v>198713.43</v>
      </c>
      <c r="E16" s="21">
        <v>198713.43</v>
      </c>
      <c r="F16" s="21"/>
      <c r="G16" s="21"/>
      <c r="H16" s="21"/>
      <c r="I16" s="21"/>
      <c r="J16" s="21"/>
      <c r="K16" s="21"/>
      <c r="L16" s="21"/>
      <c r="M16" s="21"/>
      <c r="N16" s="21"/>
      <c r="O16" s="21"/>
    </row>
    <row r="17" ht="21.75" customHeight="1" spans="1:15">
      <c r="A17" s="169" t="s">
        <v>75</v>
      </c>
      <c r="B17" s="169" t="s">
        <v>76</v>
      </c>
      <c r="C17" s="21">
        <v>122638.01</v>
      </c>
      <c r="D17" s="21">
        <v>122638.01</v>
      </c>
      <c r="E17" s="21">
        <v>122638.01</v>
      </c>
      <c r="F17" s="21"/>
      <c r="G17" s="21"/>
      <c r="H17" s="21"/>
      <c r="I17" s="21"/>
      <c r="J17" s="21"/>
      <c r="K17" s="21"/>
      <c r="L17" s="21"/>
      <c r="M17" s="21"/>
      <c r="N17" s="21"/>
      <c r="O17" s="21"/>
    </row>
    <row r="18" ht="21.75" customHeight="1" spans="1:15">
      <c r="A18" s="169" t="s">
        <v>77</v>
      </c>
      <c r="B18" s="169" t="s">
        <v>78</v>
      </c>
      <c r="C18" s="21">
        <v>66392.06</v>
      </c>
      <c r="D18" s="21">
        <v>66392.06</v>
      </c>
      <c r="E18" s="21">
        <v>66392.06</v>
      </c>
      <c r="F18" s="21"/>
      <c r="G18" s="21"/>
      <c r="H18" s="21"/>
      <c r="I18" s="21"/>
      <c r="J18" s="21"/>
      <c r="K18" s="21"/>
      <c r="L18" s="21"/>
      <c r="M18" s="21"/>
      <c r="N18" s="21"/>
      <c r="O18" s="21"/>
    </row>
    <row r="19" ht="21.75" customHeight="1" spans="1:15">
      <c r="A19" s="169" t="s">
        <v>79</v>
      </c>
      <c r="B19" s="169" t="s">
        <v>80</v>
      </c>
      <c r="C19" s="21">
        <v>9683.36</v>
      </c>
      <c r="D19" s="21">
        <v>9683.36</v>
      </c>
      <c r="E19" s="21">
        <v>9683.36</v>
      </c>
      <c r="F19" s="21"/>
      <c r="G19" s="21"/>
      <c r="H19" s="21"/>
      <c r="I19" s="21"/>
      <c r="J19" s="21"/>
      <c r="K19" s="21"/>
      <c r="L19" s="21"/>
      <c r="M19" s="21"/>
      <c r="N19" s="21"/>
      <c r="O19" s="21"/>
    </row>
    <row r="20" ht="21.75" customHeight="1" spans="1:15">
      <c r="A20" s="20" t="s">
        <v>81</v>
      </c>
      <c r="B20" s="20" t="s">
        <v>82</v>
      </c>
      <c r="C20" s="21">
        <v>191271.96</v>
      </c>
      <c r="D20" s="21">
        <v>191271.96</v>
      </c>
      <c r="E20" s="21">
        <v>191271.96</v>
      </c>
      <c r="F20" s="21"/>
      <c r="G20" s="21"/>
      <c r="H20" s="21"/>
      <c r="I20" s="21"/>
      <c r="J20" s="21"/>
      <c r="K20" s="21"/>
      <c r="L20" s="21"/>
      <c r="M20" s="21"/>
      <c r="N20" s="21"/>
      <c r="O20" s="21"/>
    </row>
    <row r="21" ht="21.75" customHeight="1" spans="1:15">
      <c r="A21" s="103" t="s">
        <v>83</v>
      </c>
      <c r="B21" s="103" t="s">
        <v>84</v>
      </c>
      <c r="C21" s="21">
        <v>191271.96</v>
      </c>
      <c r="D21" s="21">
        <v>191271.96</v>
      </c>
      <c r="E21" s="21">
        <v>191271.96</v>
      </c>
      <c r="F21" s="21"/>
      <c r="G21" s="21"/>
      <c r="H21" s="21"/>
      <c r="I21" s="21"/>
      <c r="J21" s="21"/>
      <c r="K21" s="21"/>
      <c r="L21" s="21"/>
      <c r="M21" s="21"/>
      <c r="N21" s="21"/>
      <c r="O21" s="21"/>
    </row>
    <row r="22" ht="21.75" customHeight="1" spans="1:15">
      <c r="A22" s="169" t="s">
        <v>85</v>
      </c>
      <c r="B22" s="169" t="s">
        <v>86</v>
      </c>
      <c r="C22" s="21">
        <v>191271.96</v>
      </c>
      <c r="D22" s="21">
        <v>191271.96</v>
      </c>
      <c r="E22" s="21">
        <v>191271.96</v>
      </c>
      <c r="F22" s="21"/>
      <c r="G22" s="21"/>
      <c r="H22" s="21"/>
      <c r="I22" s="21"/>
      <c r="J22" s="21"/>
      <c r="K22" s="21"/>
      <c r="L22" s="21"/>
      <c r="M22" s="21"/>
      <c r="N22" s="21"/>
      <c r="O22" s="21"/>
    </row>
    <row r="23" ht="21.75" customHeight="1" spans="1:15">
      <c r="A23" s="22" t="s">
        <v>87</v>
      </c>
      <c r="B23" s="22" t="s">
        <v>87</v>
      </c>
      <c r="C23" s="21">
        <v>3172314.07</v>
      </c>
      <c r="D23" s="21">
        <v>3172314.07</v>
      </c>
      <c r="E23" s="21">
        <v>2890718.07</v>
      </c>
      <c r="F23" s="21">
        <v>281596</v>
      </c>
      <c r="G23" s="21"/>
      <c r="H23" s="21"/>
      <c r="I23" s="21"/>
      <c r="J23" s="21"/>
      <c r="K23" s="21"/>
      <c r="L23" s="21"/>
      <c r="M23" s="21"/>
      <c r="N23" s="21"/>
      <c r="O23" s="21"/>
    </row>
  </sheetData>
  <mergeCells count="11">
    <mergeCell ref="A3:O3"/>
    <mergeCell ref="A4:L4"/>
    <mergeCell ref="D5:F5"/>
    <mergeCell ref="J5:O5"/>
    <mergeCell ref="A23:B23"/>
    <mergeCell ref="A5:A6"/>
    <mergeCell ref="B5:B6"/>
    <mergeCell ref="C5:C6"/>
    <mergeCell ref="G5:G6"/>
    <mergeCell ref="H5:H6"/>
    <mergeCell ref="I5:I6"/>
  </mergeCells>
  <printOptions horizontalCentered="1"/>
  <pageMargins left="0.3" right="0.3" top="0.409027777777778" bottom="0.409027777777778"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17"/>
  <sheetViews>
    <sheetView showZeros="0" tabSelected="1" workbookViewId="0">
      <pane ySplit="1" topLeftCell="A2" activePane="bottomLeft" state="frozen"/>
      <selection/>
      <selection pane="bottomLeft" activeCell="B24" sqref="B24"/>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6" t="s">
        <v>88</v>
      </c>
    </row>
    <row r="3" ht="36" customHeight="1" spans="1:4">
      <c r="A3" s="5" t="str">
        <f>"2025"&amp;"年部门财政拨款收支预算总表"</f>
        <v>2025年部门财政拨款收支预算总表</v>
      </c>
      <c r="B3" s="5"/>
      <c r="C3" s="5"/>
      <c r="D3" s="5"/>
    </row>
    <row r="4" ht="24" customHeight="1" spans="1:4">
      <c r="A4" s="6" t="str">
        <f>"单位名称："&amp;"景洪市景哈哈尼族乡中心幼儿园"</f>
        <v>单位名称：景洪市景哈哈尼族乡中心幼儿园</v>
      </c>
      <c r="B4" s="6"/>
      <c r="C4" s="172"/>
      <c r="D4" s="108" t="s">
        <v>1</v>
      </c>
    </row>
    <row r="5" ht="19.5" customHeight="1" spans="1:4">
      <c r="A5" s="11" t="s">
        <v>2</v>
      </c>
      <c r="B5" s="13"/>
      <c r="C5" s="11" t="s">
        <v>3</v>
      </c>
      <c r="D5" s="13"/>
    </row>
    <row r="6" ht="21.75" customHeight="1" spans="1:4">
      <c r="A6" s="26" t="s">
        <v>4</v>
      </c>
      <c r="B6" s="114" t="s">
        <v>5</v>
      </c>
      <c r="C6" s="26" t="s">
        <v>89</v>
      </c>
      <c r="D6" s="114" t="s">
        <v>5</v>
      </c>
    </row>
    <row r="7" ht="17.25" customHeight="1" spans="1:4">
      <c r="A7" s="28"/>
      <c r="B7" s="117"/>
      <c r="C7" s="28"/>
      <c r="D7" s="117"/>
    </row>
    <row r="8" ht="17.25" customHeight="1" spans="1:4">
      <c r="A8" s="173" t="s">
        <v>90</v>
      </c>
      <c r="B8" s="21">
        <v>3172314.07</v>
      </c>
      <c r="C8" s="174" t="s">
        <v>91</v>
      </c>
      <c r="D8" s="175">
        <v>3172314.07</v>
      </c>
    </row>
    <row r="9" ht="17.25" customHeight="1" spans="1:4">
      <c r="A9" s="176" t="s">
        <v>92</v>
      </c>
      <c r="B9" s="21">
        <v>3172314.07</v>
      </c>
      <c r="C9" s="174" t="str">
        <f>"（"&amp;"一"&amp;"）"&amp;"教育支出"</f>
        <v>（一）教育支出</v>
      </c>
      <c r="D9" s="175">
        <v>2546674.12</v>
      </c>
    </row>
    <row r="10" ht="17.25" customHeight="1" spans="1:4">
      <c r="A10" s="176" t="s">
        <v>93</v>
      </c>
      <c r="B10" s="21"/>
      <c r="C10" s="174" t="str">
        <f>"（"&amp;"二"&amp;"）"&amp;"社会保障和就业支出"</f>
        <v>（二）社会保障和就业支出</v>
      </c>
      <c r="D10" s="175">
        <v>235654.56</v>
      </c>
    </row>
    <row r="11" ht="17.25" customHeight="1" spans="1:4">
      <c r="A11" s="176" t="s">
        <v>94</v>
      </c>
      <c r="B11" s="21"/>
      <c r="C11" s="174" t="str">
        <f>"（"&amp;"三"&amp;"）"&amp;"卫生健康支出"</f>
        <v>（三）卫生健康支出</v>
      </c>
      <c r="D11" s="175">
        <v>198713.43</v>
      </c>
    </row>
    <row r="12" ht="17.25" customHeight="1" spans="1:4">
      <c r="A12" s="176" t="s">
        <v>95</v>
      </c>
      <c r="B12" s="21"/>
      <c r="C12" s="174" t="str">
        <f>"（"&amp;"四"&amp;"）"&amp;"住房保障支出"</f>
        <v>（四）住房保障支出</v>
      </c>
      <c r="D12" s="175">
        <v>191271.96</v>
      </c>
    </row>
    <row r="13" ht="17.25" customHeight="1" spans="1:4">
      <c r="A13" s="176" t="s">
        <v>92</v>
      </c>
      <c r="B13" s="21"/>
      <c r="C13" s="174"/>
      <c r="D13" s="175"/>
    </row>
    <row r="14" ht="17.25" customHeight="1" spans="1:4">
      <c r="A14" s="176" t="s">
        <v>93</v>
      </c>
      <c r="B14" s="21"/>
      <c r="C14" s="174"/>
      <c r="D14" s="175"/>
    </row>
    <row r="15" ht="17.25" customHeight="1" spans="1:4">
      <c r="A15" s="176" t="s">
        <v>94</v>
      </c>
      <c r="B15" s="21"/>
      <c r="C15" s="174"/>
      <c r="D15" s="175"/>
    </row>
    <row r="16" customHeight="1" spans="1:4">
      <c r="A16" s="177"/>
      <c r="B16" s="178"/>
      <c r="C16" s="179" t="s">
        <v>96</v>
      </c>
      <c r="D16" s="178"/>
    </row>
    <row r="17" ht="17.25" customHeight="1" spans="1:4">
      <c r="A17" s="180" t="s">
        <v>97</v>
      </c>
      <c r="B17" s="181">
        <v>3172314.07</v>
      </c>
      <c r="C17" s="177" t="s">
        <v>25</v>
      </c>
      <c r="D17" s="181">
        <v>3172314.07</v>
      </c>
    </row>
  </sheetData>
  <mergeCells count="8">
    <mergeCell ref="A3:D3"/>
    <mergeCell ref="A4:B4"/>
    <mergeCell ref="A5:B5"/>
    <mergeCell ref="C5:D5"/>
    <mergeCell ref="A6:A7"/>
    <mergeCell ref="B6:B7"/>
    <mergeCell ref="C6:C7"/>
    <mergeCell ref="D6:D7"/>
  </mergeCells>
  <printOptions horizontalCentered="1"/>
  <pageMargins left="0.3" right="0.3" top="0.409027777777778" bottom="0.409027777777778"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23"/>
  <sheetViews>
    <sheetView showZeros="0" workbookViewId="0">
      <pane ySplit="1" topLeftCell="A2" activePane="bottomLeft" state="frozen"/>
      <selection/>
      <selection pane="bottomLeft" activeCell="B11" sqref="B1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25"/>
      <c r="F2" s="163"/>
      <c r="G2" s="36" t="s">
        <v>98</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"单位名称："&amp;"景洪市景哈哈尼族乡中心幼儿园"</f>
        <v>单位名称：景洪市景哈哈尼族乡中心幼儿园</v>
      </c>
      <c r="B4" s="6"/>
      <c r="C4" s="6"/>
      <c r="D4" s="6"/>
      <c r="E4" s="6"/>
      <c r="F4" s="108"/>
      <c r="G4" s="108" t="s">
        <v>1</v>
      </c>
    </row>
    <row r="5" ht="20.25" customHeight="1" spans="1:7">
      <c r="A5" s="164" t="s">
        <v>99</v>
      </c>
      <c r="B5" s="165"/>
      <c r="C5" s="114" t="s">
        <v>29</v>
      </c>
      <c r="D5" s="150" t="s">
        <v>48</v>
      </c>
      <c r="E5" s="153"/>
      <c r="F5" s="154"/>
      <c r="G5" s="166" t="s">
        <v>49</v>
      </c>
    </row>
    <row r="6" ht="20.25" customHeight="1" spans="1:7">
      <c r="A6" s="167" t="s">
        <v>46</v>
      </c>
      <c r="B6" s="167" t="s">
        <v>47</v>
      </c>
      <c r="C6" s="117"/>
      <c r="D6" s="18" t="s">
        <v>31</v>
      </c>
      <c r="E6" s="18" t="s">
        <v>100</v>
      </c>
      <c r="F6" s="18" t="s">
        <v>101</v>
      </c>
      <c r="G6" s="99"/>
    </row>
    <row r="7" ht="19.5" customHeight="1" spans="1:7">
      <c r="A7" s="167" t="s">
        <v>102</v>
      </c>
      <c r="B7" s="167" t="s">
        <v>103</v>
      </c>
      <c r="C7" s="167" t="s">
        <v>104</v>
      </c>
      <c r="D7" s="18">
        <v>4</v>
      </c>
      <c r="E7" s="168" t="s">
        <v>105</v>
      </c>
      <c r="F7" s="168" t="s">
        <v>106</v>
      </c>
      <c r="G7" s="167" t="s">
        <v>107</v>
      </c>
    </row>
    <row r="8" ht="18" customHeight="1" spans="1:7">
      <c r="A8" s="20" t="s">
        <v>57</v>
      </c>
      <c r="B8" s="20" t="s">
        <v>58</v>
      </c>
      <c r="C8" s="21">
        <v>2546674.12</v>
      </c>
      <c r="D8" s="21">
        <v>2265078.12</v>
      </c>
      <c r="E8" s="21">
        <v>2142333</v>
      </c>
      <c r="F8" s="21">
        <v>122745.12</v>
      </c>
      <c r="G8" s="21">
        <v>281596</v>
      </c>
    </row>
    <row r="9" ht="18" customHeight="1" spans="1:7">
      <c r="A9" s="103" t="s">
        <v>59</v>
      </c>
      <c r="B9" s="103" t="s">
        <v>60</v>
      </c>
      <c r="C9" s="21">
        <v>2546674.12</v>
      </c>
      <c r="D9" s="21">
        <v>2265078.12</v>
      </c>
      <c r="E9" s="21">
        <v>2142333</v>
      </c>
      <c r="F9" s="21">
        <v>122745.12</v>
      </c>
      <c r="G9" s="21">
        <v>281596</v>
      </c>
    </row>
    <row r="10" ht="18" customHeight="1" spans="1:7">
      <c r="A10" s="169" t="s">
        <v>61</v>
      </c>
      <c r="B10" s="169" t="s">
        <v>62</v>
      </c>
      <c r="C10" s="21">
        <v>2546674.12</v>
      </c>
      <c r="D10" s="21">
        <v>2265078.12</v>
      </c>
      <c r="E10" s="21">
        <v>2142333</v>
      </c>
      <c r="F10" s="21">
        <v>122745.12</v>
      </c>
      <c r="G10" s="21">
        <v>281596</v>
      </c>
    </row>
    <row r="11" ht="18" customHeight="1" spans="1:7">
      <c r="A11" s="20" t="s">
        <v>63</v>
      </c>
      <c r="B11" s="20" t="s">
        <v>64</v>
      </c>
      <c r="C11" s="21">
        <v>235654.56</v>
      </c>
      <c r="D11" s="21">
        <v>235654.56</v>
      </c>
      <c r="E11" s="21">
        <v>234454.56</v>
      </c>
      <c r="F11" s="21">
        <v>1200</v>
      </c>
      <c r="G11" s="21"/>
    </row>
    <row r="12" ht="18" customHeight="1" spans="1:7">
      <c r="A12" s="103" t="s">
        <v>65</v>
      </c>
      <c r="B12" s="103" t="s">
        <v>66</v>
      </c>
      <c r="C12" s="21">
        <v>235654.56</v>
      </c>
      <c r="D12" s="21">
        <v>235654.56</v>
      </c>
      <c r="E12" s="21">
        <v>234454.56</v>
      </c>
      <c r="F12" s="21">
        <v>1200</v>
      </c>
      <c r="G12" s="21"/>
    </row>
    <row r="13" ht="18" customHeight="1" spans="1:7">
      <c r="A13" s="169" t="s">
        <v>67</v>
      </c>
      <c r="B13" s="169" t="s">
        <v>68</v>
      </c>
      <c r="C13" s="21">
        <v>1200</v>
      </c>
      <c r="D13" s="21">
        <v>1200</v>
      </c>
      <c r="E13" s="21"/>
      <c r="F13" s="21">
        <v>1200</v>
      </c>
      <c r="G13" s="21"/>
    </row>
    <row r="14" ht="18" customHeight="1" spans="1:7">
      <c r="A14" s="169" t="s">
        <v>69</v>
      </c>
      <c r="B14" s="169" t="s">
        <v>70</v>
      </c>
      <c r="C14" s="21">
        <v>234454.56</v>
      </c>
      <c r="D14" s="21">
        <v>234454.56</v>
      </c>
      <c r="E14" s="21">
        <v>234454.56</v>
      </c>
      <c r="F14" s="21"/>
      <c r="G14" s="21"/>
    </row>
    <row r="15" ht="18" customHeight="1" spans="1:7">
      <c r="A15" s="20" t="s">
        <v>71</v>
      </c>
      <c r="B15" s="20" t="s">
        <v>72</v>
      </c>
      <c r="C15" s="21">
        <v>198713.43</v>
      </c>
      <c r="D15" s="21">
        <v>198713.43</v>
      </c>
      <c r="E15" s="21">
        <v>198713.43</v>
      </c>
      <c r="F15" s="21"/>
      <c r="G15" s="21"/>
    </row>
    <row r="16" ht="18" customHeight="1" spans="1:7">
      <c r="A16" s="103" t="s">
        <v>73</v>
      </c>
      <c r="B16" s="103" t="s">
        <v>74</v>
      </c>
      <c r="C16" s="21">
        <v>198713.43</v>
      </c>
      <c r="D16" s="21">
        <v>198713.43</v>
      </c>
      <c r="E16" s="21">
        <v>198713.43</v>
      </c>
      <c r="F16" s="21"/>
      <c r="G16" s="21"/>
    </row>
    <row r="17" ht="18" customHeight="1" spans="1:7">
      <c r="A17" s="169" t="s">
        <v>75</v>
      </c>
      <c r="B17" s="169" t="s">
        <v>76</v>
      </c>
      <c r="C17" s="21">
        <v>122638.01</v>
      </c>
      <c r="D17" s="21">
        <v>122638.01</v>
      </c>
      <c r="E17" s="21">
        <v>122638.01</v>
      </c>
      <c r="F17" s="21"/>
      <c r="G17" s="21"/>
    </row>
    <row r="18" ht="18" customHeight="1" spans="1:7">
      <c r="A18" s="169" t="s">
        <v>77</v>
      </c>
      <c r="B18" s="169" t="s">
        <v>78</v>
      </c>
      <c r="C18" s="21">
        <v>66392.06</v>
      </c>
      <c r="D18" s="21">
        <v>66392.06</v>
      </c>
      <c r="E18" s="21">
        <v>66392.06</v>
      </c>
      <c r="F18" s="21"/>
      <c r="G18" s="21"/>
    </row>
    <row r="19" ht="18" customHeight="1" spans="1:7">
      <c r="A19" s="169" t="s">
        <v>79</v>
      </c>
      <c r="B19" s="169" t="s">
        <v>80</v>
      </c>
      <c r="C19" s="21">
        <v>9683.36</v>
      </c>
      <c r="D19" s="21">
        <v>9683.36</v>
      </c>
      <c r="E19" s="21">
        <v>9683.36</v>
      </c>
      <c r="F19" s="21"/>
      <c r="G19" s="21"/>
    </row>
    <row r="20" ht="18" customHeight="1" spans="1:7">
      <c r="A20" s="20" t="s">
        <v>81</v>
      </c>
      <c r="B20" s="20" t="s">
        <v>82</v>
      </c>
      <c r="C20" s="21">
        <v>191271.96</v>
      </c>
      <c r="D20" s="21">
        <v>191271.96</v>
      </c>
      <c r="E20" s="21">
        <v>191271.96</v>
      </c>
      <c r="F20" s="21"/>
      <c r="G20" s="21"/>
    </row>
    <row r="21" ht="18" customHeight="1" spans="1:7">
      <c r="A21" s="103" t="s">
        <v>83</v>
      </c>
      <c r="B21" s="103" t="s">
        <v>84</v>
      </c>
      <c r="C21" s="21">
        <v>191271.96</v>
      </c>
      <c r="D21" s="21">
        <v>191271.96</v>
      </c>
      <c r="E21" s="21">
        <v>191271.96</v>
      </c>
      <c r="F21" s="21"/>
      <c r="G21" s="21"/>
    </row>
    <row r="22" ht="18" customHeight="1" spans="1:7">
      <c r="A22" s="169" t="s">
        <v>85</v>
      </c>
      <c r="B22" s="169" t="s">
        <v>86</v>
      </c>
      <c r="C22" s="21">
        <v>191271.96</v>
      </c>
      <c r="D22" s="21">
        <v>191271.96</v>
      </c>
      <c r="E22" s="21">
        <v>191271.96</v>
      </c>
      <c r="F22" s="21"/>
      <c r="G22" s="21"/>
    </row>
    <row r="23" ht="18" customHeight="1" spans="1:7">
      <c r="A23" s="170" t="s">
        <v>87</v>
      </c>
      <c r="B23" s="171" t="s">
        <v>87</v>
      </c>
      <c r="C23" s="21">
        <v>3172314.07</v>
      </c>
      <c r="D23" s="21">
        <v>2890718.07</v>
      </c>
      <c r="E23" s="21">
        <v>2766772.95</v>
      </c>
      <c r="F23" s="21">
        <v>123945.12</v>
      </c>
      <c r="G23" s="21">
        <v>281596</v>
      </c>
    </row>
  </sheetData>
  <mergeCells count="7">
    <mergeCell ref="A3:G3"/>
    <mergeCell ref="A4:E4"/>
    <mergeCell ref="A5:B5"/>
    <mergeCell ref="D5:F5"/>
    <mergeCell ref="A23:B23"/>
    <mergeCell ref="C5:C6"/>
    <mergeCell ref="G5:G6"/>
  </mergeCells>
  <printOptions horizontalCentered="1"/>
  <pageMargins left="0.3" right="0.3" top="0.459027777777778" bottom="0.459027777777778"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8"/>
  <sheetViews>
    <sheetView showZeros="0" workbookViewId="0">
      <pane ySplit="1" topLeftCell="A2" activePane="bottomLeft" state="frozen"/>
      <selection/>
      <selection pane="bottomLeft" activeCell="B11" sqref="B11"/>
    </sheetView>
  </sheetViews>
  <sheetFormatPr defaultColWidth="10.6555555555556" defaultRowHeight="14.25" customHeight="1" outlineLevelRow="7" outlineLevelCol="5"/>
  <cols>
    <col min="1" max="2" width="32" customWidth="1"/>
    <col min="3" max="6" width="30.1555555555556" customWidth="1"/>
  </cols>
  <sheetData>
    <row r="1" customHeight="1" spans="1:6">
      <c r="A1" s="1"/>
      <c r="B1" s="1"/>
      <c r="C1" s="1"/>
      <c r="D1" s="1"/>
      <c r="E1" s="1"/>
      <c r="F1" s="1"/>
    </row>
    <row r="2" customHeight="1" spans="1:6">
      <c r="A2" s="158"/>
      <c r="B2" s="158"/>
      <c r="C2" s="77"/>
      <c r="D2" s="159"/>
      <c r="F2" s="160" t="s">
        <v>108</v>
      </c>
    </row>
    <row r="3" ht="32.25" customHeight="1" spans="1:6">
      <c r="A3" s="113" t="str">
        <f>"2025"&amp;"年一般公共预算“三公”经费支出预算表"</f>
        <v>2025年一般公共预算“三公”经费支出预算表</v>
      </c>
      <c r="B3" s="161"/>
      <c r="C3" s="161"/>
      <c r="D3" s="161"/>
      <c r="E3" s="161"/>
      <c r="F3" s="161"/>
    </row>
    <row r="4" ht="18.75" customHeight="1" spans="1:6">
      <c r="A4" s="162" t="str">
        <f>"单位名称："&amp;"景洪市景哈哈尼族乡中心幼儿园"</f>
        <v>单位名称：景洪市景哈哈尼族乡中心幼儿园</v>
      </c>
      <c r="B4" s="161"/>
      <c r="C4" s="161"/>
      <c r="D4" s="161"/>
      <c r="E4" s="161"/>
      <c r="F4" s="40" t="s">
        <v>109</v>
      </c>
    </row>
    <row r="5" ht="19.5" customHeight="1" spans="1:6">
      <c r="A5" s="10" t="s">
        <v>110</v>
      </c>
      <c r="B5" s="26" t="s">
        <v>111</v>
      </c>
      <c r="C5" s="11" t="s">
        <v>112</v>
      </c>
      <c r="D5" s="12"/>
      <c r="E5" s="13"/>
      <c r="F5" s="26" t="s">
        <v>113</v>
      </c>
    </row>
    <row r="6" ht="19.5" customHeight="1" spans="1:6">
      <c r="A6" s="17"/>
      <c r="B6" s="28"/>
      <c r="C6" s="18" t="s">
        <v>31</v>
      </c>
      <c r="D6" s="18" t="s">
        <v>114</v>
      </c>
      <c r="E6" s="18" t="s">
        <v>115</v>
      </c>
      <c r="F6" s="28"/>
    </row>
    <row r="7" ht="18.75" customHeight="1" spans="1:6">
      <c r="A7" s="44">
        <v>1</v>
      </c>
      <c r="B7" s="44">
        <v>2</v>
      </c>
      <c r="C7" s="41">
        <v>3</v>
      </c>
      <c r="D7" s="44">
        <v>4</v>
      </c>
      <c r="E7" s="44">
        <v>5</v>
      </c>
      <c r="F7" s="44">
        <v>6</v>
      </c>
    </row>
    <row r="8" ht="24" customHeight="1" spans="1:6">
      <c r="A8" s="21">
        <v>1800</v>
      </c>
      <c r="B8" s="21"/>
      <c r="C8" s="21"/>
      <c r="D8" s="21"/>
      <c r="E8" s="21"/>
      <c r="F8" s="21">
        <v>1800</v>
      </c>
    </row>
  </sheetData>
  <mergeCells count="6">
    <mergeCell ref="A3:F3"/>
    <mergeCell ref="A4:C4"/>
    <mergeCell ref="C5:E5"/>
    <mergeCell ref="A5:A6"/>
    <mergeCell ref="B5:B6"/>
    <mergeCell ref="F5:F6"/>
  </mergeCells>
  <printOptions horizontalCentered="1"/>
  <pageMargins left="0.3" right="0.3" top="0.459027777777778" bottom="0.459027777777778" header="0.409027777777778" footer="0.409027777777778"/>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X38"/>
  <sheetViews>
    <sheetView showZeros="0" workbookViewId="0">
      <pane ySplit="1" topLeftCell="A20" activePane="bottomLeft" state="frozen"/>
      <selection/>
      <selection pane="bottomLeft" activeCell="I38" sqref="I38"/>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46"/>
      <c r="D2" s="147"/>
      <c r="E2" s="147"/>
      <c r="F2" s="147"/>
      <c r="G2" s="147"/>
      <c r="H2" s="78"/>
      <c r="I2" s="78"/>
      <c r="J2" s="3"/>
      <c r="K2" s="78"/>
      <c r="L2" s="78"/>
      <c r="M2" s="78"/>
      <c r="N2" s="78"/>
      <c r="O2" s="3"/>
      <c r="P2" s="3"/>
      <c r="Q2" s="3"/>
      <c r="R2" s="78"/>
      <c r="V2" s="146"/>
      <c r="X2" s="4" t="s">
        <v>116</v>
      </c>
    </row>
    <row r="3" ht="39.75" customHeight="1" spans="1:24">
      <c r="A3" s="148" t="str">
        <f>"2025"&amp;"年部门基本支出预算表"</f>
        <v>2025年部门基本支出预算表</v>
      </c>
      <c r="B3" s="148"/>
      <c r="C3" s="148"/>
      <c r="D3" s="148"/>
      <c r="E3" s="148"/>
      <c r="F3" s="148"/>
      <c r="G3" s="148"/>
      <c r="H3" s="148"/>
      <c r="I3" s="148"/>
      <c r="J3" s="148"/>
      <c r="K3" s="148"/>
      <c r="L3" s="148"/>
      <c r="M3" s="148"/>
      <c r="N3" s="148"/>
      <c r="O3" s="148"/>
      <c r="P3" s="148"/>
      <c r="Q3" s="148"/>
      <c r="R3" s="148"/>
      <c r="S3" s="148"/>
      <c r="T3" s="148"/>
      <c r="U3" s="148"/>
      <c r="V3" s="148"/>
      <c r="W3" s="148"/>
      <c r="X3" s="148"/>
    </row>
    <row r="4" ht="18.75" customHeight="1" spans="1:24">
      <c r="A4" s="6" t="str">
        <f>"单位名称："&amp;"景洪市景哈哈尼族乡中心幼儿园"</f>
        <v>单位名称：景洪市景哈哈尼族乡中心幼儿园</v>
      </c>
      <c r="B4" s="6"/>
      <c r="C4" s="6"/>
      <c r="D4" s="6"/>
      <c r="E4" s="6"/>
      <c r="F4" s="6"/>
      <c r="G4" s="6"/>
      <c r="H4" s="149"/>
      <c r="I4" s="149"/>
      <c r="J4" s="7"/>
      <c r="K4" s="149"/>
      <c r="L4" s="149"/>
      <c r="M4" s="149"/>
      <c r="N4" s="149"/>
      <c r="O4" s="7"/>
      <c r="P4" s="7"/>
      <c r="Q4" s="7"/>
      <c r="R4" s="149"/>
      <c r="S4" s="39"/>
      <c r="T4" s="39"/>
      <c r="U4" s="39"/>
      <c r="V4" s="157"/>
      <c r="W4" s="39"/>
      <c r="X4" s="8" t="s">
        <v>109</v>
      </c>
    </row>
    <row r="5" ht="18" customHeight="1" spans="1:24">
      <c r="A5" s="9" t="s">
        <v>117</v>
      </c>
      <c r="B5" s="9" t="s">
        <v>118</v>
      </c>
      <c r="C5" s="9" t="s">
        <v>119</v>
      </c>
      <c r="D5" s="9" t="s">
        <v>120</v>
      </c>
      <c r="E5" s="9" t="s">
        <v>121</v>
      </c>
      <c r="F5" s="9" t="s">
        <v>122</v>
      </c>
      <c r="G5" s="9" t="s">
        <v>123</v>
      </c>
      <c r="H5" s="150" t="s">
        <v>124</v>
      </c>
      <c r="I5" s="153" t="s">
        <v>124</v>
      </c>
      <c r="J5" s="153"/>
      <c r="K5" s="153"/>
      <c r="L5" s="153"/>
      <c r="M5" s="153"/>
      <c r="N5" s="153"/>
      <c r="O5" s="153"/>
      <c r="P5" s="153"/>
      <c r="Q5" s="153"/>
      <c r="R5" s="153" t="s">
        <v>35</v>
      </c>
      <c r="S5" s="153" t="s">
        <v>51</v>
      </c>
      <c r="T5" s="153"/>
      <c r="U5" s="153"/>
      <c r="V5" s="153"/>
      <c r="W5" s="153"/>
      <c r="X5" s="154"/>
    </row>
    <row r="6" ht="18" customHeight="1" spans="1:24">
      <c r="A6" s="14"/>
      <c r="B6" s="14"/>
      <c r="C6" s="14"/>
      <c r="D6" s="14"/>
      <c r="E6" s="14"/>
      <c r="F6" s="14"/>
      <c r="G6" s="14"/>
      <c r="H6" s="114" t="s">
        <v>125</v>
      </c>
      <c r="I6" s="150" t="s">
        <v>32</v>
      </c>
      <c r="J6" s="153"/>
      <c r="K6" s="153"/>
      <c r="L6" s="153"/>
      <c r="M6" s="153"/>
      <c r="N6" s="154"/>
      <c r="O6" s="11" t="s">
        <v>126</v>
      </c>
      <c r="P6" s="12"/>
      <c r="Q6" s="13"/>
      <c r="R6" s="9" t="s">
        <v>35</v>
      </c>
      <c r="S6" s="150" t="s">
        <v>51</v>
      </c>
      <c r="T6" s="153" t="s">
        <v>38</v>
      </c>
      <c r="U6" s="153" t="s">
        <v>51</v>
      </c>
      <c r="V6" s="153" t="s">
        <v>40</v>
      </c>
      <c r="W6" s="153" t="s">
        <v>41</v>
      </c>
      <c r="X6" s="154" t="s">
        <v>42</v>
      </c>
    </row>
    <row r="7" ht="18.75" customHeight="1" spans="1:24">
      <c r="A7" s="14"/>
      <c r="B7" s="14"/>
      <c r="C7" s="14"/>
      <c r="D7" s="14"/>
      <c r="E7" s="14"/>
      <c r="F7" s="14"/>
      <c r="G7" s="14"/>
      <c r="H7" s="151"/>
      <c r="I7" s="155" t="s">
        <v>127</v>
      </c>
      <c r="J7" s="156" t="s">
        <v>128</v>
      </c>
      <c r="K7" s="9" t="s">
        <v>129</v>
      </c>
      <c r="L7" s="9" t="s">
        <v>130</v>
      </c>
      <c r="M7" s="9" t="s">
        <v>131</v>
      </c>
      <c r="N7" s="9" t="s">
        <v>132</v>
      </c>
      <c r="O7" s="9" t="s">
        <v>32</v>
      </c>
      <c r="P7" s="9" t="s">
        <v>33</v>
      </c>
      <c r="Q7" s="9" t="s">
        <v>34</v>
      </c>
      <c r="R7" s="14"/>
      <c r="S7" s="9" t="s">
        <v>31</v>
      </c>
      <c r="T7" s="9" t="s">
        <v>38</v>
      </c>
      <c r="U7" s="9" t="s">
        <v>133</v>
      </c>
      <c r="V7" s="9" t="s">
        <v>40</v>
      </c>
      <c r="W7" s="9" t="s">
        <v>41</v>
      </c>
      <c r="X7" s="9" t="s">
        <v>42</v>
      </c>
    </row>
    <row r="8" ht="37.5" customHeight="1" spans="1:24">
      <c r="A8" s="16"/>
      <c r="B8" s="16"/>
      <c r="C8" s="16"/>
      <c r="D8" s="16"/>
      <c r="E8" s="16"/>
      <c r="F8" s="16"/>
      <c r="G8" s="16"/>
      <c r="H8" s="117"/>
      <c r="I8" s="98" t="s">
        <v>31</v>
      </c>
      <c r="J8" s="98" t="s">
        <v>134</v>
      </c>
      <c r="K8" s="16" t="s">
        <v>128</v>
      </c>
      <c r="L8" s="16" t="s">
        <v>130</v>
      </c>
      <c r="M8" s="16" t="s">
        <v>131</v>
      </c>
      <c r="N8" s="16" t="s">
        <v>132</v>
      </c>
      <c r="O8" s="16" t="s">
        <v>130</v>
      </c>
      <c r="P8" s="16" t="s">
        <v>131</v>
      </c>
      <c r="Q8" s="16" t="s">
        <v>132</v>
      </c>
      <c r="R8" s="16" t="s">
        <v>35</v>
      </c>
      <c r="S8" s="16" t="s">
        <v>31</v>
      </c>
      <c r="T8" s="16" t="s">
        <v>38</v>
      </c>
      <c r="U8" s="16" t="s">
        <v>133</v>
      </c>
      <c r="V8" s="16" t="s">
        <v>40</v>
      </c>
      <c r="W8" s="16" t="s">
        <v>41</v>
      </c>
      <c r="X8" s="16" t="s">
        <v>42</v>
      </c>
    </row>
    <row r="9" ht="19.5" customHeight="1" spans="1:24">
      <c r="A9" s="152">
        <v>1</v>
      </c>
      <c r="B9" s="152">
        <v>2</v>
      </c>
      <c r="C9" s="152">
        <v>3</v>
      </c>
      <c r="D9" s="152">
        <v>4</v>
      </c>
      <c r="E9" s="152">
        <v>5</v>
      </c>
      <c r="F9" s="152">
        <v>6</v>
      </c>
      <c r="G9" s="152">
        <v>7</v>
      </c>
      <c r="H9" s="152">
        <v>8</v>
      </c>
      <c r="I9" s="152">
        <v>9</v>
      </c>
      <c r="J9" s="152">
        <v>10</v>
      </c>
      <c r="K9" s="152">
        <v>11</v>
      </c>
      <c r="L9" s="152">
        <v>12</v>
      </c>
      <c r="M9" s="152">
        <v>13</v>
      </c>
      <c r="N9" s="152">
        <v>14</v>
      </c>
      <c r="O9" s="152">
        <v>15</v>
      </c>
      <c r="P9" s="152">
        <v>16</v>
      </c>
      <c r="Q9" s="152">
        <v>17</v>
      </c>
      <c r="R9" s="152">
        <v>18</v>
      </c>
      <c r="S9" s="152">
        <v>19</v>
      </c>
      <c r="T9" s="152">
        <v>20</v>
      </c>
      <c r="U9" s="152">
        <v>21</v>
      </c>
      <c r="V9" s="152">
        <v>22</v>
      </c>
      <c r="W9" s="152">
        <v>23</v>
      </c>
      <c r="X9" s="152">
        <v>24</v>
      </c>
    </row>
    <row r="10" ht="21" customHeight="1" spans="1:24">
      <c r="A10" s="20" t="s">
        <v>44</v>
      </c>
      <c r="B10" s="20" t="s">
        <v>135</v>
      </c>
      <c r="C10" s="20" t="s">
        <v>136</v>
      </c>
      <c r="D10" s="20" t="s">
        <v>61</v>
      </c>
      <c r="E10" s="20" t="s">
        <v>62</v>
      </c>
      <c r="F10" s="20" t="s">
        <v>137</v>
      </c>
      <c r="G10" s="20" t="s">
        <v>138</v>
      </c>
      <c r="H10" s="21">
        <v>574524</v>
      </c>
      <c r="I10" s="21">
        <v>574524</v>
      </c>
      <c r="J10" s="21"/>
      <c r="K10" s="21"/>
      <c r="L10" s="21"/>
      <c r="M10" s="21">
        <v>574524</v>
      </c>
      <c r="N10" s="21"/>
      <c r="O10" s="21"/>
      <c r="P10" s="21"/>
      <c r="Q10" s="21"/>
      <c r="R10" s="21"/>
      <c r="S10" s="21"/>
      <c r="T10" s="21"/>
      <c r="U10" s="21"/>
      <c r="V10" s="21"/>
      <c r="W10" s="21"/>
      <c r="X10" s="21"/>
    </row>
    <row r="11" ht="21" customHeight="1" spans="1:24">
      <c r="A11" s="20" t="s">
        <v>44</v>
      </c>
      <c r="B11" s="20" t="s">
        <v>135</v>
      </c>
      <c r="C11" s="20" t="s">
        <v>136</v>
      </c>
      <c r="D11" s="20" t="s">
        <v>61</v>
      </c>
      <c r="E11" s="20" t="s">
        <v>62</v>
      </c>
      <c r="F11" s="20" t="s">
        <v>139</v>
      </c>
      <c r="G11" s="20" t="s">
        <v>140</v>
      </c>
      <c r="H11" s="21">
        <v>64248</v>
      </c>
      <c r="I11" s="21">
        <v>64248</v>
      </c>
      <c r="J11" s="21"/>
      <c r="K11" s="21"/>
      <c r="L11" s="21"/>
      <c r="M11" s="21">
        <v>64248</v>
      </c>
      <c r="N11" s="21"/>
      <c r="O11" s="21"/>
      <c r="P11" s="21"/>
      <c r="Q11" s="21"/>
      <c r="R11" s="21"/>
      <c r="S11" s="21"/>
      <c r="T11" s="21"/>
      <c r="U11" s="21"/>
      <c r="V11" s="21"/>
      <c r="W11" s="21"/>
      <c r="X11" s="21"/>
    </row>
    <row r="12" ht="21" customHeight="1" spans="1:24">
      <c r="A12" s="20" t="s">
        <v>44</v>
      </c>
      <c r="B12" s="20" t="s">
        <v>135</v>
      </c>
      <c r="C12" s="20" t="s">
        <v>136</v>
      </c>
      <c r="D12" s="20" t="s">
        <v>61</v>
      </c>
      <c r="E12" s="20" t="s">
        <v>62</v>
      </c>
      <c r="F12" s="20" t="s">
        <v>141</v>
      </c>
      <c r="G12" s="20" t="s">
        <v>142</v>
      </c>
      <c r="H12" s="21">
        <v>489792</v>
      </c>
      <c r="I12" s="21">
        <v>489792</v>
      </c>
      <c r="J12" s="21"/>
      <c r="K12" s="21"/>
      <c r="L12" s="21"/>
      <c r="M12" s="21">
        <v>489792</v>
      </c>
      <c r="N12" s="21"/>
      <c r="O12" s="21"/>
      <c r="P12" s="21"/>
      <c r="Q12" s="21"/>
      <c r="R12" s="21"/>
      <c r="S12" s="21"/>
      <c r="T12" s="21"/>
      <c r="U12" s="21"/>
      <c r="V12" s="21"/>
      <c r="W12" s="21"/>
      <c r="X12" s="21"/>
    </row>
    <row r="13" ht="21" customHeight="1" spans="1:24">
      <c r="A13" s="20" t="s">
        <v>44</v>
      </c>
      <c r="B13" s="20" t="s">
        <v>135</v>
      </c>
      <c r="C13" s="20" t="s">
        <v>136</v>
      </c>
      <c r="D13" s="20" t="s">
        <v>61</v>
      </c>
      <c r="E13" s="20" t="s">
        <v>62</v>
      </c>
      <c r="F13" s="20" t="s">
        <v>141</v>
      </c>
      <c r="G13" s="20" t="s">
        <v>142</v>
      </c>
      <c r="H13" s="21">
        <v>164340</v>
      </c>
      <c r="I13" s="21">
        <v>164340</v>
      </c>
      <c r="J13" s="21"/>
      <c r="K13" s="21"/>
      <c r="L13" s="21"/>
      <c r="M13" s="21">
        <v>164340</v>
      </c>
      <c r="N13" s="21"/>
      <c r="O13" s="21"/>
      <c r="P13" s="21"/>
      <c r="Q13" s="21"/>
      <c r="R13" s="21"/>
      <c r="S13" s="21"/>
      <c r="T13" s="21"/>
      <c r="U13" s="21"/>
      <c r="V13" s="21"/>
      <c r="W13" s="21"/>
      <c r="X13" s="21"/>
    </row>
    <row r="14" ht="21" customHeight="1" spans="1:24">
      <c r="A14" s="20" t="s">
        <v>44</v>
      </c>
      <c r="B14" s="20" t="s">
        <v>135</v>
      </c>
      <c r="C14" s="20" t="s">
        <v>136</v>
      </c>
      <c r="D14" s="20" t="s">
        <v>61</v>
      </c>
      <c r="E14" s="20" t="s">
        <v>62</v>
      </c>
      <c r="F14" s="20" t="s">
        <v>141</v>
      </c>
      <c r="G14" s="20" t="s">
        <v>142</v>
      </c>
      <c r="H14" s="21">
        <v>47877</v>
      </c>
      <c r="I14" s="21">
        <v>47877</v>
      </c>
      <c r="J14" s="21"/>
      <c r="K14" s="21"/>
      <c r="L14" s="21"/>
      <c r="M14" s="21">
        <v>47877</v>
      </c>
      <c r="N14" s="21"/>
      <c r="O14" s="21"/>
      <c r="P14" s="21"/>
      <c r="Q14" s="21"/>
      <c r="R14" s="21"/>
      <c r="S14" s="21"/>
      <c r="T14" s="21"/>
      <c r="U14" s="21"/>
      <c r="V14" s="21"/>
      <c r="W14" s="21"/>
      <c r="X14" s="21"/>
    </row>
    <row r="15" ht="21" customHeight="1" spans="1:24">
      <c r="A15" s="20" t="s">
        <v>44</v>
      </c>
      <c r="B15" s="20" t="s">
        <v>143</v>
      </c>
      <c r="C15" s="20" t="s">
        <v>144</v>
      </c>
      <c r="D15" s="20" t="s">
        <v>69</v>
      </c>
      <c r="E15" s="20" t="s">
        <v>70</v>
      </c>
      <c r="F15" s="20" t="s">
        <v>145</v>
      </c>
      <c r="G15" s="20" t="s">
        <v>146</v>
      </c>
      <c r="H15" s="21">
        <v>234454.56</v>
      </c>
      <c r="I15" s="21">
        <v>234454.56</v>
      </c>
      <c r="J15" s="21"/>
      <c r="K15" s="21"/>
      <c r="L15" s="21"/>
      <c r="M15" s="21">
        <v>234454.56</v>
      </c>
      <c r="N15" s="21"/>
      <c r="O15" s="21"/>
      <c r="P15" s="21"/>
      <c r="Q15" s="21"/>
      <c r="R15" s="21"/>
      <c r="S15" s="21"/>
      <c r="T15" s="21"/>
      <c r="U15" s="21"/>
      <c r="V15" s="21"/>
      <c r="W15" s="21"/>
      <c r="X15" s="21"/>
    </row>
    <row r="16" ht="21" customHeight="1" spans="1:24">
      <c r="A16" s="20" t="s">
        <v>44</v>
      </c>
      <c r="B16" s="20" t="s">
        <v>143</v>
      </c>
      <c r="C16" s="20" t="s">
        <v>144</v>
      </c>
      <c r="D16" s="20" t="s">
        <v>75</v>
      </c>
      <c r="E16" s="20" t="s">
        <v>76</v>
      </c>
      <c r="F16" s="20" t="s">
        <v>147</v>
      </c>
      <c r="G16" s="20" t="s">
        <v>148</v>
      </c>
      <c r="H16" s="21">
        <v>122638.01</v>
      </c>
      <c r="I16" s="21">
        <v>122638.01</v>
      </c>
      <c r="J16" s="21"/>
      <c r="K16" s="21"/>
      <c r="L16" s="21"/>
      <c r="M16" s="21">
        <v>122638.01</v>
      </c>
      <c r="N16" s="21"/>
      <c r="O16" s="21"/>
      <c r="P16" s="21"/>
      <c r="Q16" s="21"/>
      <c r="R16" s="21"/>
      <c r="S16" s="21"/>
      <c r="T16" s="21"/>
      <c r="U16" s="21"/>
      <c r="V16" s="21"/>
      <c r="W16" s="21"/>
      <c r="X16" s="21"/>
    </row>
    <row r="17" ht="21" customHeight="1" spans="1:24">
      <c r="A17" s="20" t="s">
        <v>44</v>
      </c>
      <c r="B17" s="20" t="s">
        <v>143</v>
      </c>
      <c r="C17" s="20" t="s">
        <v>144</v>
      </c>
      <c r="D17" s="20" t="s">
        <v>77</v>
      </c>
      <c r="E17" s="20" t="s">
        <v>78</v>
      </c>
      <c r="F17" s="20" t="s">
        <v>149</v>
      </c>
      <c r="G17" s="20" t="s">
        <v>150</v>
      </c>
      <c r="H17" s="21">
        <v>66392.06</v>
      </c>
      <c r="I17" s="21">
        <v>66392.06</v>
      </c>
      <c r="J17" s="21"/>
      <c r="K17" s="21"/>
      <c r="L17" s="21"/>
      <c r="M17" s="21">
        <v>66392.06</v>
      </c>
      <c r="N17" s="21"/>
      <c r="O17" s="21"/>
      <c r="P17" s="21"/>
      <c r="Q17" s="21"/>
      <c r="R17" s="21"/>
      <c r="S17" s="21"/>
      <c r="T17" s="21"/>
      <c r="U17" s="21"/>
      <c r="V17" s="21"/>
      <c r="W17" s="21"/>
      <c r="X17" s="21"/>
    </row>
    <row r="18" ht="21" customHeight="1" spans="1:24">
      <c r="A18" s="20" t="s">
        <v>44</v>
      </c>
      <c r="B18" s="20" t="s">
        <v>143</v>
      </c>
      <c r="C18" s="20" t="s">
        <v>144</v>
      </c>
      <c r="D18" s="20" t="s">
        <v>79</v>
      </c>
      <c r="E18" s="20" t="s">
        <v>80</v>
      </c>
      <c r="F18" s="20" t="s">
        <v>151</v>
      </c>
      <c r="G18" s="20" t="s">
        <v>152</v>
      </c>
      <c r="H18" s="21">
        <v>5861.36</v>
      </c>
      <c r="I18" s="21">
        <v>5861.36</v>
      </c>
      <c r="J18" s="21"/>
      <c r="K18" s="21"/>
      <c r="L18" s="21"/>
      <c r="M18" s="21">
        <v>5861.36</v>
      </c>
      <c r="N18" s="21"/>
      <c r="O18" s="21"/>
      <c r="P18" s="21"/>
      <c r="Q18" s="21"/>
      <c r="R18" s="21"/>
      <c r="S18" s="21"/>
      <c r="T18" s="21"/>
      <c r="U18" s="21"/>
      <c r="V18" s="21"/>
      <c r="W18" s="21"/>
      <c r="X18" s="21"/>
    </row>
    <row r="19" ht="21" customHeight="1" spans="1:24">
      <c r="A19" s="20" t="s">
        <v>44</v>
      </c>
      <c r="B19" s="20" t="s">
        <v>143</v>
      </c>
      <c r="C19" s="20" t="s">
        <v>144</v>
      </c>
      <c r="D19" s="20" t="s">
        <v>79</v>
      </c>
      <c r="E19" s="20" t="s">
        <v>80</v>
      </c>
      <c r="F19" s="20" t="s">
        <v>151</v>
      </c>
      <c r="G19" s="20" t="s">
        <v>152</v>
      </c>
      <c r="H19" s="21">
        <v>3822</v>
      </c>
      <c r="I19" s="21">
        <v>3822</v>
      </c>
      <c r="J19" s="21"/>
      <c r="K19" s="21"/>
      <c r="L19" s="21"/>
      <c r="M19" s="21">
        <v>3822</v>
      </c>
      <c r="N19" s="21"/>
      <c r="O19" s="21"/>
      <c r="P19" s="21"/>
      <c r="Q19" s="21"/>
      <c r="R19" s="21"/>
      <c r="S19" s="21"/>
      <c r="T19" s="21"/>
      <c r="U19" s="21"/>
      <c r="V19" s="21"/>
      <c r="W19" s="21"/>
      <c r="X19" s="21"/>
    </row>
    <row r="20" ht="21" customHeight="1" spans="1:24">
      <c r="A20" s="20" t="s">
        <v>44</v>
      </c>
      <c r="B20" s="20" t="s">
        <v>153</v>
      </c>
      <c r="C20" s="20" t="s">
        <v>86</v>
      </c>
      <c r="D20" s="20" t="s">
        <v>85</v>
      </c>
      <c r="E20" s="20" t="s">
        <v>86</v>
      </c>
      <c r="F20" s="20" t="s">
        <v>154</v>
      </c>
      <c r="G20" s="20" t="s">
        <v>86</v>
      </c>
      <c r="H20" s="21">
        <v>191271.96</v>
      </c>
      <c r="I20" s="21">
        <v>191271.96</v>
      </c>
      <c r="J20" s="21"/>
      <c r="K20" s="21"/>
      <c r="L20" s="21"/>
      <c r="M20" s="21">
        <v>191271.96</v>
      </c>
      <c r="N20" s="21"/>
      <c r="O20" s="21"/>
      <c r="P20" s="21"/>
      <c r="Q20" s="21"/>
      <c r="R20" s="21"/>
      <c r="S20" s="21"/>
      <c r="T20" s="21"/>
      <c r="U20" s="21"/>
      <c r="V20" s="21"/>
      <c r="W20" s="21"/>
      <c r="X20" s="21"/>
    </row>
    <row r="21" ht="21" customHeight="1" spans="1:24">
      <c r="A21" s="20" t="s">
        <v>44</v>
      </c>
      <c r="B21" s="20" t="s">
        <v>155</v>
      </c>
      <c r="C21" s="20" t="s">
        <v>156</v>
      </c>
      <c r="D21" s="20" t="s">
        <v>61</v>
      </c>
      <c r="E21" s="20" t="s">
        <v>62</v>
      </c>
      <c r="F21" s="20" t="s">
        <v>157</v>
      </c>
      <c r="G21" s="20" t="s">
        <v>156</v>
      </c>
      <c r="H21" s="21">
        <v>30057.12</v>
      </c>
      <c r="I21" s="21">
        <v>30057.12</v>
      </c>
      <c r="J21" s="21"/>
      <c r="K21" s="21"/>
      <c r="L21" s="21"/>
      <c r="M21" s="21">
        <v>30057.12</v>
      </c>
      <c r="N21" s="21"/>
      <c r="O21" s="21"/>
      <c r="P21" s="21"/>
      <c r="Q21" s="21"/>
      <c r="R21" s="21"/>
      <c r="S21" s="21"/>
      <c r="T21" s="21"/>
      <c r="U21" s="21"/>
      <c r="V21" s="21"/>
      <c r="W21" s="21"/>
      <c r="X21" s="21"/>
    </row>
    <row r="22" ht="21" customHeight="1" spans="1:24">
      <c r="A22" s="20" t="s">
        <v>44</v>
      </c>
      <c r="B22" s="20" t="s">
        <v>158</v>
      </c>
      <c r="C22" s="20" t="s">
        <v>159</v>
      </c>
      <c r="D22" s="20" t="s">
        <v>61</v>
      </c>
      <c r="E22" s="20" t="s">
        <v>62</v>
      </c>
      <c r="F22" s="20" t="s">
        <v>160</v>
      </c>
      <c r="G22" s="20" t="s">
        <v>159</v>
      </c>
      <c r="H22" s="21">
        <v>288</v>
      </c>
      <c r="I22" s="21">
        <v>288</v>
      </c>
      <c r="J22" s="21"/>
      <c r="K22" s="21"/>
      <c r="L22" s="21"/>
      <c r="M22" s="21">
        <v>288</v>
      </c>
      <c r="N22" s="21"/>
      <c r="O22" s="21"/>
      <c r="P22" s="21"/>
      <c r="Q22" s="21"/>
      <c r="R22" s="21"/>
      <c r="S22" s="21"/>
      <c r="T22" s="21"/>
      <c r="U22" s="21"/>
      <c r="V22" s="21"/>
      <c r="W22" s="21"/>
      <c r="X22" s="21"/>
    </row>
    <row r="23" ht="21" customHeight="1" spans="1:24">
      <c r="A23" s="20" t="s">
        <v>44</v>
      </c>
      <c r="B23" s="20" t="s">
        <v>161</v>
      </c>
      <c r="C23" s="20" t="s">
        <v>162</v>
      </c>
      <c r="D23" s="20" t="s">
        <v>61</v>
      </c>
      <c r="E23" s="20" t="s">
        <v>62</v>
      </c>
      <c r="F23" s="20" t="s">
        <v>139</v>
      </c>
      <c r="G23" s="20" t="s">
        <v>140</v>
      </c>
      <c r="H23" s="21">
        <v>43200</v>
      </c>
      <c r="I23" s="21">
        <v>43200</v>
      </c>
      <c r="J23" s="21"/>
      <c r="K23" s="21"/>
      <c r="L23" s="21"/>
      <c r="M23" s="21">
        <v>43200</v>
      </c>
      <c r="N23" s="21"/>
      <c r="O23" s="21"/>
      <c r="P23" s="21"/>
      <c r="Q23" s="21"/>
      <c r="R23" s="21"/>
      <c r="S23" s="21"/>
      <c r="T23" s="21"/>
      <c r="U23" s="21"/>
      <c r="V23" s="21"/>
      <c r="W23" s="21"/>
      <c r="X23" s="21"/>
    </row>
    <row r="24" ht="21" customHeight="1" spans="1:24">
      <c r="A24" s="20" t="s">
        <v>44</v>
      </c>
      <c r="B24" s="20" t="s">
        <v>163</v>
      </c>
      <c r="C24" s="20" t="s">
        <v>164</v>
      </c>
      <c r="D24" s="20" t="s">
        <v>61</v>
      </c>
      <c r="E24" s="20" t="s">
        <v>62</v>
      </c>
      <c r="F24" s="20" t="s">
        <v>139</v>
      </c>
      <c r="G24" s="20" t="s">
        <v>140</v>
      </c>
      <c r="H24" s="21">
        <v>72000</v>
      </c>
      <c r="I24" s="21">
        <v>72000</v>
      </c>
      <c r="J24" s="21"/>
      <c r="K24" s="21"/>
      <c r="L24" s="21"/>
      <c r="M24" s="21">
        <v>72000</v>
      </c>
      <c r="N24" s="21"/>
      <c r="O24" s="21"/>
      <c r="P24" s="21"/>
      <c r="Q24" s="21"/>
      <c r="R24" s="21"/>
      <c r="S24" s="21"/>
      <c r="T24" s="21"/>
      <c r="U24" s="21"/>
      <c r="V24" s="21"/>
      <c r="W24" s="21"/>
      <c r="X24" s="21"/>
    </row>
    <row r="25" ht="21" customHeight="1" spans="1:24">
      <c r="A25" s="20" t="s">
        <v>44</v>
      </c>
      <c r="B25" s="20" t="s">
        <v>165</v>
      </c>
      <c r="C25" s="20" t="s">
        <v>166</v>
      </c>
      <c r="D25" s="20" t="s">
        <v>67</v>
      </c>
      <c r="E25" s="20" t="s">
        <v>68</v>
      </c>
      <c r="F25" s="20" t="s">
        <v>167</v>
      </c>
      <c r="G25" s="20" t="s">
        <v>168</v>
      </c>
      <c r="H25" s="21">
        <v>1200</v>
      </c>
      <c r="I25" s="21">
        <v>1200</v>
      </c>
      <c r="J25" s="21"/>
      <c r="K25" s="21"/>
      <c r="L25" s="21"/>
      <c r="M25" s="21">
        <v>1200</v>
      </c>
      <c r="N25" s="21"/>
      <c r="O25" s="21"/>
      <c r="P25" s="21"/>
      <c r="Q25" s="21"/>
      <c r="R25" s="21"/>
      <c r="S25" s="21"/>
      <c r="T25" s="21"/>
      <c r="U25" s="21"/>
      <c r="V25" s="21"/>
      <c r="W25" s="21"/>
      <c r="X25" s="21"/>
    </row>
    <row r="26" ht="21" customHeight="1" spans="1:24">
      <c r="A26" s="20" t="s">
        <v>44</v>
      </c>
      <c r="B26" s="20" t="s">
        <v>169</v>
      </c>
      <c r="C26" s="20" t="s">
        <v>170</v>
      </c>
      <c r="D26" s="20" t="s">
        <v>61</v>
      </c>
      <c r="E26" s="20" t="s">
        <v>62</v>
      </c>
      <c r="F26" s="20" t="s">
        <v>171</v>
      </c>
      <c r="G26" s="20" t="s">
        <v>172</v>
      </c>
      <c r="H26" s="21">
        <v>10306</v>
      </c>
      <c r="I26" s="21">
        <v>10306</v>
      </c>
      <c r="J26" s="21"/>
      <c r="K26" s="21"/>
      <c r="L26" s="21"/>
      <c r="M26" s="21">
        <v>10306</v>
      </c>
      <c r="N26" s="21"/>
      <c r="O26" s="21"/>
      <c r="P26" s="21"/>
      <c r="Q26" s="21"/>
      <c r="R26" s="21"/>
      <c r="S26" s="21"/>
      <c r="T26" s="21"/>
      <c r="U26" s="21"/>
      <c r="V26" s="21"/>
      <c r="W26" s="21"/>
      <c r="X26" s="21"/>
    </row>
    <row r="27" ht="21" customHeight="1" spans="1:24">
      <c r="A27" s="20" t="s">
        <v>44</v>
      </c>
      <c r="B27" s="20" t="s">
        <v>169</v>
      </c>
      <c r="C27" s="20" t="s">
        <v>170</v>
      </c>
      <c r="D27" s="20" t="s">
        <v>61</v>
      </c>
      <c r="E27" s="20" t="s">
        <v>62</v>
      </c>
      <c r="F27" s="20" t="s">
        <v>173</v>
      </c>
      <c r="G27" s="20" t="s">
        <v>174</v>
      </c>
      <c r="H27" s="21">
        <v>240</v>
      </c>
      <c r="I27" s="21">
        <v>240</v>
      </c>
      <c r="J27" s="21"/>
      <c r="K27" s="21"/>
      <c r="L27" s="21"/>
      <c r="M27" s="21">
        <v>240</v>
      </c>
      <c r="N27" s="21"/>
      <c r="O27" s="21"/>
      <c r="P27" s="21"/>
      <c r="Q27" s="21"/>
      <c r="R27" s="21"/>
      <c r="S27" s="21"/>
      <c r="T27" s="21"/>
      <c r="U27" s="21"/>
      <c r="V27" s="21"/>
      <c r="W27" s="21"/>
      <c r="X27" s="21"/>
    </row>
    <row r="28" ht="21" customHeight="1" spans="1:24">
      <c r="A28" s="20" t="s">
        <v>44</v>
      </c>
      <c r="B28" s="20" t="s">
        <v>169</v>
      </c>
      <c r="C28" s="20" t="s">
        <v>170</v>
      </c>
      <c r="D28" s="20" t="s">
        <v>61</v>
      </c>
      <c r="E28" s="20" t="s">
        <v>62</v>
      </c>
      <c r="F28" s="20" t="s">
        <v>175</v>
      </c>
      <c r="G28" s="20" t="s">
        <v>176</v>
      </c>
      <c r="H28" s="21">
        <v>10000</v>
      </c>
      <c r="I28" s="21">
        <v>10000</v>
      </c>
      <c r="J28" s="21"/>
      <c r="K28" s="21"/>
      <c r="L28" s="21"/>
      <c r="M28" s="21">
        <v>10000</v>
      </c>
      <c r="N28" s="21"/>
      <c r="O28" s="21"/>
      <c r="P28" s="21"/>
      <c r="Q28" s="21"/>
      <c r="R28" s="21"/>
      <c r="S28" s="21"/>
      <c r="T28" s="21"/>
      <c r="U28" s="21"/>
      <c r="V28" s="21"/>
      <c r="W28" s="21"/>
      <c r="X28" s="21"/>
    </row>
    <row r="29" ht="21" customHeight="1" spans="1:24">
      <c r="A29" s="20" t="s">
        <v>44</v>
      </c>
      <c r="B29" s="20" t="s">
        <v>169</v>
      </c>
      <c r="C29" s="20" t="s">
        <v>170</v>
      </c>
      <c r="D29" s="20" t="s">
        <v>61</v>
      </c>
      <c r="E29" s="20" t="s">
        <v>62</v>
      </c>
      <c r="F29" s="20" t="s">
        <v>177</v>
      </c>
      <c r="G29" s="20" t="s">
        <v>178</v>
      </c>
      <c r="H29" s="21">
        <v>15000</v>
      </c>
      <c r="I29" s="21">
        <v>15000</v>
      </c>
      <c r="J29" s="21"/>
      <c r="K29" s="21"/>
      <c r="L29" s="21"/>
      <c r="M29" s="21">
        <v>15000</v>
      </c>
      <c r="N29" s="21"/>
      <c r="O29" s="21"/>
      <c r="P29" s="21"/>
      <c r="Q29" s="21"/>
      <c r="R29" s="21"/>
      <c r="S29" s="21"/>
      <c r="T29" s="21"/>
      <c r="U29" s="21"/>
      <c r="V29" s="21"/>
      <c r="W29" s="21"/>
      <c r="X29" s="21"/>
    </row>
    <row r="30" ht="21" customHeight="1" spans="1:24">
      <c r="A30" s="20" t="s">
        <v>44</v>
      </c>
      <c r="B30" s="20" t="s">
        <v>169</v>
      </c>
      <c r="C30" s="20" t="s">
        <v>170</v>
      </c>
      <c r="D30" s="20" t="s">
        <v>61</v>
      </c>
      <c r="E30" s="20" t="s">
        <v>62</v>
      </c>
      <c r="F30" s="20" t="s">
        <v>179</v>
      </c>
      <c r="G30" s="20" t="s">
        <v>180</v>
      </c>
      <c r="H30" s="21">
        <v>6360</v>
      </c>
      <c r="I30" s="21">
        <v>6360</v>
      </c>
      <c r="J30" s="21"/>
      <c r="K30" s="21"/>
      <c r="L30" s="21"/>
      <c r="M30" s="21">
        <v>6360</v>
      </c>
      <c r="N30" s="21"/>
      <c r="O30" s="21"/>
      <c r="P30" s="21"/>
      <c r="Q30" s="21"/>
      <c r="R30" s="21"/>
      <c r="S30" s="21"/>
      <c r="T30" s="21"/>
      <c r="U30" s="21"/>
      <c r="V30" s="21"/>
      <c r="W30" s="21"/>
      <c r="X30" s="21"/>
    </row>
    <row r="31" ht="21" customHeight="1" spans="1:24">
      <c r="A31" s="20" t="s">
        <v>44</v>
      </c>
      <c r="B31" s="20" t="s">
        <v>169</v>
      </c>
      <c r="C31" s="20" t="s">
        <v>170</v>
      </c>
      <c r="D31" s="20" t="s">
        <v>61</v>
      </c>
      <c r="E31" s="20" t="s">
        <v>62</v>
      </c>
      <c r="F31" s="20" t="s">
        <v>181</v>
      </c>
      <c r="G31" s="20" t="s">
        <v>182</v>
      </c>
      <c r="H31" s="21">
        <v>2934</v>
      </c>
      <c r="I31" s="21">
        <v>2934</v>
      </c>
      <c r="J31" s="21"/>
      <c r="K31" s="21"/>
      <c r="L31" s="21"/>
      <c r="M31" s="21">
        <v>2934</v>
      </c>
      <c r="N31" s="21"/>
      <c r="O31" s="21"/>
      <c r="P31" s="21"/>
      <c r="Q31" s="21"/>
      <c r="R31" s="21"/>
      <c r="S31" s="21"/>
      <c r="T31" s="21"/>
      <c r="U31" s="21"/>
      <c r="V31" s="21"/>
      <c r="W31" s="21"/>
      <c r="X31" s="21"/>
    </row>
    <row r="32" ht="21" customHeight="1" spans="1:24">
      <c r="A32" s="20" t="s">
        <v>44</v>
      </c>
      <c r="B32" s="20" t="s">
        <v>169</v>
      </c>
      <c r="C32" s="20" t="s">
        <v>170</v>
      </c>
      <c r="D32" s="20" t="s">
        <v>61</v>
      </c>
      <c r="E32" s="20" t="s">
        <v>62</v>
      </c>
      <c r="F32" s="20" t="s">
        <v>183</v>
      </c>
      <c r="G32" s="20" t="s">
        <v>184</v>
      </c>
      <c r="H32" s="21">
        <v>20000</v>
      </c>
      <c r="I32" s="21">
        <v>20000</v>
      </c>
      <c r="J32" s="21"/>
      <c r="K32" s="21"/>
      <c r="L32" s="21"/>
      <c r="M32" s="21">
        <v>20000</v>
      </c>
      <c r="N32" s="21"/>
      <c r="O32" s="21"/>
      <c r="P32" s="21"/>
      <c r="Q32" s="21"/>
      <c r="R32" s="21"/>
      <c r="S32" s="21"/>
      <c r="T32" s="21"/>
      <c r="U32" s="21"/>
      <c r="V32" s="21"/>
      <c r="W32" s="21"/>
      <c r="X32" s="21"/>
    </row>
    <row r="33" ht="21" customHeight="1" spans="1:24">
      <c r="A33" s="20" t="s">
        <v>44</v>
      </c>
      <c r="B33" s="20" t="s">
        <v>169</v>
      </c>
      <c r="C33" s="20" t="s">
        <v>170</v>
      </c>
      <c r="D33" s="20" t="s">
        <v>61</v>
      </c>
      <c r="E33" s="20" t="s">
        <v>62</v>
      </c>
      <c r="F33" s="20" t="s">
        <v>185</v>
      </c>
      <c r="G33" s="20" t="s">
        <v>186</v>
      </c>
      <c r="H33" s="21">
        <v>10000</v>
      </c>
      <c r="I33" s="21">
        <v>10000</v>
      </c>
      <c r="J33" s="21"/>
      <c r="K33" s="21"/>
      <c r="L33" s="21"/>
      <c r="M33" s="21">
        <v>10000</v>
      </c>
      <c r="N33" s="21"/>
      <c r="O33" s="21"/>
      <c r="P33" s="21"/>
      <c r="Q33" s="21"/>
      <c r="R33" s="21"/>
      <c r="S33" s="21"/>
      <c r="T33" s="21"/>
      <c r="U33" s="21"/>
      <c r="V33" s="21"/>
      <c r="W33" s="21"/>
      <c r="X33" s="21"/>
    </row>
    <row r="34" ht="21" customHeight="1" spans="1:24">
      <c r="A34" s="20" t="s">
        <v>44</v>
      </c>
      <c r="B34" s="20" t="s">
        <v>169</v>
      </c>
      <c r="C34" s="20" t="s">
        <v>170</v>
      </c>
      <c r="D34" s="20" t="s">
        <v>61</v>
      </c>
      <c r="E34" s="20" t="s">
        <v>62</v>
      </c>
      <c r="F34" s="20" t="s">
        <v>167</v>
      </c>
      <c r="G34" s="20" t="s">
        <v>168</v>
      </c>
      <c r="H34" s="21">
        <v>15760</v>
      </c>
      <c r="I34" s="21">
        <v>15760</v>
      </c>
      <c r="J34" s="21"/>
      <c r="K34" s="21"/>
      <c r="L34" s="21"/>
      <c r="M34" s="21">
        <v>15760</v>
      </c>
      <c r="N34" s="21"/>
      <c r="O34" s="21"/>
      <c r="P34" s="21"/>
      <c r="Q34" s="21"/>
      <c r="R34" s="21"/>
      <c r="S34" s="21"/>
      <c r="T34" s="21"/>
      <c r="U34" s="21"/>
      <c r="V34" s="21"/>
      <c r="W34" s="21"/>
      <c r="X34" s="21"/>
    </row>
    <row r="35" ht="21" customHeight="1" spans="1:24">
      <c r="A35" s="20" t="s">
        <v>44</v>
      </c>
      <c r="B35" s="20" t="s">
        <v>187</v>
      </c>
      <c r="C35" s="20" t="s">
        <v>188</v>
      </c>
      <c r="D35" s="20" t="s">
        <v>61</v>
      </c>
      <c r="E35" s="20" t="s">
        <v>62</v>
      </c>
      <c r="F35" s="20" t="s">
        <v>141</v>
      </c>
      <c r="G35" s="20" t="s">
        <v>142</v>
      </c>
      <c r="H35" s="21">
        <v>209952</v>
      </c>
      <c r="I35" s="21">
        <v>209952</v>
      </c>
      <c r="J35" s="21"/>
      <c r="K35" s="21"/>
      <c r="L35" s="21"/>
      <c r="M35" s="21">
        <v>209952</v>
      </c>
      <c r="N35" s="21"/>
      <c r="O35" s="21"/>
      <c r="P35" s="21"/>
      <c r="Q35" s="21"/>
      <c r="R35" s="21"/>
      <c r="S35" s="21"/>
      <c r="T35" s="21"/>
      <c r="U35" s="21"/>
      <c r="V35" s="21"/>
      <c r="W35" s="21"/>
      <c r="X35" s="21"/>
    </row>
    <row r="36" ht="21" customHeight="1" spans="1:24">
      <c r="A36" s="20" t="s">
        <v>44</v>
      </c>
      <c r="B36" s="20" t="s">
        <v>189</v>
      </c>
      <c r="C36" s="20" t="s">
        <v>113</v>
      </c>
      <c r="D36" s="20" t="s">
        <v>61</v>
      </c>
      <c r="E36" s="20" t="s">
        <v>62</v>
      </c>
      <c r="F36" s="20" t="s">
        <v>190</v>
      </c>
      <c r="G36" s="20" t="s">
        <v>113</v>
      </c>
      <c r="H36" s="21">
        <v>1800</v>
      </c>
      <c r="I36" s="21">
        <v>1800</v>
      </c>
      <c r="J36" s="21"/>
      <c r="K36" s="21"/>
      <c r="L36" s="21"/>
      <c r="M36" s="21">
        <v>1800</v>
      </c>
      <c r="N36" s="21"/>
      <c r="O36" s="21"/>
      <c r="P36" s="21"/>
      <c r="Q36" s="21"/>
      <c r="R36" s="21"/>
      <c r="S36" s="21"/>
      <c r="T36" s="21"/>
      <c r="U36" s="21"/>
      <c r="V36" s="21"/>
      <c r="W36" s="21"/>
      <c r="X36" s="21"/>
    </row>
    <row r="37" ht="21" customHeight="1" spans="1:24">
      <c r="A37" s="20" t="s">
        <v>44</v>
      </c>
      <c r="B37" s="20" t="s">
        <v>191</v>
      </c>
      <c r="C37" s="20" t="s">
        <v>192</v>
      </c>
      <c r="D37" s="20" t="s">
        <v>61</v>
      </c>
      <c r="E37" s="20" t="s">
        <v>62</v>
      </c>
      <c r="F37" s="20" t="s">
        <v>193</v>
      </c>
      <c r="G37" s="20" t="s">
        <v>194</v>
      </c>
      <c r="H37" s="21">
        <v>476400</v>
      </c>
      <c r="I37" s="21">
        <v>476400</v>
      </c>
      <c r="J37" s="21"/>
      <c r="K37" s="21"/>
      <c r="L37" s="21"/>
      <c r="M37" s="21">
        <v>476400</v>
      </c>
      <c r="N37" s="21"/>
      <c r="O37" s="21"/>
      <c r="P37" s="21"/>
      <c r="Q37" s="21"/>
      <c r="R37" s="21"/>
      <c r="S37" s="21"/>
      <c r="T37" s="21"/>
      <c r="U37" s="21"/>
      <c r="V37" s="21"/>
      <c r="W37" s="21"/>
      <c r="X37" s="21"/>
    </row>
    <row r="38" ht="21" customHeight="1" spans="1:24">
      <c r="A38" s="23" t="s">
        <v>87</v>
      </c>
      <c r="B38" s="24"/>
      <c r="C38" s="24"/>
      <c r="D38" s="24"/>
      <c r="E38" s="24"/>
      <c r="F38" s="24"/>
      <c r="G38" s="25"/>
      <c r="H38" s="21">
        <v>2890718.07</v>
      </c>
      <c r="I38" s="21">
        <v>2890718.07</v>
      </c>
      <c r="J38" s="21"/>
      <c r="K38" s="21"/>
      <c r="L38" s="21"/>
      <c r="M38" s="21">
        <v>2890718.07</v>
      </c>
      <c r="N38" s="21"/>
      <c r="O38" s="21"/>
      <c r="P38" s="21"/>
      <c r="Q38" s="21"/>
      <c r="R38" s="21"/>
      <c r="S38" s="21"/>
      <c r="T38" s="21"/>
      <c r="U38" s="21"/>
      <c r="V38" s="21"/>
      <c r="W38" s="21"/>
      <c r="X38" s="21"/>
    </row>
  </sheetData>
  <mergeCells count="30">
    <mergeCell ref="A3:X3"/>
    <mergeCell ref="A4:G4"/>
    <mergeCell ref="H5:X5"/>
    <mergeCell ref="I6:N6"/>
    <mergeCell ref="O6:Q6"/>
    <mergeCell ref="S6:X6"/>
    <mergeCell ref="I7:J7"/>
    <mergeCell ref="A38:G38"/>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59027777777778" bottom="0.459027777777778"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W19"/>
  <sheetViews>
    <sheetView showZeros="0" workbookViewId="0">
      <pane ySplit="1" topLeftCell="A2" activePane="bottomLeft" state="frozen"/>
      <selection/>
      <selection pane="bottomLeft" activeCell="C15" sqref="C15"/>
    </sheetView>
  </sheetViews>
  <sheetFormatPr defaultColWidth="10.6555555555556" defaultRowHeight="14.25" customHeight="1"/>
  <cols>
    <col min="1" max="1" width="16.9777777777778" customWidth="1"/>
    <col min="2" max="2" width="23.8222222222222" customWidth="1"/>
    <col min="3" max="3" width="38.3333333333333" customWidth="1"/>
    <col min="4" max="4" width="28.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25"/>
      <c r="E2" s="2"/>
      <c r="F2" s="2"/>
      <c r="G2" s="2"/>
      <c r="H2" s="2"/>
      <c r="I2" s="3"/>
      <c r="J2" s="3"/>
      <c r="K2" s="3"/>
      <c r="L2" s="3"/>
      <c r="M2" s="3"/>
      <c r="N2" s="3"/>
      <c r="O2" s="3"/>
      <c r="P2" s="3"/>
      <c r="Q2" s="3"/>
      <c r="U2" s="125"/>
      <c r="W2" s="36" t="s">
        <v>195</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"单位名称："&amp;"景洪市景哈哈尼族乡中心幼儿园"</f>
        <v>单位名称：景洪市景哈哈尼族乡中心幼儿园</v>
      </c>
      <c r="B4" s="6"/>
      <c r="C4" s="6"/>
      <c r="D4" s="6"/>
      <c r="E4" s="6"/>
      <c r="F4" s="6"/>
      <c r="G4" s="6"/>
      <c r="H4" s="6"/>
      <c r="I4" s="133"/>
      <c r="J4" s="133"/>
      <c r="K4" s="133"/>
      <c r="L4" s="133"/>
      <c r="M4" s="133"/>
      <c r="N4" s="133"/>
      <c r="O4" s="133"/>
      <c r="P4" s="133"/>
      <c r="Q4" s="133"/>
      <c r="R4" s="56"/>
      <c r="S4" s="56"/>
      <c r="T4" s="56"/>
      <c r="U4" s="145"/>
      <c r="V4" s="56"/>
      <c r="W4" s="108" t="s">
        <v>109</v>
      </c>
    </row>
    <row r="5" ht="21.75" customHeight="1" spans="1:23">
      <c r="A5" s="126" t="s">
        <v>196</v>
      </c>
      <c r="B5" s="127" t="s">
        <v>118</v>
      </c>
      <c r="C5" s="126" t="s">
        <v>119</v>
      </c>
      <c r="D5" s="126" t="s">
        <v>197</v>
      </c>
      <c r="E5" s="127" t="s">
        <v>120</v>
      </c>
      <c r="F5" s="127" t="s">
        <v>121</v>
      </c>
      <c r="G5" s="127" t="s">
        <v>198</v>
      </c>
      <c r="H5" s="127" t="s">
        <v>199</v>
      </c>
      <c r="I5" s="134" t="s">
        <v>29</v>
      </c>
      <c r="J5" s="135" t="s">
        <v>200</v>
      </c>
      <c r="K5" s="136"/>
      <c r="L5" s="136"/>
      <c r="M5" s="137"/>
      <c r="N5" s="135" t="s">
        <v>126</v>
      </c>
      <c r="O5" s="136"/>
      <c r="P5" s="137"/>
      <c r="Q5" s="127" t="s">
        <v>35</v>
      </c>
      <c r="R5" s="135" t="s">
        <v>51</v>
      </c>
      <c r="S5" s="136"/>
      <c r="T5" s="136"/>
      <c r="U5" s="136"/>
      <c r="V5" s="136"/>
      <c r="W5" s="137"/>
    </row>
    <row r="6" ht="21.75" customHeight="1" spans="1:23">
      <c r="A6" s="128"/>
      <c r="B6" s="129"/>
      <c r="C6" s="128"/>
      <c r="D6" s="128"/>
      <c r="E6" s="129"/>
      <c r="F6" s="129"/>
      <c r="G6" s="129"/>
      <c r="H6" s="129"/>
      <c r="I6" s="138"/>
      <c r="J6" s="139" t="s">
        <v>32</v>
      </c>
      <c r="K6" s="140"/>
      <c r="L6" s="127" t="s">
        <v>33</v>
      </c>
      <c r="M6" s="127" t="s">
        <v>34</v>
      </c>
      <c r="N6" s="127" t="s">
        <v>32</v>
      </c>
      <c r="O6" s="127" t="s">
        <v>33</v>
      </c>
      <c r="P6" s="127" t="s">
        <v>34</v>
      </c>
      <c r="Q6" s="129"/>
      <c r="R6" s="127" t="s">
        <v>31</v>
      </c>
      <c r="S6" s="126" t="s">
        <v>38</v>
      </c>
      <c r="T6" s="126" t="s">
        <v>133</v>
      </c>
      <c r="U6" s="126" t="s">
        <v>40</v>
      </c>
      <c r="V6" s="126" t="s">
        <v>41</v>
      </c>
      <c r="W6" s="126" t="s">
        <v>42</v>
      </c>
    </row>
    <row r="7" ht="21" customHeight="1" spans="1:23">
      <c r="A7" s="128"/>
      <c r="B7" s="129"/>
      <c r="C7" s="128"/>
      <c r="D7" s="128"/>
      <c r="E7" s="129"/>
      <c r="F7" s="129"/>
      <c r="G7" s="129"/>
      <c r="H7" s="129"/>
      <c r="I7" s="138"/>
      <c r="J7" s="141" t="s">
        <v>31</v>
      </c>
      <c r="K7" s="142"/>
      <c r="L7" s="129"/>
      <c r="M7" s="129"/>
      <c r="N7" s="129"/>
      <c r="O7" s="129"/>
      <c r="P7" s="129"/>
      <c r="Q7" s="129"/>
      <c r="R7" s="129"/>
      <c r="S7" s="128"/>
      <c r="T7" s="128"/>
      <c r="U7" s="128"/>
      <c r="V7" s="128"/>
      <c r="W7" s="128"/>
    </row>
    <row r="8" ht="39.75" customHeight="1" spans="1:23">
      <c r="A8" s="130"/>
      <c r="B8" s="131"/>
      <c r="C8" s="130"/>
      <c r="D8" s="130"/>
      <c r="E8" s="131"/>
      <c r="F8" s="131"/>
      <c r="G8" s="131"/>
      <c r="H8" s="131"/>
      <c r="I8" s="143"/>
      <c r="J8" s="144" t="s">
        <v>31</v>
      </c>
      <c r="K8" s="144" t="s">
        <v>201</v>
      </c>
      <c r="L8" s="131"/>
      <c r="M8" s="131"/>
      <c r="N8" s="131"/>
      <c r="O8" s="131"/>
      <c r="P8" s="131"/>
      <c r="Q8" s="131"/>
      <c r="R8" s="131"/>
      <c r="S8" s="130"/>
      <c r="T8" s="130"/>
      <c r="U8" s="130"/>
      <c r="V8" s="130"/>
      <c r="W8" s="130"/>
    </row>
    <row r="9" ht="19.5" customHeight="1" spans="1:23">
      <c r="A9" s="132">
        <v>1</v>
      </c>
      <c r="B9" s="132">
        <v>2</v>
      </c>
      <c r="C9" s="132">
        <v>3</v>
      </c>
      <c r="D9" s="132">
        <v>4</v>
      </c>
      <c r="E9" s="132">
        <v>5</v>
      </c>
      <c r="F9" s="132">
        <v>6</v>
      </c>
      <c r="G9" s="132">
        <v>7</v>
      </c>
      <c r="H9" s="132">
        <v>8</v>
      </c>
      <c r="I9" s="132">
        <v>9</v>
      </c>
      <c r="J9" s="132">
        <v>10</v>
      </c>
      <c r="K9" s="132">
        <v>11</v>
      </c>
      <c r="L9" s="132">
        <v>12</v>
      </c>
      <c r="M9" s="132">
        <v>13</v>
      </c>
      <c r="N9" s="132">
        <v>14</v>
      </c>
      <c r="O9" s="132">
        <v>15</v>
      </c>
      <c r="P9" s="132">
        <v>16</v>
      </c>
      <c r="Q9" s="132">
        <v>17</v>
      </c>
      <c r="R9" s="132">
        <v>18</v>
      </c>
      <c r="S9" s="132">
        <v>19</v>
      </c>
      <c r="T9" s="132">
        <v>20</v>
      </c>
      <c r="U9" s="132">
        <v>21</v>
      </c>
      <c r="V9" s="132">
        <v>22</v>
      </c>
      <c r="W9" s="132">
        <v>23</v>
      </c>
    </row>
    <row r="10" ht="21.75" customHeight="1" spans="1:23">
      <c r="A10" s="20"/>
      <c r="B10" s="20"/>
      <c r="C10" s="20" t="s">
        <v>202</v>
      </c>
      <c r="D10" s="20"/>
      <c r="E10" s="20"/>
      <c r="F10" s="20"/>
      <c r="G10" s="20"/>
      <c r="H10" s="20"/>
      <c r="I10" s="21">
        <v>1296</v>
      </c>
      <c r="J10" s="21">
        <v>1296</v>
      </c>
      <c r="K10" s="21">
        <v>1296</v>
      </c>
      <c r="L10" s="21"/>
      <c r="M10" s="21"/>
      <c r="N10" s="21"/>
      <c r="O10" s="21"/>
      <c r="P10" s="21"/>
      <c r="Q10" s="21"/>
      <c r="R10" s="21"/>
      <c r="S10" s="21"/>
      <c r="T10" s="21"/>
      <c r="U10" s="21"/>
      <c r="V10" s="21"/>
      <c r="W10" s="21"/>
    </row>
    <row r="11" ht="21.75" customHeight="1" spans="1:23">
      <c r="A11" s="20" t="s">
        <v>203</v>
      </c>
      <c r="B11" s="20" t="s">
        <v>204</v>
      </c>
      <c r="C11" s="20" t="s">
        <v>202</v>
      </c>
      <c r="D11" s="20" t="s">
        <v>44</v>
      </c>
      <c r="E11" s="20" t="s">
        <v>61</v>
      </c>
      <c r="F11" s="20" t="s">
        <v>62</v>
      </c>
      <c r="G11" s="20" t="s">
        <v>205</v>
      </c>
      <c r="H11" s="20" t="s">
        <v>206</v>
      </c>
      <c r="I11" s="21">
        <v>1296</v>
      </c>
      <c r="J11" s="21">
        <v>1296</v>
      </c>
      <c r="K11" s="21">
        <v>1296</v>
      </c>
      <c r="L11" s="21"/>
      <c r="M11" s="21"/>
      <c r="N11" s="21"/>
      <c r="O11" s="21"/>
      <c r="P11" s="21"/>
      <c r="Q11" s="21"/>
      <c r="R11" s="21"/>
      <c r="S11" s="21"/>
      <c r="T11" s="21"/>
      <c r="U11" s="21"/>
      <c r="V11" s="21"/>
      <c r="W11" s="21"/>
    </row>
    <row r="12" ht="21.75" customHeight="1" spans="1:23">
      <c r="A12" s="20"/>
      <c r="B12" s="20"/>
      <c r="C12" s="20" t="s">
        <v>207</v>
      </c>
      <c r="D12" s="20"/>
      <c r="E12" s="20"/>
      <c r="F12" s="20"/>
      <c r="G12" s="20"/>
      <c r="H12" s="20"/>
      <c r="I12" s="21">
        <v>280300</v>
      </c>
      <c r="J12" s="21">
        <v>280300</v>
      </c>
      <c r="K12" s="21">
        <v>280300</v>
      </c>
      <c r="L12" s="21"/>
      <c r="M12" s="21"/>
      <c r="N12" s="21"/>
      <c r="O12" s="21"/>
      <c r="P12" s="21"/>
      <c r="Q12" s="21"/>
      <c r="R12" s="21"/>
      <c r="S12" s="21"/>
      <c r="T12" s="21"/>
      <c r="U12" s="21"/>
      <c r="V12" s="21"/>
      <c r="W12" s="21"/>
    </row>
    <row r="13" ht="21.75" customHeight="1" spans="1:23">
      <c r="A13" s="20" t="s">
        <v>208</v>
      </c>
      <c r="B13" s="20" t="s">
        <v>209</v>
      </c>
      <c r="C13" s="20" t="s">
        <v>207</v>
      </c>
      <c r="D13" s="20" t="s">
        <v>44</v>
      </c>
      <c r="E13" s="20" t="s">
        <v>61</v>
      </c>
      <c r="F13" s="20" t="s">
        <v>62</v>
      </c>
      <c r="G13" s="20" t="s">
        <v>171</v>
      </c>
      <c r="H13" s="20" t="s">
        <v>172</v>
      </c>
      <c r="I13" s="21">
        <v>40320</v>
      </c>
      <c r="J13" s="21">
        <v>40320</v>
      </c>
      <c r="K13" s="21">
        <v>40320</v>
      </c>
      <c r="L13" s="21"/>
      <c r="M13" s="21"/>
      <c r="N13" s="21"/>
      <c r="O13" s="21"/>
      <c r="P13" s="21"/>
      <c r="Q13" s="21"/>
      <c r="R13" s="21"/>
      <c r="S13" s="21"/>
      <c r="T13" s="21"/>
      <c r="U13" s="21"/>
      <c r="V13" s="21"/>
      <c r="W13" s="21"/>
    </row>
    <row r="14" ht="21.75" customHeight="1" spans="1:23">
      <c r="A14" s="20" t="s">
        <v>208</v>
      </c>
      <c r="B14" s="20" t="s">
        <v>209</v>
      </c>
      <c r="C14" s="20" t="s">
        <v>207</v>
      </c>
      <c r="D14" s="20" t="s">
        <v>44</v>
      </c>
      <c r="E14" s="20" t="s">
        <v>61</v>
      </c>
      <c r="F14" s="20" t="s">
        <v>62</v>
      </c>
      <c r="G14" s="20" t="s">
        <v>171</v>
      </c>
      <c r="H14" s="20" t="s">
        <v>172</v>
      </c>
      <c r="I14" s="21">
        <v>63100</v>
      </c>
      <c r="J14" s="21">
        <v>63100</v>
      </c>
      <c r="K14" s="21">
        <v>63100</v>
      </c>
      <c r="L14" s="21"/>
      <c r="M14" s="21"/>
      <c r="N14" s="21"/>
      <c r="O14" s="21"/>
      <c r="P14" s="21"/>
      <c r="Q14" s="21"/>
      <c r="R14" s="21"/>
      <c r="S14" s="21"/>
      <c r="T14" s="21"/>
      <c r="U14" s="21"/>
      <c r="V14" s="21"/>
      <c r="W14" s="21"/>
    </row>
    <row r="15" ht="21.75" customHeight="1" spans="1:23">
      <c r="A15" s="20" t="s">
        <v>208</v>
      </c>
      <c r="B15" s="20" t="s">
        <v>209</v>
      </c>
      <c r="C15" s="20" t="s">
        <v>207</v>
      </c>
      <c r="D15" s="20" t="s">
        <v>44</v>
      </c>
      <c r="E15" s="20" t="s">
        <v>61</v>
      </c>
      <c r="F15" s="20" t="s">
        <v>62</v>
      </c>
      <c r="G15" s="20" t="s">
        <v>210</v>
      </c>
      <c r="H15" s="20" t="s">
        <v>211</v>
      </c>
      <c r="I15" s="21">
        <v>31650</v>
      </c>
      <c r="J15" s="21">
        <v>31650</v>
      </c>
      <c r="K15" s="21">
        <v>31650</v>
      </c>
      <c r="L15" s="21"/>
      <c r="M15" s="21"/>
      <c r="N15" s="21"/>
      <c r="O15" s="21"/>
      <c r="P15" s="21"/>
      <c r="Q15" s="21"/>
      <c r="R15" s="21"/>
      <c r="S15" s="21"/>
      <c r="T15" s="21"/>
      <c r="U15" s="21"/>
      <c r="V15" s="21"/>
      <c r="W15" s="21"/>
    </row>
    <row r="16" ht="21.75" customHeight="1" spans="1:23">
      <c r="A16" s="20" t="s">
        <v>208</v>
      </c>
      <c r="B16" s="20" t="s">
        <v>209</v>
      </c>
      <c r="C16" s="20" t="s">
        <v>207</v>
      </c>
      <c r="D16" s="20" t="s">
        <v>44</v>
      </c>
      <c r="E16" s="20" t="s">
        <v>61</v>
      </c>
      <c r="F16" s="20" t="s">
        <v>62</v>
      </c>
      <c r="G16" s="20" t="s">
        <v>212</v>
      </c>
      <c r="H16" s="20" t="s">
        <v>213</v>
      </c>
      <c r="I16" s="21">
        <v>23530</v>
      </c>
      <c r="J16" s="21">
        <v>23530</v>
      </c>
      <c r="K16" s="21">
        <v>23530</v>
      </c>
      <c r="L16" s="21"/>
      <c r="M16" s="21"/>
      <c r="N16" s="21"/>
      <c r="O16" s="21"/>
      <c r="P16" s="21"/>
      <c r="Q16" s="21"/>
      <c r="R16" s="21"/>
      <c r="S16" s="21"/>
      <c r="T16" s="21"/>
      <c r="U16" s="21"/>
      <c r="V16" s="21"/>
      <c r="W16" s="21"/>
    </row>
    <row r="17" ht="21.75" customHeight="1" spans="1:23">
      <c r="A17" s="20" t="s">
        <v>208</v>
      </c>
      <c r="B17" s="20" t="s">
        <v>209</v>
      </c>
      <c r="C17" s="20" t="s">
        <v>207</v>
      </c>
      <c r="D17" s="20" t="s">
        <v>44</v>
      </c>
      <c r="E17" s="20" t="s">
        <v>61</v>
      </c>
      <c r="F17" s="20" t="s">
        <v>62</v>
      </c>
      <c r="G17" s="20" t="s">
        <v>214</v>
      </c>
      <c r="H17" s="20" t="s">
        <v>215</v>
      </c>
      <c r="I17" s="21">
        <v>3980</v>
      </c>
      <c r="J17" s="21">
        <v>3980</v>
      </c>
      <c r="K17" s="21">
        <v>3980</v>
      </c>
      <c r="L17" s="21"/>
      <c r="M17" s="21"/>
      <c r="N17" s="21"/>
      <c r="O17" s="21"/>
      <c r="P17" s="21"/>
      <c r="Q17" s="21"/>
      <c r="R17" s="21"/>
      <c r="S17" s="21"/>
      <c r="T17" s="21"/>
      <c r="U17" s="21"/>
      <c r="V17" s="21"/>
      <c r="W17" s="21"/>
    </row>
    <row r="18" ht="21.75" customHeight="1" spans="1:23">
      <c r="A18" s="20" t="s">
        <v>208</v>
      </c>
      <c r="B18" s="20" t="s">
        <v>209</v>
      </c>
      <c r="C18" s="20" t="s">
        <v>207</v>
      </c>
      <c r="D18" s="20" t="s">
        <v>44</v>
      </c>
      <c r="E18" s="20" t="s">
        <v>61</v>
      </c>
      <c r="F18" s="20" t="s">
        <v>62</v>
      </c>
      <c r="G18" s="20" t="s">
        <v>216</v>
      </c>
      <c r="H18" s="20" t="s">
        <v>217</v>
      </c>
      <c r="I18" s="21">
        <v>117720</v>
      </c>
      <c r="J18" s="21">
        <v>117720</v>
      </c>
      <c r="K18" s="21">
        <v>117720</v>
      </c>
      <c r="L18" s="21"/>
      <c r="M18" s="21"/>
      <c r="N18" s="21"/>
      <c r="O18" s="21"/>
      <c r="P18" s="21"/>
      <c r="Q18" s="21"/>
      <c r="R18" s="21"/>
      <c r="S18" s="21"/>
      <c r="T18" s="21"/>
      <c r="U18" s="21"/>
      <c r="V18" s="21"/>
      <c r="W18" s="21"/>
    </row>
    <row r="19" ht="18.75" customHeight="1" spans="1:23">
      <c r="A19" s="23" t="s">
        <v>87</v>
      </c>
      <c r="B19" s="24"/>
      <c r="C19" s="24"/>
      <c r="D19" s="24"/>
      <c r="E19" s="24"/>
      <c r="F19" s="24"/>
      <c r="G19" s="24"/>
      <c r="H19" s="25"/>
      <c r="I19" s="21">
        <v>281596</v>
      </c>
      <c r="J19" s="21">
        <v>281596</v>
      </c>
      <c r="K19" s="21">
        <v>281596</v>
      </c>
      <c r="L19" s="21"/>
      <c r="M19" s="21"/>
      <c r="N19" s="21"/>
      <c r="O19" s="21"/>
      <c r="P19" s="21"/>
      <c r="Q19" s="21"/>
      <c r="R19" s="21"/>
      <c r="S19" s="21"/>
      <c r="T19" s="21"/>
      <c r="U19" s="21"/>
      <c r="V19" s="21"/>
      <c r="W19" s="21"/>
    </row>
  </sheetData>
  <mergeCells count="28">
    <mergeCell ref="A3:W3"/>
    <mergeCell ref="A4:H4"/>
    <mergeCell ref="J5:M5"/>
    <mergeCell ref="N5:P5"/>
    <mergeCell ref="R5:W5"/>
    <mergeCell ref="A19:H19"/>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59027777777778" bottom="0.459027777777778"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J22"/>
  <sheetViews>
    <sheetView showZeros="0" workbookViewId="0">
      <pane ySplit="1" topLeftCell="A16" activePane="bottomLeft" state="frozen"/>
      <selection/>
      <selection pane="bottomLeft" activeCell="J7" sqref="J7"/>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40.8333333333333" customWidth="1"/>
  </cols>
  <sheetData>
    <row r="1" customHeight="1" spans="1:10">
      <c r="A1" s="1"/>
      <c r="B1" s="1"/>
      <c r="C1" s="1"/>
      <c r="D1" s="1"/>
      <c r="E1" s="1"/>
      <c r="F1" s="1"/>
      <c r="G1" s="1"/>
      <c r="H1" s="1"/>
      <c r="I1" s="1"/>
      <c r="J1" s="1"/>
    </row>
    <row r="2" ht="15" customHeight="1" spans="10:10">
      <c r="J2" s="124" t="s">
        <v>218</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"单位名称："&amp;"景洪市景哈哈尼族乡中心幼儿园"</f>
        <v>单位名称：景洪市景哈哈尼族乡中心幼儿园</v>
      </c>
      <c r="B4" s="123"/>
      <c r="C4" s="39"/>
      <c r="D4" s="39"/>
      <c r="E4" s="39"/>
      <c r="F4" s="39"/>
      <c r="G4" s="39"/>
      <c r="H4" s="39"/>
      <c r="I4" s="39"/>
      <c r="J4" s="39"/>
    </row>
    <row r="5" ht="44.25" customHeight="1" spans="1:10">
      <c r="A5" s="44" t="s">
        <v>219</v>
      </c>
      <c r="B5" s="44" t="s">
        <v>220</v>
      </c>
      <c r="C5" s="44" t="s">
        <v>221</v>
      </c>
      <c r="D5" s="44" t="s">
        <v>222</v>
      </c>
      <c r="E5" s="44" t="s">
        <v>223</v>
      </c>
      <c r="F5" s="19" t="s">
        <v>224</v>
      </c>
      <c r="G5" s="44" t="s">
        <v>225</v>
      </c>
      <c r="H5" s="19" t="s">
        <v>226</v>
      </c>
      <c r="I5" s="19" t="s">
        <v>227</v>
      </c>
      <c r="J5" s="44" t="s">
        <v>228</v>
      </c>
    </row>
    <row r="6" ht="19.5" customHeight="1" spans="1:10">
      <c r="A6" s="44">
        <v>1</v>
      </c>
      <c r="B6" s="44">
        <v>2</v>
      </c>
      <c r="C6" s="44">
        <v>3</v>
      </c>
      <c r="D6" s="44">
        <v>4</v>
      </c>
      <c r="E6" s="44">
        <v>5</v>
      </c>
      <c r="F6" s="19">
        <v>6</v>
      </c>
      <c r="G6" s="44">
        <v>7</v>
      </c>
      <c r="H6" s="19">
        <v>8</v>
      </c>
      <c r="I6" s="19">
        <v>9</v>
      </c>
      <c r="J6" s="44">
        <v>10</v>
      </c>
    </row>
    <row r="7" ht="40.5" customHeight="1" spans="1:10">
      <c r="A7" s="20" t="s">
        <v>44</v>
      </c>
      <c r="B7" s="20"/>
      <c r="C7" s="20"/>
      <c r="D7" s="20"/>
      <c r="E7" s="20"/>
      <c r="F7" s="20"/>
      <c r="G7" s="20"/>
      <c r="H7" s="20"/>
      <c r="I7" s="20"/>
      <c r="J7" s="20"/>
    </row>
    <row r="8" ht="40.5" customHeight="1" spans="1:10">
      <c r="A8" s="103" t="s">
        <v>202</v>
      </c>
      <c r="B8" s="20" t="s">
        <v>229</v>
      </c>
      <c r="C8" s="20" t="s">
        <v>230</v>
      </c>
      <c r="D8" s="20" t="s">
        <v>231</v>
      </c>
      <c r="E8" s="20" t="s">
        <v>232</v>
      </c>
      <c r="F8" s="22" t="s">
        <v>233</v>
      </c>
      <c r="G8" s="20" t="s">
        <v>234</v>
      </c>
      <c r="H8" s="22" t="s">
        <v>235</v>
      </c>
      <c r="I8" s="22" t="s">
        <v>236</v>
      </c>
      <c r="J8" s="20" t="s">
        <v>237</v>
      </c>
    </row>
    <row r="9" ht="40.5" customHeight="1" spans="1:10">
      <c r="A9" s="103" t="s">
        <v>202</v>
      </c>
      <c r="B9" s="20" t="s">
        <v>229</v>
      </c>
      <c r="C9" s="20" t="s">
        <v>230</v>
      </c>
      <c r="D9" s="20" t="s">
        <v>238</v>
      </c>
      <c r="E9" s="20" t="s">
        <v>239</v>
      </c>
      <c r="F9" s="22" t="s">
        <v>233</v>
      </c>
      <c r="G9" s="20" t="s">
        <v>240</v>
      </c>
      <c r="H9" s="22" t="s">
        <v>241</v>
      </c>
      <c r="I9" s="22" t="s">
        <v>236</v>
      </c>
      <c r="J9" s="20" t="s">
        <v>242</v>
      </c>
    </row>
    <row r="10" ht="40.5" customHeight="1" spans="1:10">
      <c r="A10" s="103" t="s">
        <v>202</v>
      </c>
      <c r="B10" s="20" t="s">
        <v>229</v>
      </c>
      <c r="C10" s="20" t="s">
        <v>230</v>
      </c>
      <c r="D10" s="20" t="s">
        <v>243</v>
      </c>
      <c r="E10" s="20" t="s">
        <v>244</v>
      </c>
      <c r="F10" s="22" t="s">
        <v>233</v>
      </c>
      <c r="G10" s="20" t="s">
        <v>240</v>
      </c>
      <c r="H10" s="22" t="s">
        <v>241</v>
      </c>
      <c r="I10" s="22" t="s">
        <v>236</v>
      </c>
      <c r="J10" s="20" t="s">
        <v>245</v>
      </c>
    </row>
    <row r="11" ht="40.5" customHeight="1" spans="1:10">
      <c r="A11" s="103" t="s">
        <v>202</v>
      </c>
      <c r="B11" s="20" t="s">
        <v>229</v>
      </c>
      <c r="C11" s="20" t="s">
        <v>230</v>
      </c>
      <c r="D11" s="20" t="s">
        <v>246</v>
      </c>
      <c r="E11" s="20" t="s">
        <v>247</v>
      </c>
      <c r="F11" s="22" t="s">
        <v>233</v>
      </c>
      <c r="G11" s="20" t="s">
        <v>248</v>
      </c>
      <c r="H11" s="22" t="s">
        <v>249</v>
      </c>
      <c r="I11" s="22" t="s">
        <v>236</v>
      </c>
      <c r="J11" s="20" t="s">
        <v>250</v>
      </c>
    </row>
    <row r="12" ht="40.5" customHeight="1" spans="1:10">
      <c r="A12" s="103" t="s">
        <v>202</v>
      </c>
      <c r="B12" s="20" t="s">
        <v>229</v>
      </c>
      <c r="C12" s="20" t="s">
        <v>251</v>
      </c>
      <c r="D12" s="20" t="s">
        <v>252</v>
      </c>
      <c r="E12" s="20" t="s">
        <v>253</v>
      </c>
      <c r="F12" s="22" t="s">
        <v>254</v>
      </c>
      <c r="G12" s="20" t="s">
        <v>255</v>
      </c>
      <c r="H12" s="22" t="s">
        <v>241</v>
      </c>
      <c r="I12" s="22" t="s">
        <v>236</v>
      </c>
      <c r="J12" s="20" t="s">
        <v>256</v>
      </c>
    </row>
    <row r="13" ht="40.5" customHeight="1" spans="1:10">
      <c r="A13" s="103" t="s">
        <v>202</v>
      </c>
      <c r="B13" s="20" t="s">
        <v>229</v>
      </c>
      <c r="C13" s="20" t="s">
        <v>257</v>
      </c>
      <c r="D13" s="20" t="s">
        <v>258</v>
      </c>
      <c r="E13" s="20" t="s">
        <v>259</v>
      </c>
      <c r="F13" s="22" t="s">
        <v>254</v>
      </c>
      <c r="G13" s="20" t="s">
        <v>255</v>
      </c>
      <c r="H13" s="22" t="s">
        <v>241</v>
      </c>
      <c r="I13" s="22" t="s">
        <v>236</v>
      </c>
      <c r="J13" s="20" t="s">
        <v>260</v>
      </c>
    </row>
    <row r="14" ht="40.5" customHeight="1" spans="1:10">
      <c r="A14" s="103" t="s">
        <v>207</v>
      </c>
      <c r="B14" s="20" t="s">
        <v>261</v>
      </c>
      <c r="C14" s="20" t="s">
        <v>230</v>
      </c>
      <c r="D14" s="20" t="s">
        <v>231</v>
      </c>
      <c r="E14" s="20" t="s">
        <v>262</v>
      </c>
      <c r="F14" s="22" t="s">
        <v>233</v>
      </c>
      <c r="G14" s="20" t="s">
        <v>263</v>
      </c>
      <c r="H14" s="22" t="s">
        <v>235</v>
      </c>
      <c r="I14" s="22" t="s">
        <v>236</v>
      </c>
      <c r="J14" s="20" t="s">
        <v>264</v>
      </c>
    </row>
    <row r="15" ht="40.5" customHeight="1" spans="1:10">
      <c r="A15" s="103" t="s">
        <v>207</v>
      </c>
      <c r="B15" s="20" t="s">
        <v>261</v>
      </c>
      <c r="C15" s="20" t="s">
        <v>230</v>
      </c>
      <c r="D15" s="20" t="s">
        <v>238</v>
      </c>
      <c r="E15" s="20" t="s">
        <v>265</v>
      </c>
      <c r="F15" s="22" t="s">
        <v>233</v>
      </c>
      <c r="G15" s="20" t="s">
        <v>240</v>
      </c>
      <c r="H15" s="22" t="s">
        <v>241</v>
      </c>
      <c r="I15" s="22" t="s">
        <v>236</v>
      </c>
      <c r="J15" s="20" t="s">
        <v>266</v>
      </c>
    </row>
    <row r="16" ht="40.5" customHeight="1" spans="1:10">
      <c r="A16" s="103" t="s">
        <v>207</v>
      </c>
      <c r="B16" s="20" t="s">
        <v>261</v>
      </c>
      <c r="C16" s="20" t="s">
        <v>230</v>
      </c>
      <c r="D16" s="20" t="s">
        <v>238</v>
      </c>
      <c r="E16" s="20" t="s">
        <v>267</v>
      </c>
      <c r="F16" s="22" t="s">
        <v>254</v>
      </c>
      <c r="G16" s="20" t="s">
        <v>255</v>
      </c>
      <c r="H16" s="22" t="s">
        <v>241</v>
      </c>
      <c r="I16" s="22" t="s">
        <v>236</v>
      </c>
      <c r="J16" s="20" t="s">
        <v>268</v>
      </c>
    </row>
    <row r="17" ht="40.5" customHeight="1" spans="1:10">
      <c r="A17" s="103" t="s">
        <v>207</v>
      </c>
      <c r="B17" s="20" t="s">
        <v>261</v>
      </c>
      <c r="C17" s="20" t="s">
        <v>230</v>
      </c>
      <c r="D17" s="20" t="s">
        <v>238</v>
      </c>
      <c r="E17" s="20" t="s">
        <v>269</v>
      </c>
      <c r="F17" s="22" t="s">
        <v>233</v>
      </c>
      <c r="G17" s="20" t="s">
        <v>240</v>
      </c>
      <c r="H17" s="22" t="s">
        <v>241</v>
      </c>
      <c r="I17" s="22" t="s">
        <v>236</v>
      </c>
      <c r="J17" s="20" t="s">
        <v>270</v>
      </c>
    </row>
    <row r="18" ht="40.5" customHeight="1" spans="1:10">
      <c r="A18" s="103" t="s">
        <v>207</v>
      </c>
      <c r="B18" s="20" t="s">
        <v>261</v>
      </c>
      <c r="C18" s="20" t="s">
        <v>230</v>
      </c>
      <c r="D18" s="20" t="s">
        <v>243</v>
      </c>
      <c r="E18" s="20" t="s">
        <v>271</v>
      </c>
      <c r="F18" s="22" t="s">
        <v>254</v>
      </c>
      <c r="G18" s="20" t="s">
        <v>272</v>
      </c>
      <c r="H18" s="22" t="s">
        <v>241</v>
      </c>
      <c r="I18" s="22" t="s">
        <v>236</v>
      </c>
      <c r="J18" s="20" t="s">
        <v>273</v>
      </c>
    </row>
    <row r="19" ht="40.5" customHeight="1" spans="1:10">
      <c r="A19" s="103" t="s">
        <v>207</v>
      </c>
      <c r="B19" s="20" t="s">
        <v>261</v>
      </c>
      <c r="C19" s="20" t="s">
        <v>230</v>
      </c>
      <c r="D19" s="20" t="s">
        <v>243</v>
      </c>
      <c r="E19" s="20" t="s">
        <v>274</v>
      </c>
      <c r="F19" s="22" t="s">
        <v>233</v>
      </c>
      <c r="G19" s="20" t="s">
        <v>240</v>
      </c>
      <c r="H19" s="22" t="s">
        <v>241</v>
      </c>
      <c r="I19" s="22" t="s">
        <v>236</v>
      </c>
      <c r="J19" s="20" t="s">
        <v>275</v>
      </c>
    </row>
    <row r="20" ht="40.5" customHeight="1" spans="1:10">
      <c r="A20" s="103" t="s">
        <v>207</v>
      </c>
      <c r="B20" s="20" t="s">
        <v>261</v>
      </c>
      <c r="C20" s="20" t="s">
        <v>251</v>
      </c>
      <c r="D20" s="20" t="s">
        <v>252</v>
      </c>
      <c r="E20" s="20" t="s">
        <v>276</v>
      </c>
      <c r="F20" s="22" t="s">
        <v>233</v>
      </c>
      <c r="G20" s="20" t="s">
        <v>277</v>
      </c>
      <c r="H20" s="22" t="s">
        <v>278</v>
      </c>
      <c r="I20" s="22" t="s">
        <v>279</v>
      </c>
      <c r="J20" s="20" t="s">
        <v>280</v>
      </c>
    </row>
    <row r="21" ht="40.5" customHeight="1" spans="1:10">
      <c r="A21" s="103" t="s">
        <v>207</v>
      </c>
      <c r="B21" s="20" t="s">
        <v>261</v>
      </c>
      <c r="C21" s="20" t="s">
        <v>251</v>
      </c>
      <c r="D21" s="20" t="s">
        <v>252</v>
      </c>
      <c r="E21" s="20" t="s">
        <v>281</v>
      </c>
      <c r="F21" s="22" t="s">
        <v>233</v>
      </c>
      <c r="G21" s="20" t="s">
        <v>282</v>
      </c>
      <c r="H21" s="22" t="s">
        <v>278</v>
      </c>
      <c r="I21" s="22" t="s">
        <v>279</v>
      </c>
      <c r="J21" s="20" t="s">
        <v>283</v>
      </c>
    </row>
    <row r="22" ht="40.5" customHeight="1" spans="1:10">
      <c r="A22" s="103" t="s">
        <v>207</v>
      </c>
      <c r="B22" s="20" t="s">
        <v>261</v>
      </c>
      <c r="C22" s="20" t="s">
        <v>257</v>
      </c>
      <c r="D22" s="20" t="s">
        <v>258</v>
      </c>
      <c r="E22" s="20" t="s">
        <v>284</v>
      </c>
      <c r="F22" s="22" t="s">
        <v>254</v>
      </c>
      <c r="G22" s="20" t="s">
        <v>255</v>
      </c>
      <c r="H22" s="22" t="s">
        <v>241</v>
      </c>
      <c r="I22" s="22" t="s">
        <v>236</v>
      </c>
      <c r="J22" s="20" t="s">
        <v>285</v>
      </c>
    </row>
  </sheetData>
  <mergeCells count="6">
    <mergeCell ref="A3:J3"/>
    <mergeCell ref="A4:H4"/>
    <mergeCell ref="A8:A13"/>
    <mergeCell ref="A14:A22"/>
    <mergeCell ref="B8:B13"/>
    <mergeCell ref="B14:B22"/>
  </mergeCells>
  <printOptions horizontalCentered="1"/>
  <pageMargins left="0.788888888888889" right="0.788888888888889" top="0.588888888888889" bottom="0.58888888888888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11"/>
  <sheetViews>
    <sheetView showZeros="0" workbookViewId="0">
      <pane ySplit="1" topLeftCell="A2" activePane="bottomLeft" state="frozen"/>
      <selection/>
      <selection pane="bottomLeft" activeCell="B16" sqref="B16"/>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109">
        <v>1</v>
      </c>
      <c r="B2" s="110">
        <v>0</v>
      </c>
      <c r="C2" s="109">
        <v>1</v>
      </c>
      <c r="D2" s="111"/>
      <c r="E2" s="111"/>
      <c r="F2" s="112" t="s">
        <v>286</v>
      </c>
    </row>
    <row r="3" ht="36.75" customHeight="1" spans="1:6">
      <c r="A3" s="113" t="str">
        <f>"2025"&amp;"年部门政府性基金预算支出预算表"</f>
        <v>2025年部门政府性基金预算支出预算表</v>
      </c>
      <c r="B3" s="113" t="s">
        <v>287</v>
      </c>
      <c r="C3" s="113"/>
      <c r="D3" s="113"/>
      <c r="E3" s="113"/>
      <c r="F3" s="113"/>
    </row>
    <row r="4" ht="13.5" customHeight="1" spans="1:6">
      <c r="A4" s="6" t="str">
        <f t="shared" ref="A4:B4" si="0">"单位名称："&amp;"景洪市景哈哈尼族乡中心幼儿园"</f>
        <v>单位名称：景洪市景哈哈尼族乡中心幼儿园</v>
      </c>
      <c r="B4" s="6" t="str">
        <f t="shared" si="0"/>
        <v>单位名称：景洪市景哈哈尼族乡中心幼儿园</v>
      </c>
      <c r="C4" s="6"/>
      <c r="D4" s="108"/>
      <c r="E4" s="108"/>
      <c r="F4" s="108" t="s">
        <v>1</v>
      </c>
    </row>
    <row r="5" ht="19.5" customHeight="1" spans="1:6">
      <c r="A5" s="114" t="s">
        <v>117</v>
      </c>
      <c r="B5" s="115" t="s">
        <v>46</v>
      </c>
      <c r="C5" s="116" t="s">
        <v>47</v>
      </c>
      <c r="D5" s="12" t="s">
        <v>288</v>
      </c>
      <c r="E5" s="12"/>
      <c r="F5" s="13"/>
    </row>
    <row r="6" ht="18.75" customHeight="1" spans="1:6">
      <c r="A6" s="117"/>
      <c r="B6" s="118"/>
      <c r="C6" s="100"/>
      <c r="D6" s="99" t="s">
        <v>29</v>
      </c>
      <c r="E6" s="99" t="s">
        <v>48</v>
      </c>
      <c r="F6" s="99" t="s">
        <v>49</v>
      </c>
    </row>
    <row r="7" ht="18.75" customHeight="1" spans="1:6">
      <c r="A7" s="117">
        <v>1</v>
      </c>
      <c r="B7" s="119" t="s">
        <v>103</v>
      </c>
      <c r="C7" s="100">
        <v>3</v>
      </c>
      <c r="D7" s="99">
        <v>4</v>
      </c>
      <c r="E7" s="99">
        <v>5</v>
      </c>
      <c r="F7" s="99">
        <v>6</v>
      </c>
    </row>
    <row r="8" ht="21" customHeight="1" spans="1:6">
      <c r="A8" s="20"/>
      <c r="B8" s="20"/>
      <c r="C8" s="20"/>
      <c r="D8" s="21"/>
      <c r="E8" s="21"/>
      <c r="F8" s="21"/>
    </row>
    <row r="9" ht="21" customHeight="1" spans="1:6">
      <c r="A9" s="20"/>
      <c r="B9" s="20"/>
      <c r="C9" s="20"/>
      <c r="D9" s="21"/>
      <c r="E9" s="21"/>
      <c r="F9" s="21"/>
    </row>
    <row r="10" ht="18.75" customHeight="1" spans="1:6">
      <c r="A10" s="120" t="s">
        <v>87</v>
      </c>
      <c r="B10" s="121" t="s">
        <v>87</v>
      </c>
      <c r="C10" s="122" t="s">
        <v>87</v>
      </c>
      <c r="D10" s="34"/>
      <c r="E10" s="34"/>
      <c r="F10" s="34"/>
    </row>
    <row r="11" ht="18.75" customHeight="1" spans="1:6">
      <c r="A11" s="35" t="s">
        <v>289</v>
      </c>
      <c r="B11" s="35"/>
      <c r="C11" s="35"/>
      <c r="D11" s="35"/>
      <c r="E11" s="35"/>
      <c r="F11" s="35"/>
    </row>
  </sheetData>
  <mergeCells count="8">
    <mergeCell ref="A3:F3"/>
    <mergeCell ref="A4:C4"/>
    <mergeCell ref="D5:F5"/>
    <mergeCell ref="A10:C10"/>
    <mergeCell ref="A11:F11"/>
    <mergeCell ref="A5:A6"/>
    <mergeCell ref="B5:B6"/>
    <mergeCell ref="C5:C6"/>
  </mergeCells>
  <printOptions horizontalCentered="1"/>
  <pageMargins left="0.3" right="0.3" top="0.459027777777778" bottom="0.459027777777778"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Q15"/>
  <sheetViews>
    <sheetView showZeros="0" topLeftCell="E1" workbookViewId="0">
      <pane ySplit="1" topLeftCell="A2" activePane="bottomLeft" state="frozen"/>
      <selection/>
      <selection pane="bottomLeft" activeCell="F20" sqref="F20"/>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92"/>
      <c r="P2" s="92"/>
      <c r="Q2" s="36" t="s">
        <v>290</v>
      </c>
    </row>
    <row r="3" ht="35.25" customHeight="1" spans="1:17">
      <c r="A3" s="37" t="str">
        <f>"2025"&amp;"年部门政府采购预算表"</f>
        <v>2025年部门政府采购预算表</v>
      </c>
      <c r="B3" s="37"/>
      <c r="C3" s="37"/>
      <c r="D3" s="37"/>
      <c r="E3" s="37"/>
      <c r="F3" s="37"/>
      <c r="G3" s="37"/>
      <c r="H3" s="37"/>
      <c r="I3" s="37"/>
      <c r="J3" s="37"/>
      <c r="K3" s="37"/>
      <c r="L3" s="37"/>
      <c r="M3" s="37"/>
      <c r="N3" s="37"/>
      <c r="O3" s="37"/>
      <c r="P3" s="37"/>
      <c r="Q3" s="37"/>
    </row>
    <row r="4" ht="18.75" customHeight="1" spans="1:17">
      <c r="A4" s="38" t="str">
        <f>"单位名称："&amp;"景洪市景哈哈尼族乡中心幼儿园"</f>
        <v>单位名称：景洪市景哈哈尼族乡中心幼儿园</v>
      </c>
      <c r="B4" s="38"/>
      <c r="C4" s="38"/>
      <c r="D4" s="38"/>
      <c r="E4" s="38"/>
      <c r="F4" s="38"/>
      <c r="G4" s="7"/>
      <c r="H4" s="7"/>
      <c r="I4" s="7"/>
      <c r="J4" s="7"/>
      <c r="K4" s="39"/>
      <c r="L4" s="39"/>
      <c r="M4" s="39"/>
      <c r="N4" s="39"/>
      <c r="O4" s="8"/>
      <c r="P4" s="8"/>
      <c r="Q4" s="108" t="s">
        <v>109</v>
      </c>
    </row>
    <row r="5" ht="15.75" customHeight="1" spans="1:17">
      <c r="A5" s="10" t="s">
        <v>291</v>
      </c>
      <c r="B5" s="83" t="s">
        <v>292</v>
      </c>
      <c r="C5" s="83" t="s">
        <v>293</v>
      </c>
      <c r="D5" s="83" t="s">
        <v>294</v>
      </c>
      <c r="E5" s="83" t="s">
        <v>295</v>
      </c>
      <c r="F5" s="83" t="s">
        <v>296</v>
      </c>
      <c r="G5" s="42" t="s">
        <v>124</v>
      </c>
      <c r="H5" s="42"/>
      <c r="I5" s="42"/>
      <c r="J5" s="42"/>
      <c r="K5" s="42"/>
      <c r="L5" s="42"/>
      <c r="M5" s="42"/>
      <c r="N5" s="42"/>
      <c r="O5" s="42"/>
      <c r="P5" s="42"/>
      <c r="Q5" s="43"/>
    </row>
    <row r="6" ht="17.25" customHeight="1" spans="1:17">
      <c r="A6" s="15"/>
      <c r="B6" s="85"/>
      <c r="C6" s="85"/>
      <c r="D6" s="85"/>
      <c r="E6" s="85"/>
      <c r="F6" s="85"/>
      <c r="G6" s="85" t="s">
        <v>29</v>
      </c>
      <c r="H6" s="85" t="s">
        <v>32</v>
      </c>
      <c r="I6" s="85" t="s">
        <v>297</v>
      </c>
      <c r="J6" s="85" t="s">
        <v>298</v>
      </c>
      <c r="K6" s="86" t="s">
        <v>299</v>
      </c>
      <c r="L6" s="97" t="s">
        <v>51</v>
      </c>
      <c r="M6" s="97"/>
      <c r="N6" s="97"/>
      <c r="O6" s="97"/>
      <c r="P6" s="97"/>
      <c r="Q6" s="87"/>
    </row>
    <row r="7" ht="54" customHeight="1" spans="1:17">
      <c r="A7" s="17"/>
      <c r="B7" s="87"/>
      <c r="C7" s="87"/>
      <c r="D7" s="87"/>
      <c r="E7" s="87"/>
      <c r="F7" s="87"/>
      <c r="G7" s="87"/>
      <c r="H7" s="87" t="s">
        <v>31</v>
      </c>
      <c r="I7" s="87"/>
      <c r="J7" s="87"/>
      <c r="K7" s="88"/>
      <c r="L7" s="87" t="s">
        <v>31</v>
      </c>
      <c r="M7" s="87" t="s">
        <v>38</v>
      </c>
      <c r="N7" s="87" t="s">
        <v>133</v>
      </c>
      <c r="O7" s="98" t="s">
        <v>40</v>
      </c>
      <c r="P7" s="88" t="s">
        <v>41</v>
      </c>
      <c r="Q7" s="87" t="s">
        <v>42</v>
      </c>
    </row>
    <row r="8" ht="19.5" customHeight="1" spans="1:17">
      <c r="A8" s="28">
        <v>1</v>
      </c>
      <c r="B8" s="99">
        <v>2</v>
      </c>
      <c r="C8" s="99">
        <v>3</v>
      </c>
      <c r="D8" s="99">
        <v>4</v>
      </c>
      <c r="E8" s="99">
        <v>5</v>
      </c>
      <c r="F8" s="99">
        <v>6</v>
      </c>
      <c r="G8" s="100">
        <v>7</v>
      </c>
      <c r="H8" s="100">
        <v>8</v>
      </c>
      <c r="I8" s="100">
        <v>9</v>
      </c>
      <c r="J8" s="100">
        <v>10</v>
      </c>
      <c r="K8" s="100">
        <v>11</v>
      </c>
      <c r="L8" s="100">
        <v>12</v>
      </c>
      <c r="M8" s="100">
        <v>13</v>
      </c>
      <c r="N8" s="100">
        <v>14</v>
      </c>
      <c r="O8" s="100">
        <v>15</v>
      </c>
      <c r="P8" s="100">
        <v>16</v>
      </c>
      <c r="Q8" s="100">
        <v>17</v>
      </c>
    </row>
    <row r="9" ht="21" customHeight="1" spans="1:17">
      <c r="A9" s="20" t="s">
        <v>44</v>
      </c>
      <c r="B9" s="101"/>
      <c r="C9" s="101"/>
      <c r="D9" s="101"/>
      <c r="E9" s="102">
        <v>58</v>
      </c>
      <c r="F9" s="21">
        <v>87855</v>
      </c>
      <c r="G9" s="21">
        <v>87855</v>
      </c>
      <c r="H9" s="21">
        <v>87855</v>
      </c>
      <c r="I9" s="21"/>
      <c r="J9" s="21"/>
      <c r="K9" s="21"/>
      <c r="L9" s="21"/>
      <c r="M9" s="21"/>
      <c r="N9" s="21"/>
      <c r="O9" s="21"/>
      <c r="P9" s="21"/>
      <c r="Q9" s="21"/>
    </row>
    <row r="10" ht="21" customHeight="1" spans="1:17">
      <c r="A10" s="103" t="s">
        <v>207</v>
      </c>
      <c r="B10" s="20" t="s">
        <v>300</v>
      </c>
      <c r="C10" s="20" t="s">
        <v>301</v>
      </c>
      <c r="D10" s="22" t="s">
        <v>302</v>
      </c>
      <c r="E10" s="104">
        <v>2</v>
      </c>
      <c r="F10" s="21">
        <v>33400</v>
      </c>
      <c r="G10" s="21">
        <v>33400</v>
      </c>
      <c r="H10" s="21">
        <v>33400</v>
      </c>
      <c r="I10" s="21"/>
      <c r="J10" s="21"/>
      <c r="K10" s="21"/>
      <c r="L10" s="21"/>
      <c r="M10" s="21"/>
      <c r="N10" s="21"/>
      <c r="O10" s="21"/>
      <c r="P10" s="21"/>
      <c r="Q10" s="21"/>
    </row>
    <row r="11" ht="21" customHeight="1" spans="1:17">
      <c r="A11" s="103" t="s">
        <v>207</v>
      </c>
      <c r="B11" s="20" t="s">
        <v>303</v>
      </c>
      <c r="C11" s="20" t="s">
        <v>304</v>
      </c>
      <c r="D11" s="22" t="s">
        <v>302</v>
      </c>
      <c r="E11" s="104">
        <v>1</v>
      </c>
      <c r="F11" s="21">
        <v>3980</v>
      </c>
      <c r="G11" s="21">
        <v>3980</v>
      </c>
      <c r="H11" s="21">
        <v>3980</v>
      </c>
      <c r="I11" s="21"/>
      <c r="J11" s="21"/>
      <c r="K11" s="21"/>
      <c r="L11" s="21"/>
      <c r="M11" s="21"/>
      <c r="N11" s="21"/>
      <c r="O11" s="21"/>
      <c r="P11" s="21"/>
      <c r="Q11" s="21"/>
    </row>
    <row r="12" ht="21" customHeight="1" spans="1:17">
      <c r="A12" s="103" t="s">
        <v>207</v>
      </c>
      <c r="B12" s="20" t="s">
        <v>305</v>
      </c>
      <c r="C12" s="20" t="s">
        <v>306</v>
      </c>
      <c r="D12" s="22" t="s">
        <v>307</v>
      </c>
      <c r="E12" s="104">
        <v>24</v>
      </c>
      <c r="F12" s="21">
        <v>25920</v>
      </c>
      <c r="G12" s="21">
        <v>25920</v>
      </c>
      <c r="H12" s="21">
        <v>25920</v>
      </c>
      <c r="I12" s="21"/>
      <c r="J12" s="21"/>
      <c r="K12" s="21"/>
      <c r="L12" s="21"/>
      <c r="M12" s="21"/>
      <c r="N12" s="21"/>
      <c r="O12" s="21"/>
      <c r="P12" s="21"/>
      <c r="Q12" s="21"/>
    </row>
    <row r="13" ht="21" customHeight="1" spans="1:17">
      <c r="A13" s="103" t="s">
        <v>207</v>
      </c>
      <c r="B13" s="20" t="s">
        <v>308</v>
      </c>
      <c r="C13" s="20" t="s">
        <v>306</v>
      </c>
      <c r="D13" s="22" t="s">
        <v>307</v>
      </c>
      <c r="E13" s="104">
        <v>16</v>
      </c>
      <c r="F13" s="21">
        <v>22080</v>
      </c>
      <c r="G13" s="21">
        <v>22080</v>
      </c>
      <c r="H13" s="21">
        <v>22080</v>
      </c>
      <c r="I13" s="21"/>
      <c r="J13" s="21"/>
      <c r="K13" s="21"/>
      <c r="L13" s="21"/>
      <c r="M13" s="21"/>
      <c r="N13" s="21"/>
      <c r="O13" s="21"/>
      <c r="P13" s="21"/>
      <c r="Q13" s="21"/>
    </row>
    <row r="14" ht="21" customHeight="1" spans="1:17">
      <c r="A14" s="103" t="s">
        <v>207</v>
      </c>
      <c r="B14" s="20" t="s">
        <v>309</v>
      </c>
      <c r="C14" s="20" t="s">
        <v>310</v>
      </c>
      <c r="D14" s="22" t="s">
        <v>311</v>
      </c>
      <c r="E14" s="104">
        <v>15</v>
      </c>
      <c r="F14" s="21">
        <v>2475</v>
      </c>
      <c r="G14" s="21">
        <v>2475</v>
      </c>
      <c r="H14" s="21">
        <v>2475</v>
      </c>
      <c r="I14" s="21"/>
      <c r="J14" s="21"/>
      <c r="K14" s="21"/>
      <c r="L14" s="21"/>
      <c r="M14" s="21"/>
      <c r="N14" s="21"/>
      <c r="O14" s="21"/>
      <c r="P14" s="21"/>
      <c r="Q14" s="21"/>
    </row>
    <row r="15" ht="21" customHeight="1" spans="1:17">
      <c r="A15" s="105" t="s">
        <v>87</v>
      </c>
      <c r="B15" s="106"/>
      <c r="C15" s="106"/>
      <c r="D15" s="106"/>
      <c r="E15" s="107"/>
      <c r="F15" s="21">
        <v>87855</v>
      </c>
      <c r="G15" s="21">
        <v>87855</v>
      </c>
      <c r="H15" s="21">
        <v>87855</v>
      </c>
      <c r="I15" s="21"/>
      <c r="J15" s="21"/>
      <c r="K15" s="21"/>
      <c r="L15" s="21"/>
      <c r="M15" s="21"/>
      <c r="N15" s="21"/>
      <c r="O15" s="21"/>
      <c r="P15" s="21"/>
      <c r="Q15" s="21"/>
    </row>
  </sheetData>
  <mergeCells count="16">
    <mergeCell ref="A3:Q3"/>
    <mergeCell ref="A4:F4"/>
    <mergeCell ref="G5:Q5"/>
    <mergeCell ref="L6:Q6"/>
    <mergeCell ref="A15:E15"/>
    <mergeCell ref="A5:A7"/>
    <mergeCell ref="B5:B7"/>
    <mergeCell ref="C5:C7"/>
    <mergeCell ref="D5:D7"/>
    <mergeCell ref="E5:E7"/>
    <mergeCell ref="F5:F7"/>
    <mergeCell ref="G6:G7"/>
    <mergeCell ref="H6:H7"/>
    <mergeCell ref="I6:I7"/>
    <mergeCell ref="J6:J7"/>
    <mergeCell ref="K6:K7"/>
  </mergeCells>
  <printOptions horizontalCentered="1"/>
  <pageMargins left="0.788888888888889" right="0.788888888888889" top="0.588888888888889" bottom="0.58888888888888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N12"/>
  <sheetViews>
    <sheetView showZeros="0" workbookViewId="0">
      <pane ySplit="1" topLeftCell="A2" activePane="bottomLeft" state="frozen"/>
      <selection/>
      <selection pane="bottomLeft" activeCell="A12" sqref="A12:N12"/>
    </sheetView>
  </sheetViews>
  <sheetFormatPr defaultColWidth="10.6555555555556" defaultRowHeight="14.25" customHeight="1"/>
  <cols>
    <col min="1" max="1" width="27.6666666666667" customWidth="1"/>
    <col min="2" max="3" width="25.5" customWidth="1"/>
    <col min="4" max="4" width="17.1666666666667" customWidth="1"/>
    <col min="5" max="9" width="22.1555555555556" customWidth="1"/>
    <col min="10" max="10" width="19.6666666666667" customWidth="1"/>
    <col min="11" max="14" width="22.1555555555556" customWidth="1"/>
  </cols>
  <sheetData>
    <row r="1" customHeight="1" spans="1:14">
      <c r="A1" s="1"/>
      <c r="B1" s="1"/>
      <c r="C1" s="1"/>
      <c r="D1" s="1"/>
      <c r="E1" s="1"/>
      <c r="F1" s="1"/>
      <c r="G1" s="1"/>
      <c r="H1" s="1"/>
      <c r="I1" s="1"/>
      <c r="J1" s="1"/>
      <c r="K1" s="1"/>
      <c r="L1" s="1"/>
      <c r="M1" s="1"/>
      <c r="N1" s="1"/>
    </row>
    <row r="2" ht="13.5" customHeight="1" spans="1:14">
      <c r="A2" s="77"/>
      <c r="B2" s="77"/>
      <c r="C2" s="78"/>
      <c r="D2" s="77"/>
      <c r="E2" s="77"/>
      <c r="F2" s="77"/>
      <c r="G2" s="77"/>
      <c r="H2" s="79"/>
      <c r="I2" s="77"/>
      <c r="J2" s="77"/>
      <c r="K2" s="77"/>
      <c r="L2" s="92"/>
      <c r="M2" s="93"/>
      <c r="N2" s="94" t="s">
        <v>312</v>
      </c>
    </row>
    <row r="3" ht="34.5" customHeight="1" spans="1:14">
      <c r="A3" s="37" t="str">
        <f>"2025"&amp;"年部门政府购买服务预算表"</f>
        <v>2025年部门政府购买服务预算表</v>
      </c>
      <c r="B3" s="37"/>
      <c r="C3" s="37"/>
      <c r="D3" s="37"/>
      <c r="E3" s="37"/>
      <c r="F3" s="37"/>
      <c r="G3" s="37"/>
      <c r="H3" s="37"/>
      <c r="I3" s="37"/>
      <c r="J3" s="37"/>
      <c r="K3" s="37"/>
      <c r="L3" s="37"/>
      <c r="M3" s="37"/>
      <c r="N3" s="37"/>
    </row>
    <row r="4" ht="18.75" customHeight="1" spans="1:14">
      <c r="A4" s="80" t="str">
        <f>"单位名称："&amp;"景洪市景哈哈尼族乡中心幼儿园"</f>
        <v>单位名称：景洪市景哈哈尼族乡中心幼儿园</v>
      </c>
      <c r="B4" s="80"/>
      <c r="C4" s="80"/>
      <c r="D4" s="81"/>
      <c r="E4" s="81"/>
      <c r="F4" s="81"/>
      <c r="G4" s="81"/>
      <c r="H4" s="82"/>
      <c r="I4" s="81"/>
      <c r="J4" s="81"/>
      <c r="K4" s="81"/>
      <c r="L4" s="8"/>
      <c r="M4" s="95"/>
      <c r="N4" s="96" t="s">
        <v>109</v>
      </c>
    </row>
    <row r="5" ht="18.75" customHeight="1" spans="1:14">
      <c r="A5" s="10" t="s">
        <v>291</v>
      </c>
      <c r="B5" s="83" t="s">
        <v>313</v>
      </c>
      <c r="C5" s="84" t="s">
        <v>314</v>
      </c>
      <c r="D5" s="42" t="s">
        <v>124</v>
      </c>
      <c r="E5" s="42"/>
      <c r="F5" s="42"/>
      <c r="G5" s="42"/>
      <c r="H5" s="42"/>
      <c r="I5" s="42"/>
      <c r="J5" s="42"/>
      <c r="K5" s="42"/>
      <c r="L5" s="42"/>
      <c r="M5" s="42"/>
      <c r="N5" s="43"/>
    </row>
    <row r="6" ht="17.25" customHeight="1" spans="1:14">
      <c r="A6" s="15"/>
      <c r="B6" s="85"/>
      <c r="C6" s="86"/>
      <c r="D6" s="85" t="s">
        <v>29</v>
      </c>
      <c r="E6" s="85" t="s">
        <v>32</v>
      </c>
      <c r="F6" s="85" t="s">
        <v>297</v>
      </c>
      <c r="G6" s="85" t="s">
        <v>298</v>
      </c>
      <c r="H6" s="86" t="s">
        <v>299</v>
      </c>
      <c r="I6" s="97" t="s">
        <v>51</v>
      </c>
      <c r="J6" s="97"/>
      <c r="K6" s="97"/>
      <c r="L6" s="97"/>
      <c r="M6" s="97"/>
      <c r="N6" s="87"/>
    </row>
    <row r="7" ht="54" customHeight="1" spans="1:14">
      <c r="A7" s="17"/>
      <c r="B7" s="87"/>
      <c r="C7" s="88"/>
      <c r="D7" s="87"/>
      <c r="E7" s="87"/>
      <c r="F7" s="87"/>
      <c r="G7" s="87"/>
      <c r="H7" s="88"/>
      <c r="I7" s="87" t="s">
        <v>31</v>
      </c>
      <c r="J7" s="87" t="s">
        <v>38</v>
      </c>
      <c r="K7" s="87" t="s">
        <v>133</v>
      </c>
      <c r="L7" s="98" t="s">
        <v>40</v>
      </c>
      <c r="M7" s="88" t="s">
        <v>41</v>
      </c>
      <c r="N7" s="87" t="s">
        <v>42</v>
      </c>
    </row>
    <row r="8" ht="19.5" customHeight="1" spans="1:14">
      <c r="A8" s="89">
        <v>1</v>
      </c>
      <c r="B8" s="89">
        <v>2</v>
      </c>
      <c r="C8" s="89">
        <v>3</v>
      </c>
      <c r="D8" s="89">
        <v>4</v>
      </c>
      <c r="E8" s="89">
        <v>5</v>
      </c>
      <c r="F8" s="89">
        <v>6</v>
      </c>
      <c r="G8" s="89">
        <v>7</v>
      </c>
      <c r="H8" s="89">
        <v>8</v>
      </c>
      <c r="I8" s="89">
        <v>9</v>
      </c>
      <c r="J8" s="89">
        <v>10</v>
      </c>
      <c r="K8" s="89">
        <v>11</v>
      </c>
      <c r="L8" s="89">
        <v>12</v>
      </c>
      <c r="M8" s="89">
        <v>13</v>
      </c>
      <c r="N8" s="89">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90" t="s">
        <v>87</v>
      </c>
      <c r="B11" s="91"/>
      <c r="C11" s="91"/>
      <c r="D11" s="34"/>
      <c r="E11" s="34"/>
      <c r="F11" s="34"/>
      <c r="G11" s="34"/>
      <c r="H11" s="34"/>
      <c r="I11" s="34"/>
      <c r="J11" s="34"/>
      <c r="K11" s="34"/>
      <c r="L11" s="34"/>
      <c r="M11" s="34"/>
      <c r="N11" s="34"/>
    </row>
    <row r="12" ht="21" customHeight="1" spans="1:14">
      <c r="A12" s="35" t="s">
        <v>289</v>
      </c>
      <c r="B12" s="35"/>
      <c r="C12" s="35"/>
      <c r="D12" s="35"/>
      <c r="E12" s="35"/>
      <c r="F12" s="35"/>
      <c r="G12" s="35"/>
      <c r="H12" s="35"/>
      <c r="I12" s="35"/>
      <c r="J12" s="35"/>
      <c r="K12" s="35"/>
      <c r="L12" s="35"/>
      <c r="M12" s="35"/>
      <c r="N12" s="35"/>
    </row>
  </sheetData>
  <mergeCells count="14">
    <mergeCell ref="A3:N3"/>
    <mergeCell ref="A4:C4"/>
    <mergeCell ref="D5:N5"/>
    <mergeCell ref="I6:N6"/>
    <mergeCell ref="A11:C11"/>
    <mergeCell ref="A12:N12"/>
    <mergeCell ref="A5:A7"/>
    <mergeCell ref="B5:B7"/>
    <mergeCell ref="C5:C7"/>
    <mergeCell ref="D6:D7"/>
    <mergeCell ref="E6:E7"/>
    <mergeCell ref="F6:F7"/>
    <mergeCell ref="G6:G7"/>
    <mergeCell ref="H6:H7"/>
  </mergeCells>
  <printOptions horizontalCentered="1"/>
  <pageMargins left="0.788888888888889" right="0.788888888888889" top="0.588888888888889" bottom="0.58888888888888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10"/>
  <sheetViews>
    <sheetView showZeros="0" workbookViewId="0">
      <pane ySplit="1" topLeftCell="A2" activePane="bottomLeft" state="frozen"/>
      <selection/>
      <selection pane="bottomLeft" activeCell="A10" sqref="A10:G10"/>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8"/>
      <c r="B2" s="68"/>
      <c r="C2" s="68"/>
      <c r="D2" s="68"/>
      <c r="E2" s="68"/>
      <c r="F2" s="69"/>
      <c r="G2" s="69" t="s">
        <v>315</v>
      </c>
    </row>
    <row r="3" ht="27.75" customHeight="1" spans="1:7">
      <c r="A3" s="70" t="s">
        <v>316</v>
      </c>
      <c r="B3" s="52"/>
      <c r="C3" s="52"/>
      <c r="D3" s="52"/>
      <c r="E3" s="52"/>
      <c r="F3" s="52"/>
      <c r="G3" s="52"/>
    </row>
    <row r="4" ht="18" customHeight="1" spans="1:7">
      <c r="A4" s="71" t="str">
        <f>"单位名称："&amp;"景洪市景哈哈尼族乡中心幼儿园"</f>
        <v>单位名称：景洪市景哈哈尼族乡中心幼儿园</v>
      </c>
      <c r="B4" s="72"/>
      <c r="C4" s="72"/>
      <c r="D4" s="72"/>
      <c r="E4" s="72"/>
      <c r="F4" s="73"/>
      <c r="G4" s="73" t="s">
        <v>109</v>
      </c>
    </row>
    <row r="5" ht="19.5" customHeight="1" spans="1:7">
      <c r="A5" s="74" t="s">
        <v>317</v>
      </c>
      <c r="B5" s="59" t="s">
        <v>120</v>
      </c>
      <c r="C5" s="59" t="s">
        <v>121</v>
      </c>
      <c r="D5" s="59" t="s">
        <v>124</v>
      </c>
      <c r="E5" s="59"/>
      <c r="F5" s="59"/>
      <c r="G5" s="59" t="s">
        <v>318</v>
      </c>
    </row>
    <row r="6" ht="40.5" customHeight="1" spans="1:7">
      <c r="A6" s="75"/>
      <c r="B6" s="59"/>
      <c r="C6" s="59"/>
      <c r="D6" s="59" t="s">
        <v>29</v>
      </c>
      <c r="E6" s="57" t="s">
        <v>32</v>
      </c>
      <c r="F6" s="57" t="s">
        <v>319</v>
      </c>
      <c r="G6" s="57"/>
    </row>
    <row r="7" ht="19.5" customHeight="1" spans="1:7">
      <c r="A7" s="59">
        <v>1</v>
      </c>
      <c r="B7" s="59">
        <v>2</v>
      </c>
      <c r="C7" s="59">
        <v>3</v>
      </c>
      <c r="D7" s="59">
        <v>4</v>
      </c>
      <c r="E7" s="59">
        <v>5</v>
      </c>
      <c r="F7" s="59">
        <v>6</v>
      </c>
      <c r="G7" s="59">
        <v>7</v>
      </c>
    </row>
    <row r="8" ht="19.5" customHeight="1" spans="1:7">
      <c r="A8" s="60"/>
      <c r="B8" s="21"/>
      <c r="C8" s="21"/>
      <c r="D8" s="21"/>
      <c r="E8" s="21"/>
      <c r="F8" s="21"/>
      <c r="G8" s="21"/>
    </row>
    <row r="9" ht="19.5" customHeight="1" spans="1:7">
      <c r="A9" s="64"/>
      <c r="B9" s="76"/>
      <c r="C9" s="76"/>
      <c r="D9" s="34"/>
      <c r="E9" s="34"/>
      <c r="F9" s="34"/>
      <c r="G9" s="34"/>
    </row>
    <row r="10" ht="19.5" customHeight="1" spans="1:7">
      <c r="A10" s="35" t="s">
        <v>289</v>
      </c>
      <c r="B10" s="35"/>
      <c r="C10" s="35"/>
      <c r="D10" s="35"/>
      <c r="E10" s="35"/>
      <c r="F10" s="35"/>
      <c r="G10" s="35"/>
    </row>
  </sheetData>
  <mergeCells count="8">
    <mergeCell ref="A3:F3"/>
    <mergeCell ref="A4:E4"/>
    <mergeCell ref="D5:F5"/>
    <mergeCell ref="A10:G10"/>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J9"/>
  <sheetViews>
    <sheetView showZeros="0" workbookViewId="0">
      <pane ySplit="1" topLeftCell="A2" activePane="bottomLeft" state="frozen"/>
      <selection/>
      <selection pane="bottomLeft" activeCell="B19" sqref="B19"/>
    </sheetView>
  </sheetViews>
  <sheetFormatPr defaultColWidth="10.6555555555556" defaultRowHeight="12" customHeight="1"/>
  <cols>
    <col min="1" max="1" width="40" customWidth="1"/>
    <col min="2" max="2" width="30"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47.8333333333333" customWidth="1"/>
  </cols>
  <sheetData>
    <row r="1" customHeight="1" spans="1:10">
      <c r="A1" s="1"/>
      <c r="B1" s="1"/>
      <c r="C1" s="1"/>
      <c r="D1" s="1"/>
      <c r="E1" s="1"/>
      <c r="F1" s="1"/>
      <c r="G1" s="1"/>
      <c r="H1" s="1"/>
      <c r="I1" s="1"/>
      <c r="J1" s="1"/>
    </row>
    <row r="2" ht="15" customHeight="1" spans="10:10">
      <c r="J2" s="66" t="s">
        <v>320</v>
      </c>
    </row>
    <row r="3" ht="28.5" customHeight="1" spans="1:10">
      <c r="A3" s="52" t="s">
        <v>321</v>
      </c>
      <c r="B3" s="52"/>
      <c r="C3" s="52"/>
      <c r="D3" s="52"/>
      <c r="E3" s="52"/>
      <c r="F3" s="53"/>
      <c r="G3" s="52"/>
      <c r="H3" s="53"/>
      <c r="I3" s="53"/>
      <c r="J3" s="52"/>
    </row>
    <row r="4" ht="17.25" customHeight="1" spans="1:10">
      <c r="A4" s="54" t="str">
        <f>"单位名称："&amp;"景洪市景哈哈尼族乡中心幼儿园"</f>
        <v>单位名称：景洪市景哈哈尼族乡中心幼儿园</v>
      </c>
      <c r="B4" s="55"/>
      <c r="C4" s="55"/>
      <c r="D4" s="55"/>
      <c r="E4" s="55"/>
      <c r="F4" s="56"/>
      <c r="G4" s="55"/>
      <c r="H4" s="56"/>
      <c r="I4" s="67"/>
      <c r="J4" s="67"/>
    </row>
    <row r="5" ht="44.25" customHeight="1" spans="1:10">
      <c r="A5" s="57" t="s">
        <v>219</v>
      </c>
      <c r="B5" s="57" t="s">
        <v>220</v>
      </c>
      <c r="C5" s="57" t="s">
        <v>221</v>
      </c>
      <c r="D5" s="57" t="s">
        <v>222</v>
      </c>
      <c r="E5" s="57" t="s">
        <v>223</v>
      </c>
      <c r="F5" s="58" t="s">
        <v>224</v>
      </c>
      <c r="G5" s="57" t="s">
        <v>225</v>
      </c>
      <c r="H5" s="58" t="s">
        <v>226</v>
      </c>
      <c r="I5" s="58" t="s">
        <v>227</v>
      </c>
      <c r="J5" s="57" t="s">
        <v>228</v>
      </c>
    </row>
    <row r="6" ht="14.25" customHeight="1" spans="1:10">
      <c r="A6" s="59">
        <v>1</v>
      </c>
      <c r="B6" s="59">
        <v>2</v>
      </c>
      <c r="C6" s="59">
        <v>3</v>
      </c>
      <c r="D6" s="59">
        <v>4</v>
      </c>
      <c r="E6" s="59">
        <v>5</v>
      </c>
      <c r="F6" s="59">
        <v>6</v>
      </c>
      <c r="G6" s="59">
        <v>7</v>
      </c>
      <c r="H6" s="59">
        <v>8</v>
      </c>
      <c r="I6" s="59">
        <v>9</v>
      </c>
      <c r="J6" s="59">
        <v>10</v>
      </c>
    </row>
    <row r="7" ht="42" customHeight="1" spans="1:10">
      <c r="A7" s="60"/>
      <c r="B7" s="61"/>
      <c r="C7" s="61"/>
      <c r="D7" s="61"/>
      <c r="E7" s="62"/>
      <c r="F7" s="63"/>
      <c r="G7" s="62"/>
      <c r="H7" s="63"/>
      <c r="I7" s="63"/>
      <c r="J7" s="62"/>
    </row>
    <row r="8" ht="42" customHeight="1" spans="1:10">
      <c r="A8" s="64"/>
      <c r="B8" s="65"/>
      <c r="C8" s="65"/>
      <c r="D8" s="65"/>
      <c r="E8" s="64"/>
      <c r="F8" s="65"/>
      <c r="G8" s="64"/>
      <c r="H8" s="65"/>
      <c r="I8" s="65"/>
      <c r="J8" s="64"/>
    </row>
    <row r="9" ht="21" customHeight="1" spans="1:10">
      <c r="A9" s="35" t="s">
        <v>289</v>
      </c>
      <c r="B9" s="35"/>
      <c r="C9" s="35"/>
      <c r="D9" s="35"/>
      <c r="E9" s="35"/>
      <c r="F9" s="35"/>
      <c r="G9" s="35"/>
      <c r="H9" s="35"/>
      <c r="I9" s="35"/>
      <c r="J9" s="35"/>
    </row>
  </sheetData>
  <mergeCells count="3">
    <mergeCell ref="A3:J3"/>
    <mergeCell ref="A4:H4"/>
    <mergeCell ref="A9:J9"/>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sheetPr>
  <dimension ref="A1:H11"/>
  <sheetViews>
    <sheetView showZeros="0" workbookViewId="0">
      <pane ySplit="1" topLeftCell="A2" activePane="bottomLeft" state="frozen"/>
      <selection/>
      <selection pane="bottomLeft" activeCell="C22" sqref="C22"/>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6" t="s">
        <v>322</v>
      </c>
    </row>
    <row r="3" ht="34.5" customHeight="1" spans="1:8">
      <c r="A3" s="37" t="str">
        <f>"2025"&amp;"年新增资产配置表"</f>
        <v>2025年新增资产配置表</v>
      </c>
      <c r="B3" s="37"/>
      <c r="C3" s="37"/>
      <c r="D3" s="37"/>
      <c r="E3" s="37"/>
      <c r="F3" s="37"/>
      <c r="G3" s="37"/>
      <c r="H3" s="37"/>
    </row>
    <row r="4" ht="19.5" customHeight="1" spans="1:8">
      <c r="A4" s="38" t="str">
        <f>"单位名称："&amp;"景洪市景哈哈尼族乡中心幼儿园"</f>
        <v>单位名称：景洪市景哈哈尼族乡中心幼儿园</v>
      </c>
      <c r="B4" s="38"/>
      <c r="C4" s="38"/>
      <c r="D4" s="39"/>
      <c r="E4" s="39"/>
      <c r="F4" s="39"/>
      <c r="G4" s="39"/>
      <c r="H4" s="40" t="s">
        <v>109</v>
      </c>
    </row>
    <row r="5" ht="18" customHeight="1" spans="1:8">
      <c r="A5" s="10" t="s">
        <v>117</v>
      </c>
      <c r="B5" s="10" t="s">
        <v>323</v>
      </c>
      <c r="C5" s="10" t="s">
        <v>324</v>
      </c>
      <c r="D5" s="10" t="s">
        <v>325</v>
      </c>
      <c r="E5" s="10" t="s">
        <v>326</v>
      </c>
      <c r="F5" s="41" t="s">
        <v>327</v>
      </c>
      <c r="G5" s="42"/>
      <c r="H5" s="43"/>
    </row>
    <row r="6" ht="18" customHeight="1" spans="1:8">
      <c r="A6" s="17"/>
      <c r="B6" s="17"/>
      <c r="C6" s="17"/>
      <c r="D6" s="17"/>
      <c r="E6" s="17"/>
      <c r="F6" s="44" t="s">
        <v>295</v>
      </c>
      <c r="G6" s="44" t="s">
        <v>328</v>
      </c>
      <c r="H6" s="44" t="s">
        <v>329</v>
      </c>
    </row>
    <row r="7" ht="21" customHeight="1" spans="1:8">
      <c r="A7" s="44">
        <v>1</v>
      </c>
      <c r="B7" s="44">
        <v>2</v>
      </c>
      <c r="C7" s="44">
        <v>3</v>
      </c>
      <c r="D7" s="44">
        <v>4</v>
      </c>
      <c r="E7" s="44">
        <v>5</v>
      </c>
      <c r="F7" s="44">
        <v>6</v>
      </c>
      <c r="G7" s="44">
        <v>7</v>
      </c>
      <c r="H7" s="44">
        <v>8</v>
      </c>
    </row>
    <row r="8" ht="33" customHeight="1" spans="1:8">
      <c r="A8" s="45"/>
      <c r="B8" s="45"/>
      <c r="C8" s="45"/>
      <c r="D8" s="45"/>
      <c r="E8" s="22"/>
      <c r="F8" s="21"/>
      <c r="G8" s="21"/>
      <c r="H8" s="21"/>
    </row>
    <row r="9" ht="33" customHeight="1" spans="1:8">
      <c r="A9" s="45"/>
      <c r="B9" s="45"/>
      <c r="C9" s="45"/>
      <c r="D9" s="45"/>
      <c r="E9" s="22"/>
      <c r="F9" s="21"/>
      <c r="G9" s="21"/>
      <c r="H9" s="21"/>
    </row>
    <row r="10" ht="24" customHeight="1" spans="1:8">
      <c r="A10" s="46" t="s">
        <v>29</v>
      </c>
      <c r="B10" s="47"/>
      <c r="C10" s="47"/>
      <c r="D10" s="47"/>
      <c r="E10" s="48"/>
      <c r="F10" s="34"/>
      <c r="G10" s="34"/>
      <c r="H10" s="34"/>
    </row>
    <row r="11" ht="21" customHeight="1" spans="1:8">
      <c r="A11" s="49" t="s">
        <v>289</v>
      </c>
      <c r="B11" s="50"/>
      <c r="C11" s="50"/>
      <c r="D11" s="50"/>
      <c r="E11" s="50"/>
      <c r="F11" s="50"/>
      <c r="G11" s="50"/>
      <c r="H11" s="51"/>
    </row>
  </sheetData>
  <mergeCells count="10">
    <mergeCell ref="A3:H3"/>
    <mergeCell ref="A4:C4"/>
    <mergeCell ref="F5:H5"/>
    <mergeCell ref="A10:E10"/>
    <mergeCell ref="A11:H11"/>
    <mergeCell ref="A5:A6"/>
    <mergeCell ref="B5:B6"/>
    <mergeCell ref="C5:C6"/>
    <mergeCell ref="D5:D6"/>
    <mergeCell ref="E5:E6"/>
  </mergeCells>
  <pageMargins left="0.288888888888889" right="0.0791666666666667" top="0.209027777777778" bottom="0.209027777777778"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K12"/>
  <sheetViews>
    <sheetView showZeros="0" workbookViewId="0">
      <pane ySplit="1" topLeftCell="A2" activePane="bottomLeft" state="frozen"/>
      <selection/>
      <selection pane="bottomLeft" activeCell="E16" sqref="E16"/>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330</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"单位名称："&amp;"景洪市景哈哈尼族乡中心幼儿园"</f>
        <v>单位名称：景洪市景哈哈尼族乡中心幼儿园</v>
      </c>
      <c r="B4" s="6"/>
      <c r="C4" s="6"/>
      <c r="D4" s="6"/>
      <c r="E4" s="6"/>
      <c r="F4" s="6"/>
      <c r="G4" s="6"/>
      <c r="H4" s="7"/>
      <c r="I4" s="7"/>
      <c r="J4" s="7"/>
      <c r="K4" s="8" t="s">
        <v>109</v>
      </c>
    </row>
    <row r="5" ht="21.75" customHeight="1" spans="1:11">
      <c r="A5" s="9" t="s">
        <v>196</v>
      </c>
      <c r="B5" s="9" t="s">
        <v>119</v>
      </c>
      <c r="C5" s="9" t="s">
        <v>197</v>
      </c>
      <c r="D5" s="10" t="s">
        <v>120</v>
      </c>
      <c r="E5" s="10" t="s">
        <v>121</v>
      </c>
      <c r="F5" s="10" t="s">
        <v>198</v>
      </c>
      <c r="G5" s="10" t="s">
        <v>199</v>
      </c>
      <c r="H5" s="26" t="s">
        <v>29</v>
      </c>
      <c r="I5" s="11" t="s">
        <v>331</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31" t="s">
        <v>87</v>
      </c>
      <c r="B11" s="32"/>
      <c r="C11" s="32"/>
      <c r="D11" s="32"/>
      <c r="E11" s="32"/>
      <c r="F11" s="32"/>
      <c r="G11" s="33"/>
      <c r="H11" s="34"/>
      <c r="I11" s="34"/>
      <c r="J11" s="34"/>
      <c r="K11" s="34"/>
    </row>
    <row r="12" ht="18.75" customHeight="1" spans="1:11">
      <c r="A12" s="35" t="s">
        <v>289</v>
      </c>
      <c r="B12" s="35"/>
      <c r="C12" s="35"/>
      <c r="D12" s="35"/>
      <c r="E12" s="35"/>
      <c r="F12" s="35"/>
      <c r="G12" s="35"/>
      <c r="H12" s="35"/>
      <c r="I12" s="35"/>
      <c r="J12" s="35"/>
      <c r="K12" s="35"/>
    </row>
  </sheetData>
  <mergeCells count="16">
    <mergeCell ref="A3:K3"/>
    <mergeCell ref="A4:G4"/>
    <mergeCell ref="I5:K5"/>
    <mergeCell ref="A11:G11"/>
    <mergeCell ref="A12:K12"/>
    <mergeCell ref="A5:A7"/>
    <mergeCell ref="B5:B7"/>
    <mergeCell ref="C5:C7"/>
    <mergeCell ref="D5:D7"/>
    <mergeCell ref="E5:E7"/>
    <mergeCell ref="F5:F7"/>
    <mergeCell ref="G5:G7"/>
    <mergeCell ref="H5:H7"/>
    <mergeCell ref="I6:I7"/>
    <mergeCell ref="J6:J7"/>
    <mergeCell ref="K6:K7"/>
  </mergeCells>
  <printOptions horizontalCentered="1"/>
  <pageMargins left="0.3" right="0.3" top="0.459027777777778" bottom="0.459027777777778"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G12"/>
  <sheetViews>
    <sheetView showZeros="0" workbookViewId="0">
      <pane ySplit="1" topLeftCell="A2" activePane="bottomLeft" state="frozen"/>
      <selection/>
      <selection pane="bottomLeft" activeCell="E21" sqref="E2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332</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"单位名称："&amp;"景洪市景哈哈尼族乡中心幼儿园"</f>
        <v>单位名称：景洪市景哈哈尼族乡中心幼儿园</v>
      </c>
      <c r="B4" s="6"/>
      <c r="C4" s="6"/>
      <c r="D4" s="6"/>
      <c r="E4" s="7"/>
      <c r="F4" s="7"/>
      <c r="G4" s="8" t="s">
        <v>109</v>
      </c>
    </row>
    <row r="5" ht="21.75" customHeight="1" spans="1:7">
      <c r="A5" s="9" t="s">
        <v>197</v>
      </c>
      <c r="B5" s="9" t="s">
        <v>196</v>
      </c>
      <c r="C5" s="9" t="s">
        <v>119</v>
      </c>
      <c r="D5" s="10" t="s">
        <v>333</v>
      </c>
      <c r="E5" s="11" t="s">
        <v>32</v>
      </c>
      <c r="F5" s="12"/>
      <c r="G5" s="13"/>
    </row>
    <row r="6" ht="21.75" customHeight="1" spans="1:7">
      <c r="A6" s="14"/>
      <c r="B6" s="14"/>
      <c r="C6" s="14"/>
      <c r="D6" s="15"/>
      <c r="E6" s="9" t="s">
        <v>334</v>
      </c>
      <c r="F6" s="10" t="s">
        <v>335</v>
      </c>
      <c r="G6" s="10" t="s">
        <v>336</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281596</v>
      </c>
      <c r="F9" s="21"/>
      <c r="G9" s="21"/>
    </row>
    <row r="10" ht="18.75" customHeight="1" spans="1:7">
      <c r="A10" s="20"/>
      <c r="B10" s="20" t="s">
        <v>208</v>
      </c>
      <c r="C10" s="20" t="s">
        <v>207</v>
      </c>
      <c r="D10" s="22" t="s">
        <v>337</v>
      </c>
      <c r="E10" s="21">
        <v>280300</v>
      </c>
      <c r="F10" s="21"/>
      <c r="G10" s="21"/>
    </row>
    <row r="11" ht="18.75" customHeight="1" spans="1:7">
      <c r="A11" s="20"/>
      <c r="B11" s="20" t="s">
        <v>203</v>
      </c>
      <c r="C11" s="20" t="s">
        <v>202</v>
      </c>
      <c r="D11" s="22" t="s">
        <v>337</v>
      </c>
      <c r="E11" s="21">
        <v>1296</v>
      </c>
      <c r="F11" s="21"/>
      <c r="G11" s="21"/>
    </row>
    <row r="12" ht="18.75" customHeight="1" spans="1:7">
      <c r="A12" s="23" t="s">
        <v>29</v>
      </c>
      <c r="B12" s="24" t="s">
        <v>207</v>
      </c>
      <c r="C12" s="24"/>
      <c r="D12" s="25"/>
      <c r="E12" s="21">
        <v>281596</v>
      </c>
      <c r="F12" s="21"/>
      <c r="G12" s="21"/>
    </row>
  </sheetData>
  <mergeCells count="11">
    <mergeCell ref="A3:G3"/>
    <mergeCell ref="A4:D4"/>
    <mergeCell ref="E5:G5"/>
    <mergeCell ref="A12:D12"/>
    <mergeCell ref="A5:A7"/>
    <mergeCell ref="B5:B7"/>
    <mergeCell ref="C5:C7"/>
    <mergeCell ref="D5:D7"/>
    <mergeCell ref="E6:E7"/>
    <mergeCell ref="F6:F7"/>
    <mergeCell ref="G6:G7"/>
  </mergeCells>
  <printOptions horizontalCentered="1"/>
  <pageMargins left="0.3" right="0.3" top="0.459027777777778" bottom="0.459027777777778"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2025-02-07T03:35:00Z</dcterms:created>
  <dcterms:modified xsi:type="dcterms:W3CDTF">2025-02-07T06:56:31Z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