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<sst xmlns="http://schemas.openxmlformats.org/spreadsheetml/2006/main" count="765" uniqueCount="317">
  <si>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</si>
  <si>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</si>
  <si>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</si>
  <si>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</si>
  <si>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</si>
  <si>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</si>
  <si>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</si>
  <si>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</si>
  <si>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</si>
  <si>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</si>
  <si>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</si>
  <si>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</si>
  <si>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</si>
  <si>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</si>
  <si>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</si>
  <si>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</si>
  <si>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</si>
  <si>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</si>
  <si>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</si>
  <si>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</si>
  <si>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</si>
  <si>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</si>
  <si>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</si>
  <si>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</si>
  <si>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</si>
  <si>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</si>
  <si>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</si>
  <si>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</si>
  <si>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</si>
  <si>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</si>
  <si>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</si>
  <si>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</si>
  <si>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</si>
  <si>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</si>
  <si>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</si>
  <si>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</si>
  <si>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</si>
  <si>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</si>
  <si>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</si>
  <si>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</si>
  <si>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</si>
  <si>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</si>
  <si>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</si>
  <si>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105006</t>
  </si>
  <si>
    <t>景洪市第一小学</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</si>
  <si>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</si>
  <si>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</si>
  <si>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</si>
  <si>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</si>
  <si>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</si>
  <si>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</si>
  <si>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</si>
  <si>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</si>
  <si>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</si>
  <si>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</si>
  <si>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</si>
  <si>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</si>
  <si>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</si>
  <si>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</si>
  <si>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</si>
  <si>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</si>
  <si>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2050202</t>
  </si>
  <si>
    <t>小学教育</t>
  </si>
  <si>
    <t>20507</t>
  </si>
  <si>
    <t>特殊教育</t>
  </si>
  <si>
    <t>2050701</t>
  </si>
  <si>
    <t>特殊学校教育</t>
  </si>
  <si>
    <t>20599</t>
  </si>
  <si>
    <t>其他教育支出</t>
  </si>
  <si>
    <t>2059999</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</si>
  <si>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</si>
  <si>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</si>
  <si>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</si>
  <si>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</si>
  <si>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</si>
  <si>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</si>
  <si>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</si>
  <si>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</si>
  <si>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</si>
  <si>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</si>
  <si>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</si>
  <si>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</si>
  <si>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</si>
  <si>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</si>
  <si>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</si>
  <si>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</si>
  <si>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</si>
  <si>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</si>
  <si>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</si>
  <si>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</si>
  <si>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</si>
  <si>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</si>
  <si>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</si>
  <si>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</si>
  <si>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</si>
  <si>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</si>
  <si>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</si>
  <si>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</si>
  <si>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</si>
  <si>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</si>
  <si>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</si>
  <si>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</si>
  <si>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</si>
  <si>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</si>
  <si>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</si>
  <si>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</si>
  <si>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</si>
  <si>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</si>
  <si>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</si>
  <si>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</si>
  <si>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</si>
  <si>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</si>
  <si>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</si>
  <si>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</si>
  <si>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</si>
  <si>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</si>
  <si>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</si>
  <si>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</si>
  <si>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</si>
  <si>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</si>
  <si>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</si>
  <si>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</si>
  <si>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</si>
  <si>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说明：本单位无此公开事项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</si>
  <si>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</si>
  <si>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</si>
  <si>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</si>
  <si>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</si>
  <si>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</si>
  <si>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</si>
  <si>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</si>
  <si>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</si>
  <si>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</si>
  <si>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</si>
  <si>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</si>
  <si>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</si>
  <si>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</si>
  <si>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</si>
  <si>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</si>
  <si>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</si>
  <si>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</si>
  <si>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</si>
  <si>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</si>
  <si>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532801210000000021504</t>
  </si>
  <si>
    <t>事业人员支出工资</t>
  </si>
  <si>
    <t>30101</t>
  </si>
  <si>
    <t>基本工资</t>
  </si>
  <si>
    <t>30102</t>
  </si>
  <si>
    <t>津贴补贴</t>
  </si>
  <si>
    <t>30107</t>
  </si>
  <si>
    <t>绩效工资</t>
  </si>
  <si>
    <t>532801210000000021505</t>
  </si>
  <si>
    <t>社会保障缴费</t>
  </si>
  <si>
    <t>30108</t>
  </si>
  <si>
    <t>机关事业单位基本养老保险缴费</t>
  </si>
  <si>
    <t>30110</t>
  </si>
  <si>
    <t>职工基本医疗保险缴费</t>
  </si>
  <si>
    <t>30111</t>
  </si>
  <si>
    <t>公务员医疗补助缴费</t>
  </si>
  <si>
    <t>30112</t>
  </si>
  <si>
    <t>其他社会保障缴费</t>
  </si>
  <si>
    <t>532801210000000021506</t>
  </si>
  <si>
    <t>30113</t>
  </si>
  <si>
    <t>532801210000000021510</t>
  </si>
  <si>
    <t>工会经费</t>
  </si>
  <si>
    <t>30228</t>
  </si>
  <si>
    <t>532801210000000021511</t>
  </si>
  <si>
    <t>福利费</t>
  </si>
  <si>
    <t>30229</t>
  </si>
  <si>
    <t>532801221100000510730</t>
  </si>
  <si>
    <t>退休公用经费</t>
  </si>
  <si>
    <t>30201</t>
  </si>
  <si>
    <t>办公费</t>
  </si>
  <si>
    <t>532801231100001502177</t>
  </si>
  <si>
    <t>月奖励性绩效工资</t>
  </si>
  <si>
    <t>532801231100001502179</t>
  </si>
  <si>
    <t>特殊教育办公费</t>
  </si>
  <si>
    <t>30299</t>
  </si>
  <si>
    <t>其他商品和服务支出</t>
  </si>
  <si>
    <t>532801231100001502180</t>
  </si>
  <si>
    <t>小学办公费</t>
  </si>
  <si>
    <t>30206</t>
  </si>
  <si>
    <t>电费</t>
  </si>
  <si>
    <t>532801231100001525405</t>
  </si>
  <si>
    <t>（自有资金）课后服务人员类专项资金</t>
  </si>
  <si>
    <t>预算05-1表</t>
  </si>
  <si>
    <t>项目分类</t>
  </si>
  <si>
    <t>项目单位</t>
  </si>
  <si>
    <t>经济科目编码</t>
  </si>
  <si>
    <t>经济科目名称</t>
  </si>
  <si>
    <t>本年拨款</t>
  </si>
  <si>
    <t>其中：本次下达</t>
  </si>
  <si>
    <t>（自有资金）课后服务运转类专项资金</t>
  </si>
  <si>
    <t>311 专项业务类</t>
  </si>
  <si>
    <t>532801231100001544176</t>
  </si>
  <si>
    <t>30240</t>
  </si>
  <si>
    <t>税金及附加费用</t>
  </si>
  <si>
    <t>（自有资金）扶贫济困捐赠专项资金</t>
  </si>
  <si>
    <t>313 事业发展类</t>
  </si>
  <si>
    <t>532801251100003865179</t>
  </si>
  <si>
    <t>31003</t>
  </si>
  <si>
    <t>专用设备购置</t>
  </si>
  <si>
    <t>s义务教育家庭经济困难学生生活补助专项资金</t>
  </si>
  <si>
    <t>312 民生类</t>
  </si>
  <si>
    <t>532801251100003872178</t>
  </si>
  <si>
    <t>30308</t>
  </si>
  <si>
    <t>助学金</t>
  </si>
  <si>
    <t>预算05-2表</t>
  </si>
  <si>
    <t>单位名称、项目名称</t>
  </si>
  <si>
    <t>项目年度绩效目标</t>
  </si>
  <si>
    <t>一级指标</t>
  </si>
  <si>
    <t>二级指标</t>
  </si>
  <si>
    <t>三级指标</t>
  </si>
  <si>
    <t>指标性质</t>
  </si>
  <si>
    <t>指标值</t>
  </si>
  <si>
    <t>度量单位</t>
  </si>
  <si>
    <t>指标属性</t>
  </si>
  <si>
    <t>指标内容</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</si>
  <si>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</si>
  <si>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产出指标</t>
  </si>
  <si>
    <t>数量指标</t>
  </si>
  <si>
    <t>获补对象数</t>
  </si>
  <si>
    <t>=</t>
  </si>
  <si>
    <t>84</t>
  </si>
  <si>
    <t>人</t>
  </si>
  <si>
    <t>定量指标</t>
  </si>
  <si>
    <t>反映补助家庭经济困难学生人数。</t>
  </si>
  <si>
    <t>质量指标</t>
  </si>
  <si>
    <t>获补对象准确率</t>
  </si>
  <si>
    <t>100</t>
  </si>
  <si>
    <t>%</t>
  </si>
  <si>
    <t>反映认定家庭经济困难学生的补助覆盖率。</t>
  </si>
  <si>
    <t>时效指标</t>
  </si>
  <si>
    <t>资金发放及时率</t>
  </si>
  <si>
    <t>反映获补助对象认定的准确性情况。资金发放时间每学期末前为及时</t>
  </si>
  <si>
    <t>效益指标</t>
  </si>
  <si>
    <t>社会效益</t>
  </si>
  <si>
    <t>生活状况改善</t>
  </si>
  <si>
    <t>&gt;=</t>
  </si>
  <si>
    <t>95</t>
  </si>
  <si>
    <t>通过对困难家庭进行补助，对其生活状况改善情况。</t>
  </si>
  <si>
    <t>可持续影响</t>
  </si>
  <si>
    <t>持续缓解贫困学生家庭经济负担比率</t>
  </si>
  <si>
    <t>通过对困难家庭进行补助，对其家庭经济负担的减轻情况。</t>
  </si>
  <si>
    <t>满意度指标</t>
  </si>
  <si>
    <t>服务对象满意度</t>
  </si>
  <si>
    <t>受益对象满意度</t>
  </si>
  <si>
    <t>受资助对象对项目实施的满意程度</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</si>
  <si>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</si>
  <si>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参与课后服务学生数</t>
  </si>
  <si>
    <t>3914</t>
  </si>
  <si>
    <t>参与课后服务学生人数</t>
  </si>
  <si>
    <t>课后服务费发放及时率</t>
  </si>
  <si>
    <t>减轻学生及家长负担</t>
  </si>
  <si>
    <t>有减轻</t>
  </si>
  <si>
    <t>是/否</t>
  </si>
  <si>
    <t>定性指标</t>
  </si>
  <si>
    <t>是否减轻学生及家长负担</t>
  </si>
  <si>
    <t>建立长效运行机制</t>
  </si>
  <si>
    <t>有长效运行机制</t>
  </si>
  <si>
    <t>项目能否长效运行</t>
  </si>
  <si>
    <t>参与课后服务师生满意度</t>
  </si>
  <si>
    <t>90</t>
  </si>
  <si>
    <t>师生满意度调查</t>
  </si>
  <si>
    <t>我校将在市教育体育局的正确领导下，坚决贯彻落实2024年教学质量总体目标“678”的决策部署，引领全体师生攻坚克难、奋力拼搏，努力完成市局下达的2024年各项教学质量指标。将会有效利用西双版纳州光彩事业促进会的爱心资助款激励全体学生努力学习不断超越自我，争当新时代好少年</t>
  </si>
  <si>
    <t>学生人数</t>
  </si>
  <si>
    <t>3999</t>
  </si>
  <si>
    <t>反映符合条件的自有资金采购教学物资收益学生人数</t>
  </si>
  <si>
    <t>补助对象准确率</t>
  </si>
  <si>
    <t>反映获奖励对象认定的准确性情况。
获奖励对象准确率=抽检符合标准的奖励对象数/抽检总人数*100%</t>
  </si>
  <si>
    <t>资金使用及时率</t>
  </si>
  <si>
    <t>反映资金使用时限要求。在12月31日前使用为及时。</t>
  </si>
  <si>
    <t>资金用途的知晓度</t>
  </si>
  <si>
    <t>反映专项资金用途的知晓度。采购资金知晓率=知晓政策人数/调查总人数*100%</t>
  </si>
  <si>
    <t>长效机制</t>
  </si>
  <si>
    <t>有</t>
  </si>
  <si>
    <t>反映项目持续实施的长效机制建立情况</t>
  </si>
  <si>
    <t>全体师生对捐赠资金项目实施情况的满意程度</t>
  </si>
  <si>
    <t>预算06表</t>
  </si>
  <si>
    <t>政府性基金预算支出预算表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</si>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</sst>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2" borderId="1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1" fillId="0" borderId="0" applyNumberFormat="0" applyFill="0" applyBorder="0" applyAlignment="0" applyProtection="0">
      <alignment vertical="center"/>
    </xf>
    <xf numFmtId="0" fontId="32" fillId="3" borderId="17" applyNumberFormat="0" applyAlignment="0" applyProtection="0">
      <alignment vertical="center"/>
    </xf>
    <xf numFmtId="0" fontId="33" fillId="4" borderId="18" applyNumberFormat="0" applyAlignment="0" applyProtection="0">
      <alignment vertical="center"/>
    </xf>
    <xf numFmtId="0" fontId="34" fillId="4" borderId="17" applyNumberFormat="0" applyAlignment="0" applyProtection="0">
      <alignment vertical="center"/>
    </xf>
    <xf numFmtId="0" fontId="35" fillId="5" borderId="19" applyNumberFormat="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5" fillId="0" borderId="7">
      <alignment horizontal="right" vertical="center"/>
    </xf>
    <xf numFmtId="177" fontId="5" fillId="0" borderId="7">
      <alignment horizontal="right" vertical="center"/>
    </xf>
    <xf numFmtId="10" fontId="5" fillId="0" borderId="7">
      <alignment horizontal="right" vertical="center"/>
    </xf>
    <xf numFmtId="178" fontId="5" fillId="0" borderId="7">
      <alignment horizontal="right" vertical="center"/>
    </xf>
    <xf numFmtId="49" fontId="5" fillId="0" borderId="7">
      <alignment horizontal="left" vertical="center" wrapText="1"/>
    </xf>
    <xf numFmtId="178" fontId="5" fillId="0" borderId="7">
      <alignment horizontal="right" vertical="center"/>
    </xf>
    <xf numFmtId="179" fontId="5" fillId="0" borderId="7">
      <alignment horizontal="right" vertical="center"/>
    </xf>
    <xf numFmtId="180" fontId="5" fillId="0" borderId="7">
      <alignment horizontal="right" vertical="center"/>
    </xf>
  </cellStyleXfs>
  <cellXfs count="187">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78"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49" fontId="5" fillId="0" borderId="7" xfId="53" applyNumberFormat="1" applyFont="1" applyBorder="1" applyAlignment="1" applyProtection="1">
      <alignment horizontal="left" vertical="center" wrapText="1" indent="1"/>
      <protection locked="0"/>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3"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3" applyNumberFormat="1" applyFont="1" applyBorder="1" applyProtection="1">
      <alignment horizontal="left" vertical="center" wrapText="1"/>
      <protection locked="0"/>
    </xf>
    <xf numFmtId="178"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8"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8"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abSelected="1" workbookViewId="0">
      <selection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98" t="s">
        <v>0</v>
      </c>
    </row>
    <row r="2" ht="36" customHeight="1" spans="1:4">
      <c r="A2" s="4" t="str">
        <f>"2025"&amp;"年部门财务收支预算总表"</f>
        <v>2025年部门财务收支预算总表</v>
      </c>
      <c r="B2" s="4"/>
      <c r="C2" s="4"/>
      <c r="D2" s="4"/>
    </row>
    <row r="3" ht="24" customHeight="1" spans="1:4">
      <c r="A3" s="172" t="str">
        <f>"单位名称："&amp;"景洪市第一小学"</f>
        <v>单位名称：景洪市第一小学</v>
      </c>
      <c r="B3" s="172"/>
      <c r="C3" s="159"/>
      <c r="D3" s="179" t="s">
        <v>1</v>
      </c>
    </row>
    <row r="4" ht="19.5" customHeight="1" spans="1:4">
      <c r="A4" s="122" t="s">
        <v>2</v>
      </c>
      <c r="B4" s="124"/>
      <c r="C4" s="122" t="s">
        <v>3</v>
      </c>
      <c r="D4" s="124"/>
    </row>
    <row r="5" ht="19.5" customHeight="1" spans="1:4">
      <c r="A5" s="121" t="s">
        <v>4</v>
      </c>
      <c r="B5" s="121" t="s">
        <v>5</v>
      </c>
      <c r="C5" s="121" t="s">
        <v>6</v>
      </c>
      <c r="D5" s="25" t="s">
        <v>5</v>
      </c>
    </row>
    <row r="6" ht="19.5" customHeight="1" spans="1:4">
      <c r="A6" s="130"/>
      <c r="B6" s="130"/>
      <c r="C6" s="130"/>
      <c r="D6" s="27"/>
    </row>
    <row r="7" ht="20.25" customHeight="1" spans="1:4">
      <c r="A7" s="166" t="s">
        <v>7</v>
      </c>
      <c r="B7" s="180">
        <v>35300848.75</v>
      </c>
      <c r="C7" s="166" t="str">
        <f>"一"&amp;"、"&amp;"教育支出"</f>
        <v>一、教育支出</v>
      </c>
      <c r="D7" s="180">
        <v>31730271.43</v>
      </c>
    </row>
    <row r="8" ht="20.25" customHeight="1" spans="1:4">
      <c r="A8" s="166" t="s">
        <v>8</v>
      </c>
      <c r="B8" s="180"/>
      <c r="C8" s="166" t="str">
        <f>"二"&amp;"、"&amp;"社会保障和就业支出"</f>
        <v>二、社会保障和就业支出</v>
      </c>
      <c r="D8" s="180">
        <v>3682903.84</v>
      </c>
    </row>
    <row r="9" ht="20.25" customHeight="1" spans="1:4">
      <c r="A9" s="166" t="s">
        <v>9</v>
      </c>
      <c r="B9" s="180"/>
      <c r="C9" s="166" t="str">
        <f>"三"&amp;"、"&amp;"卫生健康支出"</f>
        <v>三、卫生健康支出</v>
      </c>
      <c r="D9" s="180">
        <v>3362990.84</v>
      </c>
    </row>
    <row r="10" ht="21.75" customHeight="1" spans="1:4">
      <c r="A10" s="166" t="s">
        <v>10</v>
      </c>
      <c r="B10" s="180"/>
      <c r="C10" s="166" t="str">
        <f>"四"&amp;"、"&amp;"住房保障支出"</f>
        <v>四、住房保障支出</v>
      </c>
      <c r="D10" s="180">
        <v>2966519.64</v>
      </c>
    </row>
    <row r="11" ht="21.75" customHeight="1" spans="1:4">
      <c r="A11" s="166" t="s">
        <v>11</v>
      </c>
      <c r="B11" s="180">
        <v>6441837</v>
      </c>
      <c r="C11" s="181"/>
      <c r="D11" s="180"/>
    </row>
    <row r="12" ht="21.75" customHeight="1" spans="1:4">
      <c r="A12" s="182" t="s">
        <v>12</v>
      </c>
      <c r="B12" s="180"/>
      <c r="C12" s="181"/>
      <c r="D12" s="180"/>
    </row>
    <row r="13" ht="20.25" customHeight="1" spans="1:4">
      <c r="A13" s="182" t="s">
        <v>13</v>
      </c>
      <c r="B13" s="180"/>
      <c r="C13" s="181"/>
      <c r="D13" s="180"/>
    </row>
    <row r="14" ht="20.25" customHeight="1" spans="1:4">
      <c r="A14" s="182" t="s">
        <v>14</v>
      </c>
      <c r="B14" s="180"/>
      <c r="C14" s="181"/>
      <c r="D14" s="180"/>
    </row>
    <row r="15" ht="20.25" customHeight="1" spans="1:4">
      <c r="A15" s="183" t="s">
        <v>15</v>
      </c>
      <c r="B15" s="180"/>
      <c r="C15" s="181"/>
      <c r="D15" s="180"/>
    </row>
    <row r="16" ht="20.25" customHeight="1" spans="1:4">
      <c r="A16" s="183" t="s">
        <v>16</v>
      </c>
      <c r="B16" s="180">
        <v>6441837</v>
      </c>
      <c r="C16" s="181"/>
      <c r="D16" s="180"/>
    </row>
    <row r="17" ht="20.25" customHeight="1" spans="1:4">
      <c r="A17" s="184" t="s">
        <v>17</v>
      </c>
      <c r="B17" s="168">
        <v>41742685.75</v>
      </c>
      <c r="C17" s="164" t="s">
        <v>18</v>
      </c>
      <c r="D17" s="168">
        <v>41742685.75</v>
      </c>
    </row>
    <row r="18" ht="20.25" customHeight="1" spans="1:4">
      <c r="A18" s="185" t="s">
        <v>19</v>
      </c>
      <c r="B18" s="180"/>
      <c r="C18" s="166" t="s">
        <v>20</v>
      </c>
      <c r="D18" s="180"/>
    </row>
    <row r="19" ht="20.25" customHeight="1" spans="1:4">
      <c r="A19" s="185" t="s">
        <v>21</v>
      </c>
      <c r="B19" s="180"/>
      <c r="C19" s="166" t="s">
        <v>21</v>
      </c>
      <c r="D19" s="180"/>
    </row>
    <row r="20" ht="20.25" customHeight="1" spans="1:4">
      <c r="A20" s="185" t="s">
        <v>22</v>
      </c>
      <c r="B20" s="180"/>
      <c r="C20" s="166" t="s">
        <v>23</v>
      </c>
      <c r="D20" s="180"/>
    </row>
    <row r="21" ht="20.25" customHeight="1" spans="1:4">
      <c r="A21" s="186" t="s">
        <v>24</v>
      </c>
      <c r="B21" s="168">
        <v>41742685.75</v>
      </c>
      <c r="C21" s="164" t="s">
        <v>25</v>
      </c>
      <c r="D21" s="168">
        <v>41742685.75</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2"/>
      <c r="O1" s="67"/>
      <c r="P1" s="67"/>
      <c r="Q1" s="67"/>
      <c r="R1" s="67"/>
      <c r="S1" s="3" t="s">
        <v>26</v>
      </c>
    </row>
    <row r="2" ht="57.75" customHeight="1" spans="1:19">
      <c r="A2" s="135" t="str">
        <f>"2025"&amp;"年部门收入预算表"</f>
        <v>2025年部门收入预算表</v>
      </c>
      <c r="B2" s="135"/>
      <c r="C2" s="135"/>
      <c r="D2" s="135"/>
      <c r="E2" s="135"/>
      <c r="F2" s="135"/>
      <c r="G2" s="135"/>
      <c r="H2" s="135"/>
      <c r="I2" s="135"/>
      <c r="J2" s="135"/>
      <c r="K2" s="135"/>
      <c r="L2" s="135"/>
      <c r="M2" s="135"/>
      <c r="N2" s="135"/>
      <c r="O2" s="135"/>
      <c r="P2" s="135"/>
      <c r="Q2" s="135"/>
      <c r="R2" s="135"/>
      <c r="S2" s="135"/>
    </row>
    <row r="3" ht="24" customHeight="1" spans="1:19">
      <c r="A3" s="172" t="str">
        <f>"单位名称："&amp;"景洪市第一小学"</f>
        <v>单位名称：景洪市第一小学</v>
      </c>
      <c r="B3" s="172"/>
      <c r="C3" s="172"/>
      <c r="D3" s="172"/>
      <c r="E3" s="173"/>
      <c r="F3" s="173"/>
      <c r="G3" s="173"/>
      <c r="H3" s="173"/>
      <c r="I3" s="173"/>
      <c r="J3" s="175"/>
      <c r="K3" s="173"/>
      <c r="L3" s="173"/>
      <c r="M3" s="173"/>
      <c r="N3" s="173"/>
      <c r="O3" s="176"/>
      <c r="P3" s="176"/>
      <c r="Q3" s="176"/>
      <c r="R3" s="176"/>
      <c r="S3" s="178" t="s">
        <v>1</v>
      </c>
    </row>
    <row r="4" ht="18.75" customHeight="1" spans="1:19">
      <c r="A4" s="8" t="s">
        <v>27</v>
      </c>
      <c r="B4" s="73" t="s">
        <v>28</v>
      </c>
      <c r="C4" s="73" t="s">
        <v>29</v>
      </c>
      <c r="D4" s="174" t="s">
        <v>30</v>
      </c>
      <c r="E4" s="174"/>
      <c r="F4" s="174"/>
      <c r="G4" s="174"/>
      <c r="H4" s="174"/>
      <c r="I4" s="174"/>
      <c r="J4" s="174"/>
      <c r="K4" s="174"/>
      <c r="L4" s="174"/>
      <c r="M4" s="174"/>
      <c r="N4" s="143"/>
      <c r="O4" s="174" t="s">
        <v>19</v>
      </c>
      <c r="P4" s="174"/>
      <c r="Q4" s="174"/>
      <c r="R4" s="174"/>
      <c r="S4" s="143"/>
    </row>
    <row r="5" ht="19.5" customHeight="1" spans="1:19">
      <c r="A5" s="13"/>
      <c r="B5" s="75"/>
      <c r="C5" s="75"/>
      <c r="D5" s="75" t="s">
        <v>31</v>
      </c>
      <c r="E5" s="75" t="s">
        <v>32</v>
      </c>
      <c r="F5" s="75" t="s">
        <v>33</v>
      </c>
      <c r="G5" s="75" t="s">
        <v>34</v>
      </c>
      <c r="H5" s="75" t="s">
        <v>35</v>
      </c>
      <c r="I5" s="177" t="s">
        <v>36</v>
      </c>
      <c r="J5" s="177"/>
      <c r="K5" s="177"/>
      <c r="L5" s="177"/>
      <c r="M5" s="177"/>
      <c r="N5" s="88"/>
      <c r="O5" s="75" t="s">
        <v>31</v>
      </c>
      <c r="P5" s="75" t="s">
        <v>32</v>
      </c>
      <c r="Q5" s="75" t="s">
        <v>33</v>
      </c>
      <c r="R5" s="75" t="s">
        <v>34</v>
      </c>
      <c r="S5" s="75" t="s">
        <v>37</v>
      </c>
    </row>
    <row r="6" ht="33.75" customHeight="1" spans="1:19">
      <c r="A6" s="15"/>
      <c r="B6" s="77"/>
      <c r="C6" s="77"/>
      <c r="D6" s="77"/>
      <c r="E6" s="77"/>
      <c r="F6" s="77"/>
      <c r="G6" s="77"/>
      <c r="H6" s="77"/>
      <c r="I6" s="76" t="s">
        <v>31</v>
      </c>
      <c r="J6" s="76" t="s">
        <v>38</v>
      </c>
      <c r="K6" s="76" t="s">
        <v>39</v>
      </c>
      <c r="L6" s="76" t="s">
        <v>40</v>
      </c>
      <c r="M6" s="76" t="s">
        <v>41</v>
      </c>
      <c r="N6" s="76" t="s">
        <v>42</v>
      </c>
      <c r="O6" s="77"/>
      <c r="P6" s="77"/>
      <c r="Q6" s="77"/>
      <c r="R6" s="77"/>
      <c r="S6" s="77"/>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43</v>
      </c>
      <c r="B8" s="19" t="s">
        <v>44</v>
      </c>
      <c r="C8" s="20">
        <v>41742685.75</v>
      </c>
      <c r="D8" s="20">
        <v>41742685.75</v>
      </c>
      <c r="E8" s="20">
        <v>35300848.75</v>
      </c>
      <c r="F8" s="20"/>
      <c r="G8" s="20"/>
      <c r="H8" s="20"/>
      <c r="I8" s="20">
        <v>6441837</v>
      </c>
      <c r="J8" s="20"/>
      <c r="K8" s="20"/>
      <c r="L8" s="20"/>
      <c r="M8" s="20"/>
      <c r="N8" s="20">
        <v>6441837</v>
      </c>
      <c r="O8" s="20"/>
      <c r="P8" s="20"/>
      <c r="Q8" s="20"/>
      <c r="R8" s="20"/>
      <c r="S8" s="20"/>
    </row>
    <row r="9" ht="18" customHeight="1" spans="1:19">
      <c r="A9" s="21" t="s">
        <v>29</v>
      </c>
      <c r="B9" s="21"/>
      <c r="C9" s="20">
        <v>41742685.75</v>
      </c>
      <c r="D9" s="20">
        <v>41742685.75</v>
      </c>
      <c r="E9" s="20">
        <v>35300848.75</v>
      </c>
      <c r="F9" s="20"/>
      <c r="G9" s="20"/>
      <c r="H9" s="20"/>
      <c r="I9" s="20">
        <v>6441837</v>
      </c>
      <c r="J9" s="20"/>
      <c r="K9" s="20"/>
      <c r="L9" s="20"/>
      <c r="M9" s="20"/>
      <c r="N9" s="20">
        <v>6441837</v>
      </c>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6"/>
  <sheetViews>
    <sheetView showZeros="0" topLeftCell="A2" workbookViewId="0">
      <selection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2"/>
      <c r="H1" s="112"/>
      <c r="J1" s="112"/>
      <c r="O1" s="171"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49" t="str">
        <f>"单位名称："&amp;"景洪市第一小学"</f>
        <v>单位名称：景洪市第一小学</v>
      </c>
      <c r="B3" s="149"/>
      <c r="C3" s="149"/>
      <c r="D3" s="149"/>
      <c r="E3" s="149"/>
      <c r="F3" s="149"/>
      <c r="G3" s="149"/>
      <c r="H3" s="149"/>
      <c r="I3" s="149"/>
      <c r="J3" s="149"/>
      <c r="K3" s="149"/>
      <c r="L3" s="149"/>
      <c r="M3" s="6"/>
      <c r="N3" s="6"/>
      <c r="O3" s="94"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7" t="s">
        <v>48</v>
      </c>
      <c r="F5" s="87" t="s">
        <v>49</v>
      </c>
      <c r="G5" s="15"/>
      <c r="H5" s="15"/>
      <c r="I5" s="15"/>
      <c r="J5" s="17" t="s">
        <v>31</v>
      </c>
      <c r="K5" s="38" t="s">
        <v>52</v>
      </c>
      <c r="L5" s="38" t="s">
        <v>53</v>
      </c>
      <c r="M5" s="38" t="s">
        <v>54</v>
      </c>
      <c r="N5" s="38" t="s">
        <v>55</v>
      </c>
      <c r="O5" s="38" t="s">
        <v>56</v>
      </c>
    </row>
    <row r="6" ht="19.5" customHeight="1" spans="1:15">
      <c r="A6" s="169">
        <v>1</v>
      </c>
      <c r="B6" s="169">
        <v>2</v>
      </c>
      <c r="C6" s="170">
        <v>3</v>
      </c>
      <c r="D6" s="170">
        <v>4</v>
      </c>
      <c r="E6" s="170">
        <v>5</v>
      </c>
      <c r="F6" s="170">
        <v>6</v>
      </c>
      <c r="G6" s="170">
        <v>7</v>
      </c>
      <c r="H6" s="170">
        <v>8</v>
      </c>
      <c r="I6" s="170">
        <v>9</v>
      </c>
      <c r="J6" s="170">
        <v>10</v>
      </c>
      <c r="K6" s="170">
        <v>11</v>
      </c>
      <c r="L6" s="170">
        <v>12</v>
      </c>
      <c r="M6" s="170">
        <v>13</v>
      </c>
      <c r="N6" s="170">
        <v>14</v>
      </c>
      <c r="O6" s="170">
        <v>15</v>
      </c>
    </row>
    <row r="7" ht="21.75" customHeight="1" spans="1:15">
      <c r="A7" s="19" t="s">
        <v>57</v>
      </c>
      <c r="B7" s="19" t="s">
        <v>58</v>
      </c>
      <c r="C7" s="20">
        <v>31730271.43</v>
      </c>
      <c r="D7" s="20">
        <v>25288434.43</v>
      </c>
      <c r="E7" s="20">
        <v>25284890.68</v>
      </c>
      <c r="F7" s="20">
        <v>3543.75</v>
      </c>
      <c r="G7" s="20"/>
      <c r="H7" s="20"/>
      <c r="I7" s="20"/>
      <c r="J7" s="20">
        <v>6441837</v>
      </c>
      <c r="K7" s="20"/>
      <c r="L7" s="20"/>
      <c r="M7" s="20"/>
      <c r="N7" s="20"/>
      <c r="O7" s="20">
        <v>6441837</v>
      </c>
    </row>
    <row r="8" ht="21.75" customHeight="1" spans="1:15">
      <c r="A8" s="110" t="s">
        <v>59</v>
      </c>
      <c r="B8" s="110" t="s">
        <v>60</v>
      </c>
      <c r="C8" s="20">
        <v>31628813.43</v>
      </c>
      <c r="D8" s="20">
        <v>25286976.43</v>
      </c>
      <c r="E8" s="20">
        <v>25283432.68</v>
      </c>
      <c r="F8" s="20">
        <v>3543.75</v>
      </c>
      <c r="G8" s="20"/>
      <c r="H8" s="20"/>
      <c r="I8" s="20"/>
      <c r="J8" s="20">
        <v>6341837</v>
      </c>
      <c r="K8" s="20"/>
      <c r="L8" s="20"/>
      <c r="M8" s="20"/>
      <c r="N8" s="20"/>
      <c r="O8" s="20">
        <v>6341837</v>
      </c>
    </row>
    <row r="9" ht="21.75" customHeight="1" spans="1:15">
      <c r="A9" s="156" t="s">
        <v>61</v>
      </c>
      <c r="B9" s="156" t="s">
        <v>62</v>
      </c>
      <c r="C9" s="20">
        <v>31628813.43</v>
      </c>
      <c r="D9" s="20">
        <v>25286976.43</v>
      </c>
      <c r="E9" s="20">
        <v>25283432.68</v>
      </c>
      <c r="F9" s="20">
        <v>3543.75</v>
      </c>
      <c r="G9" s="20"/>
      <c r="H9" s="20"/>
      <c r="I9" s="20"/>
      <c r="J9" s="20">
        <v>6341837</v>
      </c>
      <c r="K9" s="20"/>
      <c r="L9" s="20"/>
      <c r="M9" s="20"/>
      <c r="N9" s="20"/>
      <c r="O9" s="20">
        <v>6341837</v>
      </c>
    </row>
    <row r="10" ht="21.75" customHeight="1" spans="1:15">
      <c r="A10" s="110" t="s">
        <v>63</v>
      </c>
      <c r="B10" s="110" t="s">
        <v>64</v>
      </c>
      <c r="C10" s="20">
        <v>1458</v>
      </c>
      <c r="D10" s="20">
        <v>1458</v>
      </c>
      <c r="E10" s="20">
        <v>1458</v>
      </c>
      <c r="F10" s="20"/>
      <c r="G10" s="20"/>
      <c r="H10" s="20"/>
      <c r="I10" s="20"/>
      <c r="J10" s="20"/>
      <c r="K10" s="20"/>
      <c r="L10" s="20"/>
      <c r="M10" s="20"/>
      <c r="N10" s="20"/>
      <c r="O10" s="20"/>
    </row>
    <row r="11" ht="21.75" customHeight="1" spans="1:15">
      <c r="A11" s="156" t="s">
        <v>65</v>
      </c>
      <c r="B11" s="156" t="s">
        <v>66</v>
      </c>
      <c r="C11" s="20">
        <v>1458</v>
      </c>
      <c r="D11" s="20">
        <v>1458</v>
      </c>
      <c r="E11" s="20">
        <v>1458</v>
      </c>
      <c r="F11" s="20"/>
      <c r="G11" s="20"/>
      <c r="H11" s="20"/>
      <c r="I11" s="20"/>
      <c r="J11" s="20"/>
      <c r="K11" s="20"/>
      <c r="L11" s="20"/>
      <c r="M11" s="20"/>
      <c r="N11" s="20"/>
      <c r="O11" s="20"/>
    </row>
    <row r="12" ht="21.75" customHeight="1" spans="1:15">
      <c r="A12" s="110" t="s">
        <v>67</v>
      </c>
      <c r="B12" s="110" t="s">
        <v>68</v>
      </c>
      <c r="C12" s="20">
        <v>100000</v>
      </c>
      <c r="D12" s="20"/>
      <c r="E12" s="20"/>
      <c r="F12" s="20"/>
      <c r="G12" s="20"/>
      <c r="H12" s="20"/>
      <c r="I12" s="20"/>
      <c r="J12" s="20">
        <v>100000</v>
      </c>
      <c r="K12" s="20"/>
      <c r="L12" s="20"/>
      <c r="M12" s="20"/>
      <c r="N12" s="20"/>
      <c r="O12" s="20">
        <v>100000</v>
      </c>
    </row>
    <row r="13" ht="21.75" customHeight="1" spans="1:15">
      <c r="A13" s="156" t="s">
        <v>69</v>
      </c>
      <c r="B13" s="156" t="s">
        <v>68</v>
      </c>
      <c r="C13" s="20">
        <v>100000</v>
      </c>
      <c r="D13" s="20"/>
      <c r="E13" s="20"/>
      <c r="F13" s="20"/>
      <c r="G13" s="20"/>
      <c r="H13" s="20"/>
      <c r="I13" s="20"/>
      <c r="J13" s="20">
        <v>100000</v>
      </c>
      <c r="K13" s="20"/>
      <c r="L13" s="20"/>
      <c r="M13" s="20"/>
      <c r="N13" s="20"/>
      <c r="O13" s="20">
        <v>100000</v>
      </c>
    </row>
    <row r="14" ht="21.75" customHeight="1" spans="1:15">
      <c r="A14" s="19" t="s">
        <v>70</v>
      </c>
      <c r="B14" s="19" t="s">
        <v>71</v>
      </c>
      <c r="C14" s="20">
        <v>3682903.84</v>
      </c>
      <c r="D14" s="20">
        <v>3682903.84</v>
      </c>
      <c r="E14" s="20">
        <v>3682903.84</v>
      </c>
      <c r="F14" s="20"/>
      <c r="G14" s="20"/>
      <c r="H14" s="20"/>
      <c r="I14" s="20"/>
      <c r="J14" s="20"/>
      <c r="K14" s="20"/>
      <c r="L14" s="20"/>
      <c r="M14" s="20"/>
      <c r="N14" s="20"/>
      <c r="O14" s="20"/>
    </row>
    <row r="15" ht="21.75" customHeight="1" spans="1:15">
      <c r="A15" s="110" t="s">
        <v>72</v>
      </c>
      <c r="B15" s="110" t="s">
        <v>73</v>
      </c>
      <c r="C15" s="20">
        <v>3682903.84</v>
      </c>
      <c r="D15" s="20">
        <v>3682903.84</v>
      </c>
      <c r="E15" s="20">
        <v>3682903.84</v>
      </c>
      <c r="F15" s="20"/>
      <c r="G15" s="20"/>
      <c r="H15" s="20"/>
      <c r="I15" s="20"/>
      <c r="J15" s="20"/>
      <c r="K15" s="20"/>
      <c r="L15" s="20"/>
      <c r="M15" s="20"/>
      <c r="N15" s="20"/>
      <c r="O15" s="20"/>
    </row>
    <row r="16" ht="21.75" customHeight="1" spans="1:15">
      <c r="A16" s="156" t="s">
        <v>74</v>
      </c>
      <c r="B16" s="156" t="s">
        <v>75</v>
      </c>
      <c r="C16" s="20">
        <v>75600</v>
      </c>
      <c r="D16" s="20">
        <v>75600</v>
      </c>
      <c r="E16" s="20">
        <v>75600</v>
      </c>
      <c r="F16" s="20"/>
      <c r="G16" s="20"/>
      <c r="H16" s="20"/>
      <c r="I16" s="20"/>
      <c r="J16" s="20"/>
      <c r="K16" s="20"/>
      <c r="L16" s="20"/>
      <c r="M16" s="20"/>
      <c r="N16" s="20"/>
      <c r="O16" s="20"/>
    </row>
    <row r="17" ht="21.75" customHeight="1" spans="1:15">
      <c r="A17" s="156" t="s">
        <v>76</v>
      </c>
      <c r="B17" s="156" t="s">
        <v>77</v>
      </c>
      <c r="C17" s="20">
        <v>3607303.84</v>
      </c>
      <c r="D17" s="20">
        <v>3607303.84</v>
      </c>
      <c r="E17" s="20">
        <v>3607303.84</v>
      </c>
      <c r="F17" s="20"/>
      <c r="G17" s="20"/>
      <c r="H17" s="20"/>
      <c r="I17" s="20"/>
      <c r="J17" s="20"/>
      <c r="K17" s="20"/>
      <c r="L17" s="20"/>
      <c r="M17" s="20"/>
      <c r="N17" s="20"/>
      <c r="O17" s="20"/>
    </row>
    <row r="18" ht="21.75" customHeight="1" spans="1:15">
      <c r="A18" s="19" t="s">
        <v>78</v>
      </c>
      <c r="B18" s="19" t="s">
        <v>79</v>
      </c>
      <c r="C18" s="20">
        <v>3362990.84</v>
      </c>
      <c r="D18" s="20">
        <v>3362990.84</v>
      </c>
      <c r="E18" s="20">
        <v>3362990.84</v>
      </c>
      <c r="F18" s="20"/>
      <c r="G18" s="20"/>
      <c r="H18" s="20"/>
      <c r="I18" s="20"/>
      <c r="J18" s="20"/>
      <c r="K18" s="20"/>
      <c r="L18" s="20"/>
      <c r="M18" s="20"/>
      <c r="N18" s="20"/>
      <c r="O18" s="20"/>
    </row>
    <row r="19" ht="21.75" customHeight="1" spans="1:15">
      <c r="A19" s="110" t="s">
        <v>80</v>
      </c>
      <c r="B19" s="110" t="s">
        <v>81</v>
      </c>
      <c r="C19" s="20">
        <v>3362990.84</v>
      </c>
      <c r="D19" s="20">
        <v>3362990.84</v>
      </c>
      <c r="E19" s="20">
        <v>3362990.84</v>
      </c>
      <c r="F19" s="20"/>
      <c r="G19" s="20"/>
      <c r="H19" s="20"/>
      <c r="I19" s="20"/>
      <c r="J19" s="20"/>
      <c r="K19" s="20"/>
      <c r="L19" s="20"/>
      <c r="M19" s="20"/>
      <c r="N19" s="20"/>
      <c r="O19" s="20"/>
    </row>
    <row r="20" ht="21.75" customHeight="1" spans="1:15">
      <c r="A20" s="156" t="s">
        <v>82</v>
      </c>
      <c r="B20" s="156" t="s">
        <v>83</v>
      </c>
      <c r="C20" s="20">
        <v>1839107.45</v>
      </c>
      <c r="D20" s="20">
        <v>1839107.45</v>
      </c>
      <c r="E20" s="20">
        <v>1839107.45</v>
      </c>
      <c r="F20" s="20"/>
      <c r="G20" s="20"/>
      <c r="H20" s="20"/>
      <c r="I20" s="20"/>
      <c r="J20" s="20"/>
      <c r="K20" s="20"/>
      <c r="L20" s="20"/>
      <c r="M20" s="20"/>
      <c r="N20" s="20"/>
      <c r="O20" s="20"/>
    </row>
    <row r="21" ht="21.75" customHeight="1" spans="1:15">
      <c r="A21" s="156" t="s">
        <v>84</v>
      </c>
      <c r="B21" s="156" t="s">
        <v>85</v>
      </c>
      <c r="C21" s="20">
        <v>1343883.79</v>
      </c>
      <c r="D21" s="20">
        <v>1343883.79</v>
      </c>
      <c r="E21" s="20">
        <v>1343883.79</v>
      </c>
      <c r="F21" s="20"/>
      <c r="G21" s="20"/>
      <c r="H21" s="20"/>
      <c r="I21" s="20"/>
      <c r="J21" s="20"/>
      <c r="K21" s="20"/>
      <c r="L21" s="20"/>
      <c r="M21" s="20"/>
      <c r="N21" s="20"/>
      <c r="O21" s="20"/>
    </row>
    <row r="22" ht="21.75" customHeight="1" spans="1:15">
      <c r="A22" s="156" t="s">
        <v>86</v>
      </c>
      <c r="B22" s="156" t="s">
        <v>87</v>
      </c>
      <c r="C22" s="20">
        <v>179999.6</v>
      </c>
      <c r="D22" s="20">
        <v>179999.6</v>
      </c>
      <c r="E22" s="20">
        <v>179999.6</v>
      </c>
      <c r="F22" s="20"/>
      <c r="G22" s="20"/>
      <c r="H22" s="20"/>
      <c r="I22" s="20"/>
      <c r="J22" s="20"/>
      <c r="K22" s="20"/>
      <c r="L22" s="20"/>
      <c r="M22" s="20"/>
      <c r="N22" s="20"/>
      <c r="O22" s="20"/>
    </row>
    <row r="23" ht="21.75" customHeight="1" spans="1:15">
      <c r="A23" s="19" t="s">
        <v>88</v>
      </c>
      <c r="B23" s="19" t="s">
        <v>89</v>
      </c>
      <c r="C23" s="20">
        <v>2966519.64</v>
      </c>
      <c r="D23" s="20">
        <v>2966519.64</v>
      </c>
      <c r="E23" s="20">
        <v>2966519.64</v>
      </c>
      <c r="F23" s="20"/>
      <c r="G23" s="20"/>
      <c r="H23" s="20"/>
      <c r="I23" s="20"/>
      <c r="J23" s="20"/>
      <c r="K23" s="20"/>
      <c r="L23" s="20"/>
      <c r="M23" s="20"/>
      <c r="N23" s="20"/>
      <c r="O23" s="20"/>
    </row>
    <row r="24" ht="21.75" customHeight="1" spans="1:15">
      <c r="A24" s="110" t="s">
        <v>90</v>
      </c>
      <c r="B24" s="110" t="s">
        <v>91</v>
      </c>
      <c r="C24" s="20">
        <v>2966519.64</v>
      </c>
      <c r="D24" s="20">
        <v>2966519.64</v>
      </c>
      <c r="E24" s="20">
        <v>2966519.64</v>
      </c>
      <c r="F24" s="20"/>
      <c r="G24" s="20"/>
      <c r="H24" s="20"/>
      <c r="I24" s="20"/>
      <c r="J24" s="20"/>
      <c r="K24" s="20"/>
      <c r="L24" s="20"/>
      <c r="M24" s="20"/>
      <c r="N24" s="20"/>
      <c r="O24" s="20"/>
    </row>
    <row r="25" ht="21.75" customHeight="1" spans="1:15">
      <c r="A25" s="156" t="s">
        <v>92</v>
      </c>
      <c r="B25" s="156" t="s">
        <v>93</v>
      </c>
      <c r="C25" s="20">
        <v>2966519.64</v>
      </c>
      <c r="D25" s="20">
        <v>2966519.64</v>
      </c>
      <c r="E25" s="20">
        <v>2966519.64</v>
      </c>
      <c r="F25" s="20"/>
      <c r="G25" s="20"/>
      <c r="H25" s="20"/>
      <c r="I25" s="20"/>
      <c r="J25" s="20"/>
      <c r="K25" s="20"/>
      <c r="L25" s="20"/>
      <c r="M25" s="20"/>
      <c r="N25" s="20"/>
      <c r="O25" s="20"/>
    </row>
    <row r="26" ht="21.75" customHeight="1" spans="1:15">
      <c r="A26" s="21" t="s">
        <v>94</v>
      </c>
      <c r="B26" s="21" t="s">
        <v>94</v>
      </c>
      <c r="C26" s="20">
        <v>41742685.75</v>
      </c>
      <c r="D26" s="20">
        <v>35300848.75</v>
      </c>
      <c r="E26" s="20">
        <v>35297305</v>
      </c>
      <c r="F26" s="20">
        <v>3543.75</v>
      </c>
      <c r="G26" s="20"/>
      <c r="H26" s="20"/>
      <c r="I26" s="20"/>
      <c r="J26" s="20">
        <v>6441837</v>
      </c>
      <c r="K26" s="20"/>
      <c r="L26" s="20"/>
      <c r="M26" s="20"/>
      <c r="N26" s="20"/>
      <c r="O26" s="20">
        <v>6441837</v>
      </c>
    </row>
  </sheetData>
  <mergeCells count="11">
    <mergeCell ref="A2:O2"/>
    <mergeCell ref="A3:L3"/>
    <mergeCell ref="D4:F4"/>
    <mergeCell ref="J4:O4"/>
    <mergeCell ref="A26:B26"/>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0" t="s">
        <v>95</v>
      </c>
    </row>
    <row r="2" ht="36" customHeight="1" spans="1:4">
      <c r="A2" s="4" t="str">
        <f>"2025"&amp;"年部门财政拨款收支预算总表"</f>
        <v>2025年部门财政拨款收支预算总表</v>
      </c>
      <c r="B2" s="4"/>
      <c r="C2" s="4"/>
      <c r="D2" s="4"/>
    </row>
    <row r="3" ht="24" customHeight="1" spans="1:4">
      <c r="A3" s="5" t="str">
        <f>"单位名称："&amp;"景洪市第一小学"</f>
        <v>单位名称：景洪市第一小学</v>
      </c>
      <c r="B3" s="5"/>
      <c r="C3" s="159"/>
      <c r="D3" s="94" t="s">
        <v>1</v>
      </c>
    </row>
    <row r="4" ht="19.5" customHeight="1" spans="1:4">
      <c r="A4" s="10" t="s">
        <v>2</v>
      </c>
      <c r="B4" s="12"/>
      <c r="C4" s="10" t="s">
        <v>3</v>
      </c>
      <c r="D4" s="12"/>
    </row>
    <row r="5" ht="21.75" customHeight="1" spans="1:4">
      <c r="A5" s="25" t="s">
        <v>4</v>
      </c>
      <c r="B5" s="100" t="s">
        <v>5</v>
      </c>
      <c r="C5" s="25" t="s">
        <v>96</v>
      </c>
      <c r="D5" s="100" t="s">
        <v>5</v>
      </c>
    </row>
    <row r="6" ht="17.25" customHeight="1" spans="1:4">
      <c r="A6" s="27"/>
      <c r="B6" s="103"/>
      <c r="C6" s="27"/>
      <c r="D6" s="103"/>
    </row>
    <row r="7" ht="17.25" customHeight="1" spans="1:4">
      <c r="A7" s="160" t="s">
        <v>97</v>
      </c>
      <c r="B7" s="20">
        <v>35300848.75</v>
      </c>
      <c r="C7" s="161" t="s">
        <v>98</v>
      </c>
      <c r="D7" s="162">
        <v>35300848.75</v>
      </c>
    </row>
    <row r="8" ht="17.25" customHeight="1" spans="1:4">
      <c r="A8" s="163" t="s">
        <v>99</v>
      </c>
      <c r="B8" s="20">
        <v>35300848.75</v>
      </c>
      <c r="C8" s="161" t="str">
        <f>"（"&amp;"一"&amp;"）"&amp;"教育支出"</f>
        <v>（一）教育支出</v>
      </c>
      <c r="D8" s="162">
        <v>25288434.43</v>
      </c>
    </row>
    <row r="9" ht="17.25" customHeight="1" spans="1:4">
      <c r="A9" s="163" t="s">
        <v>100</v>
      </c>
      <c r="B9" s="20"/>
      <c r="C9" s="161" t="str">
        <f>"（"&amp;"二"&amp;"）"&amp;"社会保障和就业支出"</f>
        <v>（二）社会保障和就业支出</v>
      </c>
      <c r="D9" s="162">
        <v>3682903.84</v>
      </c>
    </row>
    <row r="10" ht="17.25" customHeight="1" spans="1:4">
      <c r="A10" s="163" t="s">
        <v>101</v>
      </c>
      <c r="B10" s="20"/>
      <c r="C10" s="161" t="str">
        <f>"（"&amp;"三"&amp;"）"&amp;"卫生健康支出"</f>
        <v>（三）卫生健康支出</v>
      </c>
      <c r="D10" s="162">
        <v>3362990.84</v>
      </c>
    </row>
    <row r="11" ht="17.25" customHeight="1" spans="1:4">
      <c r="A11" s="163" t="s">
        <v>102</v>
      </c>
      <c r="B11" s="20"/>
      <c r="C11" s="161" t="str">
        <f>"（"&amp;"四"&amp;"）"&amp;"住房保障支出"</f>
        <v>（四）住房保障支出</v>
      </c>
      <c r="D11" s="162">
        <v>2966519.64</v>
      </c>
    </row>
    <row r="12" ht="17.25" customHeight="1" spans="1:4">
      <c r="A12" s="163" t="s">
        <v>99</v>
      </c>
      <c r="B12" s="20"/>
      <c r="C12" s="161"/>
      <c r="D12" s="162"/>
    </row>
    <row r="13" ht="17.25" customHeight="1" spans="1:4">
      <c r="A13" s="163" t="s">
        <v>100</v>
      </c>
      <c r="B13" s="20"/>
      <c r="C13" s="161"/>
      <c r="D13" s="162"/>
    </row>
    <row r="14" ht="17.25" customHeight="1" spans="1:4">
      <c r="A14" s="163" t="s">
        <v>101</v>
      </c>
      <c r="B14" s="20"/>
      <c r="C14" s="161"/>
      <c r="D14" s="162"/>
    </row>
    <row r="15" customHeight="1" spans="1:4">
      <c r="A15" s="164"/>
      <c r="B15" s="165"/>
      <c r="C15" s="166" t="s">
        <v>103</v>
      </c>
      <c r="D15" s="165"/>
    </row>
    <row r="16" ht="17.25" customHeight="1" spans="1:4">
      <c r="A16" s="167" t="s">
        <v>104</v>
      </c>
      <c r="B16" s="168">
        <v>35300848.75</v>
      </c>
      <c r="C16" s="164" t="s">
        <v>25</v>
      </c>
      <c r="D16" s="168">
        <v>35300848.75</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4"/>
  <sheetViews>
    <sheetView showZeros="0" topLeftCell="A6"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2"/>
      <c r="F1" s="150"/>
      <c r="G1" s="30" t="s">
        <v>105</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"单位名称："&amp;"景洪市第一小学"</f>
        <v>单位名称：景洪市第一小学</v>
      </c>
      <c r="B3" s="5"/>
      <c r="C3" s="5"/>
      <c r="D3" s="5"/>
      <c r="E3" s="5"/>
      <c r="F3" s="94"/>
      <c r="G3" s="94" t="s">
        <v>1</v>
      </c>
    </row>
    <row r="4" ht="20.25" customHeight="1" spans="1:7">
      <c r="A4" s="151" t="s">
        <v>106</v>
      </c>
      <c r="B4" s="152"/>
      <c r="C4" s="100" t="s">
        <v>29</v>
      </c>
      <c r="D4" s="137" t="s">
        <v>48</v>
      </c>
      <c r="E4" s="140"/>
      <c r="F4" s="141"/>
      <c r="G4" s="153" t="s">
        <v>49</v>
      </c>
    </row>
    <row r="5" ht="20.25" customHeight="1" spans="1:7">
      <c r="A5" s="154" t="s">
        <v>46</v>
      </c>
      <c r="B5" s="154" t="s">
        <v>47</v>
      </c>
      <c r="C5" s="103"/>
      <c r="D5" s="17" t="s">
        <v>31</v>
      </c>
      <c r="E5" s="17" t="s">
        <v>107</v>
      </c>
      <c r="F5" s="17" t="s">
        <v>108</v>
      </c>
      <c r="G5" s="88"/>
    </row>
    <row r="6" ht="19.5" customHeight="1" spans="1:7">
      <c r="A6" s="154" t="s">
        <v>109</v>
      </c>
      <c r="B6" s="154" t="s">
        <v>110</v>
      </c>
      <c r="C6" s="154" t="s">
        <v>111</v>
      </c>
      <c r="D6" s="17">
        <v>4</v>
      </c>
      <c r="E6" s="155" t="s">
        <v>112</v>
      </c>
      <c r="F6" s="155" t="s">
        <v>113</v>
      </c>
      <c r="G6" s="154" t="s">
        <v>114</v>
      </c>
    </row>
    <row r="7" ht="18" customHeight="1" spans="1:7">
      <c r="A7" s="19" t="s">
        <v>57</v>
      </c>
      <c r="B7" s="19" t="s">
        <v>58</v>
      </c>
      <c r="C7" s="20">
        <v>25288434.43</v>
      </c>
      <c r="D7" s="20">
        <v>25284890.68</v>
      </c>
      <c r="E7" s="20">
        <v>24720997</v>
      </c>
      <c r="F7" s="20">
        <v>563893.68</v>
      </c>
      <c r="G7" s="20">
        <v>3543.75</v>
      </c>
    </row>
    <row r="8" ht="18" customHeight="1" spans="1:7">
      <c r="A8" s="110" t="s">
        <v>59</v>
      </c>
      <c r="B8" s="110" t="s">
        <v>60</v>
      </c>
      <c r="C8" s="20">
        <v>25286976.43</v>
      </c>
      <c r="D8" s="20">
        <v>25283432.68</v>
      </c>
      <c r="E8" s="20">
        <v>24720997</v>
      </c>
      <c r="F8" s="20">
        <v>562435.68</v>
      </c>
      <c r="G8" s="20">
        <v>3543.75</v>
      </c>
    </row>
    <row r="9" ht="18" customHeight="1" spans="1:7">
      <c r="A9" s="156" t="s">
        <v>61</v>
      </c>
      <c r="B9" s="156" t="s">
        <v>62</v>
      </c>
      <c r="C9" s="20">
        <v>25286976.43</v>
      </c>
      <c r="D9" s="20">
        <v>25283432.68</v>
      </c>
      <c r="E9" s="20">
        <v>24720997</v>
      </c>
      <c r="F9" s="20">
        <v>562435.68</v>
      </c>
      <c r="G9" s="20">
        <v>3543.75</v>
      </c>
    </row>
    <row r="10" ht="18" customHeight="1" spans="1:7">
      <c r="A10" s="110" t="s">
        <v>63</v>
      </c>
      <c r="B10" s="110" t="s">
        <v>64</v>
      </c>
      <c r="C10" s="20">
        <v>1458</v>
      </c>
      <c r="D10" s="20">
        <v>1458</v>
      </c>
      <c r="E10" s="20"/>
      <c r="F10" s="20">
        <v>1458</v>
      </c>
      <c r="G10" s="20"/>
    </row>
    <row r="11" ht="18" customHeight="1" spans="1:7">
      <c r="A11" s="156" t="s">
        <v>65</v>
      </c>
      <c r="B11" s="156" t="s">
        <v>66</v>
      </c>
      <c r="C11" s="20">
        <v>1458</v>
      </c>
      <c r="D11" s="20">
        <v>1458</v>
      </c>
      <c r="E11" s="20"/>
      <c r="F11" s="20">
        <v>1458</v>
      </c>
      <c r="G11" s="20"/>
    </row>
    <row r="12" ht="18" customHeight="1" spans="1:7">
      <c r="A12" s="19" t="s">
        <v>70</v>
      </c>
      <c r="B12" s="19" t="s">
        <v>71</v>
      </c>
      <c r="C12" s="20">
        <v>3682903.84</v>
      </c>
      <c r="D12" s="20">
        <v>3682903.84</v>
      </c>
      <c r="E12" s="20">
        <v>3607303.84</v>
      </c>
      <c r="F12" s="20">
        <v>75600</v>
      </c>
      <c r="G12" s="20"/>
    </row>
    <row r="13" ht="18" customHeight="1" spans="1:7">
      <c r="A13" s="110" t="s">
        <v>72</v>
      </c>
      <c r="B13" s="110" t="s">
        <v>73</v>
      </c>
      <c r="C13" s="20">
        <v>3682903.84</v>
      </c>
      <c r="D13" s="20">
        <v>3682903.84</v>
      </c>
      <c r="E13" s="20">
        <v>3607303.84</v>
      </c>
      <c r="F13" s="20">
        <v>75600</v>
      </c>
      <c r="G13" s="20"/>
    </row>
    <row r="14" ht="18" customHeight="1" spans="1:7">
      <c r="A14" s="156" t="s">
        <v>74</v>
      </c>
      <c r="B14" s="156" t="s">
        <v>75</v>
      </c>
      <c r="C14" s="20">
        <v>75600</v>
      </c>
      <c r="D14" s="20">
        <v>75600</v>
      </c>
      <c r="E14" s="20"/>
      <c r="F14" s="20">
        <v>75600</v>
      </c>
      <c r="G14" s="20"/>
    </row>
    <row r="15" ht="18" customHeight="1" spans="1:7">
      <c r="A15" s="156" t="s">
        <v>76</v>
      </c>
      <c r="B15" s="156" t="s">
        <v>77</v>
      </c>
      <c r="C15" s="20">
        <v>3607303.84</v>
      </c>
      <c r="D15" s="20">
        <v>3607303.84</v>
      </c>
      <c r="E15" s="20">
        <v>3607303.84</v>
      </c>
      <c r="F15" s="20"/>
      <c r="G15" s="20"/>
    </row>
    <row r="16" ht="18" customHeight="1" spans="1:7">
      <c r="A16" s="19" t="s">
        <v>78</v>
      </c>
      <c r="B16" s="19" t="s">
        <v>79</v>
      </c>
      <c r="C16" s="20">
        <v>3362990.84</v>
      </c>
      <c r="D16" s="20">
        <v>3362990.84</v>
      </c>
      <c r="E16" s="20">
        <v>3362990.84</v>
      </c>
      <c r="F16" s="20"/>
      <c r="G16" s="20"/>
    </row>
    <row r="17" ht="18" customHeight="1" spans="1:7">
      <c r="A17" s="110" t="s">
        <v>80</v>
      </c>
      <c r="B17" s="110" t="s">
        <v>81</v>
      </c>
      <c r="C17" s="20">
        <v>3362990.84</v>
      </c>
      <c r="D17" s="20">
        <v>3362990.84</v>
      </c>
      <c r="E17" s="20">
        <v>3362990.84</v>
      </c>
      <c r="F17" s="20"/>
      <c r="G17" s="20"/>
    </row>
    <row r="18" ht="18" customHeight="1" spans="1:7">
      <c r="A18" s="156" t="s">
        <v>82</v>
      </c>
      <c r="B18" s="156" t="s">
        <v>83</v>
      </c>
      <c r="C18" s="20">
        <v>1839107.45</v>
      </c>
      <c r="D18" s="20">
        <v>1839107.45</v>
      </c>
      <c r="E18" s="20">
        <v>1839107.45</v>
      </c>
      <c r="F18" s="20"/>
      <c r="G18" s="20"/>
    </row>
    <row r="19" ht="18" customHeight="1" spans="1:7">
      <c r="A19" s="156" t="s">
        <v>84</v>
      </c>
      <c r="B19" s="156" t="s">
        <v>85</v>
      </c>
      <c r="C19" s="20">
        <v>1343883.79</v>
      </c>
      <c r="D19" s="20">
        <v>1343883.79</v>
      </c>
      <c r="E19" s="20">
        <v>1343883.79</v>
      </c>
      <c r="F19" s="20"/>
      <c r="G19" s="20"/>
    </row>
    <row r="20" ht="18" customHeight="1" spans="1:7">
      <c r="A20" s="156" t="s">
        <v>86</v>
      </c>
      <c r="B20" s="156" t="s">
        <v>87</v>
      </c>
      <c r="C20" s="20">
        <v>179999.6</v>
      </c>
      <c r="D20" s="20">
        <v>179999.6</v>
      </c>
      <c r="E20" s="20">
        <v>179999.6</v>
      </c>
      <c r="F20" s="20"/>
      <c r="G20" s="20"/>
    </row>
    <row r="21" ht="18" customHeight="1" spans="1:7">
      <c r="A21" s="19" t="s">
        <v>88</v>
      </c>
      <c r="B21" s="19" t="s">
        <v>89</v>
      </c>
      <c r="C21" s="20">
        <v>2966519.64</v>
      </c>
      <c r="D21" s="20">
        <v>2966519.64</v>
      </c>
      <c r="E21" s="20">
        <v>2966519.64</v>
      </c>
      <c r="F21" s="20"/>
      <c r="G21" s="20"/>
    </row>
    <row r="22" ht="18" customHeight="1" spans="1:7">
      <c r="A22" s="110" t="s">
        <v>90</v>
      </c>
      <c r="B22" s="110" t="s">
        <v>91</v>
      </c>
      <c r="C22" s="20">
        <v>2966519.64</v>
      </c>
      <c r="D22" s="20">
        <v>2966519.64</v>
      </c>
      <c r="E22" s="20">
        <v>2966519.64</v>
      </c>
      <c r="F22" s="20"/>
      <c r="G22" s="20"/>
    </row>
    <row r="23" ht="18" customHeight="1" spans="1:7">
      <c r="A23" s="156" t="s">
        <v>92</v>
      </c>
      <c r="B23" s="156" t="s">
        <v>93</v>
      </c>
      <c r="C23" s="20">
        <v>2966519.64</v>
      </c>
      <c r="D23" s="20">
        <v>2966519.64</v>
      </c>
      <c r="E23" s="20">
        <v>2966519.64</v>
      </c>
      <c r="F23" s="20"/>
      <c r="G23" s="20"/>
    </row>
    <row r="24" ht="18" customHeight="1" spans="1:7">
      <c r="A24" s="157" t="s">
        <v>94</v>
      </c>
      <c r="B24" s="158" t="s">
        <v>94</v>
      </c>
      <c r="C24" s="20">
        <v>35300848.75</v>
      </c>
      <c r="D24" s="20">
        <v>35297305</v>
      </c>
      <c r="E24" s="20">
        <v>34657811.32</v>
      </c>
      <c r="F24" s="20">
        <v>639493.68</v>
      </c>
      <c r="G24" s="20">
        <v>3543.75</v>
      </c>
    </row>
  </sheetData>
  <mergeCells count="7">
    <mergeCell ref="A2:G2"/>
    <mergeCell ref="A3:E3"/>
    <mergeCell ref="A4:B4"/>
    <mergeCell ref="D4:F4"/>
    <mergeCell ref="A24:B24"/>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selection activeCell="B12" sqref="B12"/>
    </sheetView>
  </sheetViews>
  <sheetFormatPr defaultColWidth="10.6555555555556" defaultRowHeight="14.25" customHeight="1" outlineLevelRow="7" outlineLevelCol="5"/>
  <cols>
    <col min="1" max="2" width="32" customWidth="1"/>
    <col min="3" max="6" width="30.1555555555556" customWidth="1"/>
  </cols>
  <sheetData>
    <row r="1" customHeight="1" spans="1:6">
      <c r="A1" s="145"/>
      <c r="B1" s="145"/>
      <c r="C1" s="66"/>
      <c r="D1" s="146"/>
      <c r="F1" s="147" t="s">
        <v>115</v>
      </c>
    </row>
    <row r="2" ht="32.25" customHeight="1" spans="1:6">
      <c r="A2" s="99" t="str">
        <f>"2025"&amp;"年一般公共预算“三公”经费支出预算表"</f>
        <v>2025年一般公共预算“三公”经费支出预算表</v>
      </c>
      <c r="B2" s="148"/>
      <c r="C2" s="148"/>
      <c r="D2" s="148"/>
      <c r="E2" s="148"/>
      <c r="F2" s="148"/>
    </row>
    <row r="3" ht="18.75" customHeight="1" spans="1:6">
      <c r="A3" s="149" t="str">
        <f>"单位名称："&amp;"景洪市第一小学"</f>
        <v>单位名称：景洪市第一小学</v>
      </c>
      <c r="B3" s="148"/>
      <c r="C3" s="148"/>
      <c r="D3" s="148"/>
      <c r="E3" s="148"/>
      <c r="F3" s="34" t="s">
        <v>116</v>
      </c>
    </row>
    <row r="4" ht="19.5" customHeight="1" spans="1:6">
      <c r="A4" s="9" t="s">
        <v>117</v>
      </c>
      <c r="B4" s="25" t="s">
        <v>118</v>
      </c>
      <c r="C4" s="10" t="s">
        <v>119</v>
      </c>
      <c r="D4" s="11"/>
      <c r="E4" s="12"/>
      <c r="F4" s="25" t="s">
        <v>120</v>
      </c>
    </row>
    <row r="5" ht="19.5" customHeight="1" spans="1:6">
      <c r="A5" s="16"/>
      <c r="B5" s="27"/>
      <c r="C5" s="17" t="s">
        <v>31</v>
      </c>
      <c r="D5" s="17" t="s">
        <v>121</v>
      </c>
      <c r="E5" s="17" t="s">
        <v>122</v>
      </c>
      <c r="F5" s="27"/>
    </row>
    <row r="6" ht="18.75" customHeight="1" spans="1:6">
      <c r="A6" s="38">
        <v>1</v>
      </c>
      <c r="B6" s="38">
        <v>2</v>
      </c>
      <c r="C6" s="35">
        <v>3</v>
      </c>
      <c r="D6" s="38">
        <v>4</v>
      </c>
      <c r="E6" s="38">
        <v>5</v>
      </c>
      <c r="F6" s="38">
        <v>6</v>
      </c>
    </row>
    <row r="7" ht="24" customHeight="1" spans="1:6">
      <c r="A7" s="20"/>
      <c r="B7" s="20"/>
      <c r="C7" s="20"/>
      <c r="D7" s="20"/>
      <c r="E7" s="20"/>
      <c r="F7" s="20"/>
    </row>
    <row r="8" customHeight="1" spans="1:1">
      <c r="A8" t="s">
        <v>123</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28"/>
  <sheetViews>
    <sheetView showZeros="0" topLeftCell="A2" workbookViewId="0">
      <selection activeCell="A1" sqref="A1"/>
    </sheetView>
  </sheetViews>
  <sheetFormatPr defaultColWidth="10.6555555555556" defaultRowHeight="14.25" customHeight="1"/>
  <cols>
    <col min="1" max="1" width="38.3333333333333" customWidth="1"/>
    <col min="2" max="2" width="24.6555555555556" customWidth="1"/>
    <col min="3" max="3" width="38.1666666666667" customWidth="1"/>
    <col min="4" max="4" width="11.8333333333333" customWidth="1"/>
    <col min="5" max="5" width="34.6666666666667" customWidth="1"/>
    <col min="6" max="6" width="12" customWidth="1"/>
    <col min="7" max="7" width="32.1666666666667" customWidth="1"/>
    <col min="8" max="24" width="22.1555555555556" customWidth="1"/>
  </cols>
  <sheetData>
    <row r="1" ht="18.75" customHeight="1" spans="2:24">
      <c r="B1" s="133"/>
      <c r="D1" s="134"/>
      <c r="E1" s="134"/>
      <c r="F1" s="134"/>
      <c r="G1" s="134"/>
      <c r="H1" s="67"/>
      <c r="I1" s="67"/>
      <c r="J1" s="2"/>
      <c r="K1" s="67"/>
      <c r="L1" s="67"/>
      <c r="M1" s="67"/>
      <c r="N1" s="67"/>
      <c r="O1" s="2"/>
      <c r="P1" s="2"/>
      <c r="Q1" s="2"/>
      <c r="R1" s="67"/>
      <c r="V1" s="133"/>
      <c r="X1" s="3" t="s">
        <v>124</v>
      </c>
    </row>
    <row r="2" ht="39.75" customHeight="1" spans="1:24">
      <c r="A2" s="135" t="str">
        <f>"2025"&amp;"年部门基本支出预算表"</f>
        <v>2025年部门基本支出预算表</v>
      </c>
      <c r="B2" s="135"/>
      <c r="C2" s="135"/>
      <c r="D2" s="135"/>
      <c r="E2" s="135"/>
      <c r="F2" s="135"/>
      <c r="G2" s="135"/>
      <c r="H2" s="135"/>
      <c r="I2" s="135"/>
      <c r="J2" s="135"/>
      <c r="K2" s="135"/>
      <c r="L2" s="135"/>
      <c r="M2" s="135"/>
      <c r="N2" s="135"/>
      <c r="O2" s="135"/>
      <c r="P2" s="135"/>
      <c r="Q2" s="135"/>
      <c r="R2" s="135"/>
      <c r="S2" s="135"/>
      <c r="T2" s="135"/>
      <c r="U2" s="135"/>
      <c r="V2" s="135"/>
      <c r="W2" s="135"/>
      <c r="X2" s="135"/>
    </row>
    <row r="3" ht="18.75" customHeight="1" spans="1:24">
      <c r="A3" s="5" t="str">
        <f>"单位名称："&amp;"景洪市第一小学"</f>
        <v>单位名称：景洪市第一小学</v>
      </c>
      <c r="B3" s="5"/>
      <c r="C3" s="5"/>
      <c r="D3" s="5"/>
      <c r="E3" s="5"/>
      <c r="F3" s="5"/>
      <c r="G3" s="5"/>
      <c r="H3" s="136"/>
      <c r="I3" s="136"/>
      <c r="J3" s="6"/>
      <c r="K3" s="136"/>
      <c r="L3" s="136"/>
      <c r="M3" s="136"/>
      <c r="N3" s="136"/>
      <c r="O3" s="6"/>
      <c r="P3" s="6"/>
      <c r="Q3" s="6"/>
      <c r="R3" s="136"/>
      <c r="S3" s="33"/>
      <c r="T3" s="33"/>
      <c r="U3" s="33"/>
      <c r="V3" s="144"/>
      <c r="W3" s="33"/>
      <c r="X3" s="7" t="s">
        <v>116</v>
      </c>
    </row>
    <row r="4" ht="18" customHeight="1" spans="1:24">
      <c r="A4" s="8" t="s">
        <v>125</v>
      </c>
      <c r="B4" s="8" t="s">
        <v>126</v>
      </c>
      <c r="C4" s="8" t="s">
        <v>127</v>
      </c>
      <c r="D4" s="8" t="s">
        <v>128</v>
      </c>
      <c r="E4" s="8" t="s">
        <v>129</v>
      </c>
      <c r="F4" s="8" t="s">
        <v>130</v>
      </c>
      <c r="G4" s="8" t="s">
        <v>131</v>
      </c>
      <c r="H4" s="137" t="s">
        <v>132</v>
      </c>
      <c r="I4" s="140" t="s">
        <v>132</v>
      </c>
      <c r="J4" s="140"/>
      <c r="K4" s="140"/>
      <c r="L4" s="140"/>
      <c r="M4" s="140"/>
      <c r="N4" s="140"/>
      <c r="O4" s="140"/>
      <c r="P4" s="140"/>
      <c r="Q4" s="140"/>
      <c r="R4" s="140" t="s">
        <v>35</v>
      </c>
      <c r="S4" s="140" t="s">
        <v>51</v>
      </c>
      <c r="T4" s="140"/>
      <c r="U4" s="140"/>
      <c r="V4" s="140"/>
      <c r="W4" s="140"/>
      <c r="X4" s="141"/>
    </row>
    <row r="5" ht="18" customHeight="1" spans="1:24">
      <c r="A5" s="13"/>
      <c r="B5" s="13"/>
      <c r="C5" s="13"/>
      <c r="D5" s="13"/>
      <c r="E5" s="13"/>
      <c r="F5" s="13"/>
      <c r="G5" s="13"/>
      <c r="H5" s="100" t="s">
        <v>133</v>
      </c>
      <c r="I5" s="137" t="s">
        <v>32</v>
      </c>
      <c r="J5" s="140"/>
      <c r="K5" s="140"/>
      <c r="L5" s="140"/>
      <c r="M5" s="140"/>
      <c r="N5" s="141"/>
      <c r="O5" s="10" t="s">
        <v>134</v>
      </c>
      <c r="P5" s="11"/>
      <c r="Q5" s="12"/>
      <c r="R5" s="8" t="s">
        <v>35</v>
      </c>
      <c r="S5" s="137" t="s">
        <v>51</v>
      </c>
      <c r="T5" s="140" t="s">
        <v>38</v>
      </c>
      <c r="U5" s="140" t="s">
        <v>51</v>
      </c>
      <c r="V5" s="140" t="s">
        <v>40</v>
      </c>
      <c r="W5" s="140" t="s">
        <v>41</v>
      </c>
      <c r="X5" s="141" t="s">
        <v>42</v>
      </c>
    </row>
    <row r="6" ht="18.75" customHeight="1" spans="1:24">
      <c r="A6" s="13"/>
      <c r="B6" s="13"/>
      <c r="C6" s="13"/>
      <c r="D6" s="13"/>
      <c r="E6" s="13"/>
      <c r="F6" s="13"/>
      <c r="G6" s="13"/>
      <c r="H6" s="138"/>
      <c r="I6" s="142" t="s">
        <v>135</v>
      </c>
      <c r="J6" s="143" t="s">
        <v>136</v>
      </c>
      <c r="K6" s="8" t="s">
        <v>137</v>
      </c>
      <c r="L6" s="8" t="s">
        <v>138</v>
      </c>
      <c r="M6" s="8" t="s">
        <v>139</v>
      </c>
      <c r="N6" s="8" t="s">
        <v>140</v>
      </c>
      <c r="O6" s="8" t="s">
        <v>32</v>
      </c>
      <c r="P6" s="8" t="s">
        <v>33</v>
      </c>
      <c r="Q6" s="8" t="s">
        <v>34</v>
      </c>
      <c r="R6" s="13"/>
      <c r="S6" s="8" t="s">
        <v>31</v>
      </c>
      <c r="T6" s="8" t="s">
        <v>38</v>
      </c>
      <c r="U6" s="8" t="s">
        <v>141</v>
      </c>
      <c r="V6" s="8" t="s">
        <v>40</v>
      </c>
      <c r="W6" s="8" t="s">
        <v>41</v>
      </c>
      <c r="X6" s="8" t="s">
        <v>42</v>
      </c>
    </row>
    <row r="7" ht="37.5" customHeight="1" spans="1:24">
      <c r="A7" s="15"/>
      <c r="B7" s="15"/>
      <c r="C7" s="15"/>
      <c r="D7" s="15"/>
      <c r="E7" s="15"/>
      <c r="F7" s="15"/>
      <c r="G7" s="15"/>
      <c r="H7" s="103"/>
      <c r="I7" s="87" t="s">
        <v>31</v>
      </c>
      <c r="J7" s="87" t="s">
        <v>142</v>
      </c>
      <c r="K7" s="15" t="s">
        <v>136</v>
      </c>
      <c r="L7" s="15" t="s">
        <v>138</v>
      </c>
      <c r="M7" s="15" t="s">
        <v>139</v>
      </c>
      <c r="N7" s="15" t="s">
        <v>140</v>
      </c>
      <c r="O7" s="15" t="s">
        <v>138</v>
      </c>
      <c r="P7" s="15" t="s">
        <v>139</v>
      </c>
      <c r="Q7" s="15" t="s">
        <v>140</v>
      </c>
      <c r="R7" s="15" t="s">
        <v>35</v>
      </c>
      <c r="S7" s="15" t="s">
        <v>31</v>
      </c>
      <c r="T7" s="15" t="s">
        <v>38</v>
      </c>
      <c r="U7" s="15" t="s">
        <v>141</v>
      </c>
      <c r="V7" s="15" t="s">
        <v>40</v>
      </c>
      <c r="W7" s="15" t="s">
        <v>41</v>
      </c>
      <c r="X7" s="15" t="s">
        <v>42</v>
      </c>
    </row>
    <row r="8" ht="19.5" customHeight="1" spans="1:24">
      <c r="A8" s="139">
        <v>1</v>
      </c>
      <c r="B8" s="139">
        <v>2</v>
      </c>
      <c r="C8" s="139">
        <v>3</v>
      </c>
      <c r="D8" s="139">
        <v>4</v>
      </c>
      <c r="E8" s="139">
        <v>5</v>
      </c>
      <c r="F8" s="139">
        <v>6</v>
      </c>
      <c r="G8" s="139">
        <v>7</v>
      </c>
      <c r="H8" s="139">
        <v>8</v>
      </c>
      <c r="I8" s="139">
        <v>9</v>
      </c>
      <c r="J8" s="139">
        <v>10</v>
      </c>
      <c r="K8" s="139">
        <v>11</v>
      </c>
      <c r="L8" s="139">
        <v>12</v>
      </c>
      <c r="M8" s="139">
        <v>13</v>
      </c>
      <c r="N8" s="139">
        <v>14</v>
      </c>
      <c r="O8" s="139">
        <v>15</v>
      </c>
      <c r="P8" s="139">
        <v>16</v>
      </c>
      <c r="Q8" s="139">
        <v>17</v>
      </c>
      <c r="R8" s="139">
        <v>18</v>
      </c>
      <c r="S8" s="139">
        <v>19</v>
      </c>
      <c r="T8" s="139">
        <v>20</v>
      </c>
      <c r="U8" s="139">
        <v>21</v>
      </c>
      <c r="V8" s="139">
        <v>22</v>
      </c>
      <c r="W8" s="139">
        <v>23</v>
      </c>
      <c r="X8" s="139">
        <v>24</v>
      </c>
    </row>
    <row r="9" ht="21" customHeight="1" spans="1:24">
      <c r="A9" s="19" t="s">
        <v>44</v>
      </c>
      <c r="B9" s="19" t="s">
        <v>143</v>
      </c>
      <c r="C9" s="19" t="s">
        <v>144</v>
      </c>
      <c r="D9" s="19" t="s">
        <v>61</v>
      </c>
      <c r="E9" s="19" t="s">
        <v>62</v>
      </c>
      <c r="F9" s="19" t="s">
        <v>145</v>
      </c>
      <c r="G9" s="19" t="s">
        <v>146</v>
      </c>
      <c r="H9" s="20">
        <v>8653116</v>
      </c>
      <c r="I9" s="20">
        <v>8653116</v>
      </c>
      <c r="J9" s="20"/>
      <c r="K9" s="20"/>
      <c r="L9" s="20"/>
      <c r="M9" s="20">
        <v>8653116</v>
      </c>
      <c r="N9" s="20"/>
      <c r="O9" s="20"/>
      <c r="P9" s="20"/>
      <c r="Q9" s="20"/>
      <c r="R9" s="20"/>
      <c r="S9" s="20"/>
      <c r="T9" s="20"/>
      <c r="U9" s="20"/>
      <c r="V9" s="20"/>
      <c r="W9" s="20"/>
      <c r="X9" s="20"/>
    </row>
    <row r="10" ht="21" customHeight="1" spans="1:24">
      <c r="A10" s="19" t="s">
        <v>44</v>
      </c>
      <c r="B10" s="19" t="s">
        <v>143</v>
      </c>
      <c r="C10" s="19" t="s">
        <v>144</v>
      </c>
      <c r="D10" s="19" t="s">
        <v>61</v>
      </c>
      <c r="E10" s="19" t="s">
        <v>62</v>
      </c>
      <c r="F10" s="19" t="s">
        <v>147</v>
      </c>
      <c r="G10" s="19" t="s">
        <v>148</v>
      </c>
      <c r="H10" s="20">
        <v>1031268</v>
      </c>
      <c r="I10" s="20">
        <v>1031268</v>
      </c>
      <c r="J10" s="20"/>
      <c r="K10" s="20"/>
      <c r="L10" s="20"/>
      <c r="M10" s="20">
        <v>1031268</v>
      </c>
      <c r="N10" s="20"/>
      <c r="O10" s="20"/>
      <c r="P10" s="20"/>
      <c r="Q10" s="20"/>
      <c r="R10" s="20"/>
      <c r="S10" s="20"/>
      <c r="T10" s="20"/>
      <c r="U10" s="20"/>
      <c r="V10" s="20"/>
      <c r="W10" s="20"/>
      <c r="X10" s="20"/>
    </row>
    <row r="11" ht="21" customHeight="1" spans="1:24">
      <c r="A11" s="19" t="s">
        <v>44</v>
      </c>
      <c r="B11" s="19" t="s">
        <v>143</v>
      </c>
      <c r="C11" s="19" t="s">
        <v>144</v>
      </c>
      <c r="D11" s="19" t="s">
        <v>61</v>
      </c>
      <c r="E11" s="19" t="s">
        <v>62</v>
      </c>
      <c r="F11" s="19" t="s">
        <v>149</v>
      </c>
      <c r="G11" s="19" t="s">
        <v>150</v>
      </c>
      <c r="H11" s="20">
        <v>721093</v>
      </c>
      <c r="I11" s="20">
        <v>721093</v>
      </c>
      <c r="J11" s="20"/>
      <c r="K11" s="20"/>
      <c r="L11" s="20"/>
      <c r="M11" s="20">
        <v>721093</v>
      </c>
      <c r="N11" s="20"/>
      <c r="O11" s="20"/>
      <c r="P11" s="20"/>
      <c r="Q11" s="20"/>
      <c r="R11" s="20"/>
      <c r="S11" s="20"/>
      <c r="T11" s="20"/>
      <c r="U11" s="20"/>
      <c r="V11" s="20"/>
      <c r="W11" s="20"/>
      <c r="X11" s="20"/>
    </row>
    <row r="12" ht="21" customHeight="1" spans="1:24">
      <c r="A12" s="19" t="s">
        <v>44</v>
      </c>
      <c r="B12" s="19" t="s">
        <v>143</v>
      </c>
      <c r="C12" s="19" t="s">
        <v>144</v>
      </c>
      <c r="D12" s="19" t="s">
        <v>61</v>
      </c>
      <c r="E12" s="19" t="s">
        <v>62</v>
      </c>
      <c r="F12" s="19" t="s">
        <v>149</v>
      </c>
      <c r="G12" s="19" t="s">
        <v>150</v>
      </c>
      <c r="H12" s="20">
        <v>8070180</v>
      </c>
      <c r="I12" s="20">
        <v>8070180</v>
      </c>
      <c r="J12" s="20"/>
      <c r="K12" s="20"/>
      <c r="L12" s="20"/>
      <c r="M12" s="20">
        <v>8070180</v>
      </c>
      <c r="N12" s="20"/>
      <c r="O12" s="20"/>
      <c r="P12" s="20"/>
      <c r="Q12" s="20"/>
      <c r="R12" s="20"/>
      <c r="S12" s="20"/>
      <c r="T12" s="20"/>
      <c r="U12" s="20"/>
      <c r="V12" s="20"/>
      <c r="W12" s="20"/>
      <c r="X12" s="20"/>
    </row>
    <row r="13" ht="21" customHeight="1" spans="1:24">
      <c r="A13" s="19" t="s">
        <v>44</v>
      </c>
      <c r="B13" s="19" t="s">
        <v>143</v>
      </c>
      <c r="C13" s="19" t="s">
        <v>144</v>
      </c>
      <c r="D13" s="19" t="s">
        <v>61</v>
      </c>
      <c r="E13" s="19" t="s">
        <v>62</v>
      </c>
      <c r="F13" s="19" t="s">
        <v>149</v>
      </c>
      <c r="G13" s="19" t="s">
        <v>150</v>
      </c>
      <c r="H13" s="20">
        <v>2693652</v>
      </c>
      <c r="I13" s="20">
        <v>2693652</v>
      </c>
      <c r="J13" s="20"/>
      <c r="K13" s="20"/>
      <c r="L13" s="20"/>
      <c r="M13" s="20">
        <v>2693652</v>
      </c>
      <c r="N13" s="20"/>
      <c r="O13" s="20"/>
      <c r="P13" s="20"/>
      <c r="Q13" s="20"/>
      <c r="R13" s="20"/>
      <c r="S13" s="20"/>
      <c r="T13" s="20"/>
      <c r="U13" s="20"/>
      <c r="V13" s="20"/>
      <c r="W13" s="20"/>
      <c r="X13" s="20"/>
    </row>
    <row r="14" ht="21" customHeight="1" spans="1:24">
      <c r="A14" s="19" t="s">
        <v>44</v>
      </c>
      <c r="B14" s="19" t="s">
        <v>151</v>
      </c>
      <c r="C14" s="19" t="s">
        <v>152</v>
      </c>
      <c r="D14" s="19" t="s">
        <v>76</v>
      </c>
      <c r="E14" s="19" t="s">
        <v>77</v>
      </c>
      <c r="F14" s="19" t="s">
        <v>153</v>
      </c>
      <c r="G14" s="19" t="s">
        <v>154</v>
      </c>
      <c r="H14" s="20">
        <v>3607303.84</v>
      </c>
      <c r="I14" s="20">
        <v>3607303.84</v>
      </c>
      <c r="J14" s="20"/>
      <c r="K14" s="20"/>
      <c r="L14" s="20"/>
      <c r="M14" s="20">
        <v>3607303.84</v>
      </c>
      <c r="N14" s="20"/>
      <c r="O14" s="20"/>
      <c r="P14" s="20"/>
      <c r="Q14" s="20"/>
      <c r="R14" s="20"/>
      <c r="S14" s="20"/>
      <c r="T14" s="20"/>
      <c r="U14" s="20"/>
      <c r="V14" s="20"/>
      <c r="W14" s="20"/>
      <c r="X14" s="20"/>
    </row>
    <row r="15" ht="21" customHeight="1" spans="1:24">
      <c r="A15" s="19" t="s">
        <v>44</v>
      </c>
      <c r="B15" s="19" t="s">
        <v>151</v>
      </c>
      <c r="C15" s="19" t="s">
        <v>152</v>
      </c>
      <c r="D15" s="19" t="s">
        <v>82</v>
      </c>
      <c r="E15" s="19" t="s">
        <v>83</v>
      </c>
      <c r="F15" s="19" t="s">
        <v>155</v>
      </c>
      <c r="G15" s="19" t="s">
        <v>156</v>
      </c>
      <c r="H15" s="20">
        <v>1839107.45</v>
      </c>
      <c r="I15" s="20">
        <v>1839107.45</v>
      </c>
      <c r="J15" s="20"/>
      <c r="K15" s="20"/>
      <c r="L15" s="20"/>
      <c r="M15" s="20">
        <v>1839107.45</v>
      </c>
      <c r="N15" s="20"/>
      <c r="O15" s="20"/>
      <c r="P15" s="20"/>
      <c r="Q15" s="20"/>
      <c r="R15" s="20"/>
      <c r="S15" s="20"/>
      <c r="T15" s="20"/>
      <c r="U15" s="20"/>
      <c r="V15" s="20"/>
      <c r="W15" s="20"/>
      <c r="X15" s="20"/>
    </row>
    <row r="16" ht="21" customHeight="1" spans="1:24">
      <c r="A16" s="19" t="s">
        <v>44</v>
      </c>
      <c r="B16" s="19" t="s">
        <v>151</v>
      </c>
      <c r="C16" s="19" t="s">
        <v>152</v>
      </c>
      <c r="D16" s="19" t="s">
        <v>84</v>
      </c>
      <c r="E16" s="19" t="s">
        <v>85</v>
      </c>
      <c r="F16" s="19" t="s">
        <v>157</v>
      </c>
      <c r="G16" s="19" t="s">
        <v>158</v>
      </c>
      <c r="H16" s="20">
        <v>1343883.79</v>
      </c>
      <c r="I16" s="20">
        <v>1343883.79</v>
      </c>
      <c r="J16" s="20"/>
      <c r="K16" s="20"/>
      <c r="L16" s="20"/>
      <c r="M16" s="20">
        <v>1343883.79</v>
      </c>
      <c r="N16" s="20"/>
      <c r="O16" s="20"/>
      <c r="P16" s="20"/>
      <c r="Q16" s="20"/>
      <c r="R16" s="20"/>
      <c r="S16" s="20"/>
      <c r="T16" s="20"/>
      <c r="U16" s="20"/>
      <c r="V16" s="20"/>
      <c r="W16" s="20"/>
      <c r="X16" s="20"/>
    </row>
    <row r="17" ht="21" customHeight="1" spans="1:24">
      <c r="A17" s="19" t="s">
        <v>44</v>
      </c>
      <c r="B17" s="19" t="s">
        <v>151</v>
      </c>
      <c r="C17" s="19" t="s">
        <v>152</v>
      </c>
      <c r="D17" s="19" t="s">
        <v>86</v>
      </c>
      <c r="E17" s="19" t="s">
        <v>87</v>
      </c>
      <c r="F17" s="19" t="s">
        <v>159</v>
      </c>
      <c r="G17" s="19" t="s">
        <v>160</v>
      </c>
      <c r="H17" s="20">
        <v>90182.6</v>
      </c>
      <c r="I17" s="20">
        <v>90182.6</v>
      </c>
      <c r="J17" s="20"/>
      <c r="K17" s="20"/>
      <c r="L17" s="20"/>
      <c r="M17" s="20">
        <v>90182.6</v>
      </c>
      <c r="N17" s="20"/>
      <c r="O17" s="20"/>
      <c r="P17" s="20"/>
      <c r="Q17" s="20"/>
      <c r="R17" s="20"/>
      <c r="S17" s="20"/>
      <c r="T17" s="20"/>
      <c r="U17" s="20"/>
      <c r="V17" s="20"/>
      <c r="W17" s="20"/>
      <c r="X17" s="20"/>
    </row>
    <row r="18" ht="21" customHeight="1" spans="1:24">
      <c r="A18" s="19" t="s">
        <v>44</v>
      </c>
      <c r="B18" s="19" t="s">
        <v>151</v>
      </c>
      <c r="C18" s="19" t="s">
        <v>152</v>
      </c>
      <c r="D18" s="19" t="s">
        <v>86</v>
      </c>
      <c r="E18" s="19" t="s">
        <v>87</v>
      </c>
      <c r="F18" s="19" t="s">
        <v>159</v>
      </c>
      <c r="G18" s="19" t="s">
        <v>160</v>
      </c>
      <c r="H18" s="20">
        <v>89817</v>
      </c>
      <c r="I18" s="20">
        <v>89817</v>
      </c>
      <c r="J18" s="20"/>
      <c r="K18" s="20"/>
      <c r="L18" s="20"/>
      <c r="M18" s="20">
        <v>89817</v>
      </c>
      <c r="N18" s="20"/>
      <c r="O18" s="20"/>
      <c r="P18" s="20"/>
      <c r="Q18" s="20"/>
      <c r="R18" s="20"/>
      <c r="S18" s="20"/>
      <c r="T18" s="20"/>
      <c r="U18" s="20"/>
      <c r="V18" s="20"/>
      <c r="W18" s="20"/>
      <c r="X18" s="20"/>
    </row>
    <row r="19" ht="21" customHeight="1" spans="1:24">
      <c r="A19" s="19" t="s">
        <v>44</v>
      </c>
      <c r="B19" s="19" t="s">
        <v>161</v>
      </c>
      <c r="C19" s="19" t="s">
        <v>93</v>
      </c>
      <c r="D19" s="19" t="s">
        <v>92</v>
      </c>
      <c r="E19" s="19" t="s">
        <v>93</v>
      </c>
      <c r="F19" s="19" t="s">
        <v>162</v>
      </c>
      <c r="G19" s="19" t="s">
        <v>93</v>
      </c>
      <c r="H19" s="20">
        <v>2966519.64</v>
      </c>
      <c r="I19" s="20">
        <v>2966519.64</v>
      </c>
      <c r="J19" s="20"/>
      <c r="K19" s="20"/>
      <c r="L19" s="20"/>
      <c r="M19" s="20">
        <v>2966519.64</v>
      </c>
      <c r="N19" s="20"/>
      <c r="O19" s="20"/>
      <c r="P19" s="20"/>
      <c r="Q19" s="20"/>
      <c r="R19" s="20"/>
      <c r="S19" s="20"/>
      <c r="T19" s="20"/>
      <c r="U19" s="20"/>
      <c r="V19" s="20"/>
      <c r="W19" s="20"/>
      <c r="X19" s="20"/>
    </row>
    <row r="20" ht="21" customHeight="1" spans="1:24">
      <c r="A20" s="19" t="s">
        <v>44</v>
      </c>
      <c r="B20" s="19" t="s">
        <v>163</v>
      </c>
      <c r="C20" s="19" t="s">
        <v>164</v>
      </c>
      <c r="D20" s="19" t="s">
        <v>61</v>
      </c>
      <c r="E20" s="19" t="s">
        <v>62</v>
      </c>
      <c r="F20" s="19" t="s">
        <v>165</v>
      </c>
      <c r="G20" s="19" t="s">
        <v>164</v>
      </c>
      <c r="H20" s="20">
        <v>479998.08</v>
      </c>
      <c r="I20" s="20">
        <v>479998.08</v>
      </c>
      <c r="J20" s="20"/>
      <c r="K20" s="20"/>
      <c r="L20" s="20"/>
      <c r="M20" s="20">
        <v>479998.08</v>
      </c>
      <c r="N20" s="20"/>
      <c r="O20" s="20"/>
      <c r="P20" s="20"/>
      <c r="Q20" s="20"/>
      <c r="R20" s="20"/>
      <c r="S20" s="20"/>
      <c r="T20" s="20"/>
      <c r="U20" s="20"/>
      <c r="V20" s="20"/>
      <c r="W20" s="20"/>
      <c r="X20" s="20"/>
    </row>
    <row r="21" ht="21" customHeight="1" spans="1:24">
      <c r="A21" s="19" t="s">
        <v>44</v>
      </c>
      <c r="B21" s="19" t="s">
        <v>166</v>
      </c>
      <c r="C21" s="19" t="s">
        <v>167</v>
      </c>
      <c r="D21" s="19" t="s">
        <v>61</v>
      </c>
      <c r="E21" s="19" t="s">
        <v>62</v>
      </c>
      <c r="F21" s="19" t="s">
        <v>168</v>
      </c>
      <c r="G21" s="19" t="s">
        <v>167</v>
      </c>
      <c r="H21" s="20">
        <v>4872</v>
      </c>
      <c r="I21" s="20">
        <v>4872</v>
      </c>
      <c r="J21" s="20"/>
      <c r="K21" s="20"/>
      <c r="L21" s="20"/>
      <c r="M21" s="20">
        <v>4872</v>
      </c>
      <c r="N21" s="20"/>
      <c r="O21" s="20"/>
      <c r="P21" s="20"/>
      <c r="Q21" s="20"/>
      <c r="R21" s="20"/>
      <c r="S21" s="20"/>
      <c r="T21" s="20"/>
      <c r="U21" s="20"/>
      <c r="V21" s="20"/>
      <c r="W21" s="20"/>
      <c r="X21" s="20"/>
    </row>
    <row r="22" ht="21" customHeight="1" spans="1:24">
      <c r="A22" s="19" t="s">
        <v>44</v>
      </c>
      <c r="B22" s="19" t="s">
        <v>169</v>
      </c>
      <c r="C22" s="19" t="s">
        <v>170</v>
      </c>
      <c r="D22" s="19" t="s">
        <v>74</v>
      </c>
      <c r="E22" s="19" t="s">
        <v>75</v>
      </c>
      <c r="F22" s="19" t="s">
        <v>171</v>
      </c>
      <c r="G22" s="19" t="s">
        <v>172</v>
      </c>
      <c r="H22" s="20">
        <v>75600</v>
      </c>
      <c r="I22" s="20">
        <v>75600</v>
      </c>
      <c r="J22" s="20"/>
      <c r="K22" s="20"/>
      <c r="L22" s="20"/>
      <c r="M22" s="20">
        <v>75600</v>
      </c>
      <c r="N22" s="20"/>
      <c r="O22" s="20"/>
      <c r="P22" s="20"/>
      <c r="Q22" s="20"/>
      <c r="R22" s="20"/>
      <c r="S22" s="20"/>
      <c r="T22" s="20"/>
      <c r="U22" s="20"/>
      <c r="V22" s="20"/>
      <c r="W22" s="20"/>
      <c r="X22" s="20"/>
    </row>
    <row r="23" ht="21" customHeight="1" spans="1:24">
      <c r="A23" s="19" t="s">
        <v>44</v>
      </c>
      <c r="B23" s="19" t="s">
        <v>173</v>
      </c>
      <c r="C23" s="19" t="s">
        <v>174</v>
      </c>
      <c r="D23" s="19" t="s">
        <v>61</v>
      </c>
      <c r="E23" s="19" t="s">
        <v>62</v>
      </c>
      <c r="F23" s="19" t="s">
        <v>149</v>
      </c>
      <c r="G23" s="19" t="s">
        <v>150</v>
      </c>
      <c r="H23" s="20">
        <v>3551688</v>
      </c>
      <c r="I23" s="20">
        <v>3551688</v>
      </c>
      <c r="J23" s="20"/>
      <c r="K23" s="20"/>
      <c r="L23" s="20"/>
      <c r="M23" s="20">
        <v>3551688</v>
      </c>
      <c r="N23" s="20"/>
      <c r="O23" s="20"/>
      <c r="P23" s="20"/>
      <c r="Q23" s="20"/>
      <c r="R23" s="20"/>
      <c r="S23" s="20"/>
      <c r="T23" s="20"/>
      <c r="U23" s="20"/>
      <c r="V23" s="20"/>
      <c r="W23" s="20"/>
      <c r="X23" s="20"/>
    </row>
    <row r="24" ht="21" customHeight="1" spans="1:24">
      <c r="A24" s="19" t="s">
        <v>44</v>
      </c>
      <c r="B24" s="19" t="s">
        <v>175</v>
      </c>
      <c r="C24" s="19" t="s">
        <v>176</v>
      </c>
      <c r="D24" s="19" t="s">
        <v>65</v>
      </c>
      <c r="E24" s="19" t="s">
        <v>66</v>
      </c>
      <c r="F24" s="19" t="s">
        <v>177</v>
      </c>
      <c r="G24" s="19" t="s">
        <v>178</v>
      </c>
      <c r="H24" s="20">
        <v>1458</v>
      </c>
      <c r="I24" s="20">
        <v>1458</v>
      </c>
      <c r="J24" s="20"/>
      <c r="K24" s="20"/>
      <c r="L24" s="20"/>
      <c r="M24" s="20">
        <v>1458</v>
      </c>
      <c r="N24" s="20"/>
      <c r="O24" s="20"/>
      <c r="P24" s="20"/>
      <c r="Q24" s="20"/>
      <c r="R24" s="20"/>
      <c r="S24" s="20"/>
      <c r="T24" s="20"/>
      <c r="U24" s="20"/>
      <c r="V24" s="20"/>
      <c r="W24" s="20"/>
      <c r="X24" s="20"/>
    </row>
    <row r="25" ht="21" customHeight="1" spans="1:24">
      <c r="A25" s="19" t="s">
        <v>44</v>
      </c>
      <c r="B25" s="19" t="s">
        <v>179</v>
      </c>
      <c r="C25" s="19" t="s">
        <v>180</v>
      </c>
      <c r="D25" s="19" t="s">
        <v>61</v>
      </c>
      <c r="E25" s="19" t="s">
        <v>62</v>
      </c>
      <c r="F25" s="19" t="s">
        <v>181</v>
      </c>
      <c r="G25" s="19" t="s">
        <v>182</v>
      </c>
      <c r="H25" s="20">
        <v>70000</v>
      </c>
      <c r="I25" s="20">
        <v>70000</v>
      </c>
      <c r="J25" s="20"/>
      <c r="K25" s="20"/>
      <c r="L25" s="20"/>
      <c r="M25" s="20">
        <v>70000</v>
      </c>
      <c r="N25" s="20"/>
      <c r="O25" s="20"/>
      <c r="P25" s="20"/>
      <c r="Q25" s="20"/>
      <c r="R25" s="20"/>
      <c r="S25" s="20"/>
      <c r="T25" s="20"/>
      <c r="U25" s="20"/>
      <c r="V25" s="20"/>
      <c r="W25" s="20"/>
      <c r="X25" s="20"/>
    </row>
    <row r="26" ht="21" customHeight="1" spans="1:24">
      <c r="A26" s="19" t="s">
        <v>44</v>
      </c>
      <c r="B26" s="19" t="s">
        <v>179</v>
      </c>
      <c r="C26" s="19" t="s">
        <v>180</v>
      </c>
      <c r="D26" s="19" t="s">
        <v>61</v>
      </c>
      <c r="E26" s="19" t="s">
        <v>62</v>
      </c>
      <c r="F26" s="19" t="s">
        <v>177</v>
      </c>
      <c r="G26" s="19" t="s">
        <v>178</v>
      </c>
      <c r="H26" s="20">
        <v>7565.6</v>
      </c>
      <c r="I26" s="20">
        <v>7565.6</v>
      </c>
      <c r="J26" s="20"/>
      <c r="K26" s="20"/>
      <c r="L26" s="20"/>
      <c r="M26" s="20">
        <v>7565.6</v>
      </c>
      <c r="N26" s="20"/>
      <c r="O26" s="20"/>
      <c r="P26" s="20"/>
      <c r="Q26" s="20"/>
      <c r="R26" s="20"/>
      <c r="S26" s="20"/>
      <c r="T26" s="20"/>
      <c r="U26" s="20"/>
      <c r="V26" s="20"/>
      <c r="W26" s="20"/>
      <c r="X26" s="20"/>
    </row>
    <row r="27" ht="21" customHeight="1" spans="1:24">
      <c r="A27" s="19" t="s">
        <v>44</v>
      </c>
      <c r="B27" s="19" t="s">
        <v>183</v>
      </c>
      <c r="C27" s="19" t="s">
        <v>184</v>
      </c>
      <c r="D27" s="19" t="s">
        <v>61</v>
      </c>
      <c r="E27" s="19" t="s">
        <v>62</v>
      </c>
      <c r="F27" s="19" t="s">
        <v>149</v>
      </c>
      <c r="G27" s="19" t="s">
        <v>150</v>
      </c>
      <c r="H27" s="20">
        <v>6083682</v>
      </c>
      <c r="I27" s="20"/>
      <c r="J27" s="20"/>
      <c r="K27" s="20"/>
      <c r="L27" s="20"/>
      <c r="M27" s="20"/>
      <c r="N27" s="20"/>
      <c r="O27" s="20"/>
      <c r="P27" s="20"/>
      <c r="Q27" s="20"/>
      <c r="R27" s="20"/>
      <c r="S27" s="20">
        <v>6083682</v>
      </c>
      <c r="T27" s="20"/>
      <c r="U27" s="20"/>
      <c r="V27" s="20"/>
      <c r="W27" s="20"/>
      <c r="X27" s="20">
        <v>6083682</v>
      </c>
    </row>
    <row r="28" ht="21" customHeight="1" spans="1:24">
      <c r="A28" s="22" t="s">
        <v>94</v>
      </c>
      <c r="B28" s="23"/>
      <c r="C28" s="23"/>
      <c r="D28" s="23"/>
      <c r="E28" s="23"/>
      <c r="F28" s="23"/>
      <c r="G28" s="24"/>
      <c r="H28" s="20">
        <v>41380987</v>
      </c>
      <c r="I28" s="20">
        <v>35297305</v>
      </c>
      <c r="J28" s="20"/>
      <c r="K28" s="20"/>
      <c r="L28" s="20"/>
      <c r="M28" s="20">
        <v>35297305</v>
      </c>
      <c r="N28" s="20"/>
      <c r="O28" s="20"/>
      <c r="P28" s="20"/>
      <c r="Q28" s="20"/>
      <c r="R28" s="20"/>
      <c r="S28" s="20">
        <v>6083682</v>
      </c>
      <c r="T28" s="20"/>
      <c r="U28" s="20"/>
      <c r="V28" s="20"/>
      <c r="W28" s="20"/>
      <c r="X28" s="20">
        <v>6083682</v>
      </c>
    </row>
  </sheetData>
  <mergeCells count="30">
    <mergeCell ref="A2:X2"/>
    <mergeCell ref="A3:G3"/>
    <mergeCell ref="H4:X4"/>
    <mergeCell ref="I5:N5"/>
    <mergeCell ref="O5:Q5"/>
    <mergeCell ref="S5:X5"/>
    <mergeCell ref="I6:J6"/>
    <mergeCell ref="A28:G28"/>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6"/>
  <sheetViews>
    <sheetView showZeros="0" workbookViewId="0">
      <selection activeCell="A1" sqref="A1"/>
    </sheetView>
  </sheetViews>
  <sheetFormatPr defaultColWidth="10.6555555555556" defaultRowHeight="14.25" customHeight="1"/>
  <cols>
    <col min="1" max="1" width="16.9777777777778" customWidth="1"/>
    <col min="2" max="2" width="23.8222222222222" customWidth="1"/>
    <col min="3" max="3" width="44.6666666666667"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2"/>
      <c r="E1" s="1"/>
      <c r="F1" s="1"/>
      <c r="G1" s="1"/>
      <c r="H1" s="1"/>
      <c r="I1" s="2"/>
      <c r="J1" s="2"/>
      <c r="K1" s="2"/>
      <c r="L1" s="2"/>
      <c r="M1" s="2"/>
      <c r="N1" s="2"/>
      <c r="O1" s="2"/>
      <c r="P1" s="2"/>
      <c r="Q1" s="2"/>
      <c r="U1" s="112"/>
      <c r="W1" s="30" t="s">
        <v>185</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"单位名称："&amp;"景洪市第一小学"</f>
        <v>单位名称：景洪市第一小学</v>
      </c>
      <c r="B3" s="5"/>
      <c r="C3" s="5"/>
      <c r="D3" s="5"/>
      <c r="E3" s="5"/>
      <c r="F3" s="5"/>
      <c r="G3" s="5"/>
      <c r="H3" s="5"/>
      <c r="I3" s="120"/>
      <c r="J3" s="120"/>
      <c r="K3" s="120"/>
      <c r="L3" s="120"/>
      <c r="M3" s="120"/>
      <c r="N3" s="120"/>
      <c r="O3" s="120"/>
      <c r="P3" s="120"/>
      <c r="Q3" s="120"/>
      <c r="R3" s="47"/>
      <c r="S3" s="47"/>
      <c r="T3" s="47"/>
      <c r="U3" s="132"/>
      <c r="V3" s="47"/>
      <c r="W3" s="94" t="s">
        <v>116</v>
      </c>
    </row>
    <row r="4" ht="21.75" customHeight="1" spans="1:23">
      <c r="A4" s="113" t="s">
        <v>186</v>
      </c>
      <c r="B4" s="114" t="s">
        <v>126</v>
      </c>
      <c r="C4" s="113" t="s">
        <v>127</v>
      </c>
      <c r="D4" s="113" t="s">
        <v>187</v>
      </c>
      <c r="E4" s="114" t="s">
        <v>128</v>
      </c>
      <c r="F4" s="114" t="s">
        <v>129</v>
      </c>
      <c r="G4" s="114" t="s">
        <v>188</v>
      </c>
      <c r="H4" s="114" t="s">
        <v>189</v>
      </c>
      <c r="I4" s="121" t="s">
        <v>29</v>
      </c>
      <c r="J4" s="122" t="s">
        <v>190</v>
      </c>
      <c r="K4" s="123"/>
      <c r="L4" s="123"/>
      <c r="M4" s="124"/>
      <c r="N4" s="122" t="s">
        <v>134</v>
      </c>
      <c r="O4" s="123"/>
      <c r="P4" s="124"/>
      <c r="Q4" s="114" t="s">
        <v>35</v>
      </c>
      <c r="R4" s="122" t="s">
        <v>51</v>
      </c>
      <c r="S4" s="123"/>
      <c r="T4" s="123"/>
      <c r="U4" s="123"/>
      <c r="V4" s="123"/>
      <c r="W4" s="124"/>
    </row>
    <row r="5" ht="21.75" customHeight="1" spans="1:23">
      <c r="A5" s="115"/>
      <c r="B5" s="116"/>
      <c r="C5" s="115"/>
      <c r="D5" s="115"/>
      <c r="E5" s="116"/>
      <c r="F5" s="116"/>
      <c r="G5" s="116"/>
      <c r="H5" s="116"/>
      <c r="I5" s="125"/>
      <c r="J5" s="126" t="s">
        <v>32</v>
      </c>
      <c r="K5" s="127"/>
      <c r="L5" s="114" t="s">
        <v>33</v>
      </c>
      <c r="M5" s="114" t="s">
        <v>34</v>
      </c>
      <c r="N5" s="114" t="s">
        <v>32</v>
      </c>
      <c r="O5" s="114" t="s">
        <v>33</v>
      </c>
      <c r="P5" s="114" t="s">
        <v>34</v>
      </c>
      <c r="Q5" s="116"/>
      <c r="R5" s="114" t="s">
        <v>31</v>
      </c>
      <c r="S5" s="113" t="s">
        <v>38</v>
      </c>
      <c r="T5" s="113" t="s">
        <v>141</v>
      </c>
      <c r="U5" s="113" t="s">
        <v>40</v>
      </c>
      <c r="V5" s="113" t="s">
        <v>41</v>
      </c>
      <c r="W5" s="113" t="s">
        <v>42</v>
      </c>
    </row>
    <row r="6" ht="21" customHeight="1" spans="1:23">
      <c r="A6" s="115"/>
      <c r="B6" s="116"/>
      <c r="C6" s="115"/>
      <c r="D6" s="115"/>
      <c r="E6" s="116"/>
      <c r="F6" s="116"/>
      <c r="G6" s="116"/>
      <c r="H6" s="116"/>
      <c r="I6" s="125"/>
      <c r="J6" s="128" t="s">
        <v>31</v>
      </c>
      <c r="K6" s="129"/>
      <c r="L6" s="116"/>
      <c r="M6" s="116"/>
      <c r="N6" s="116"/>
      <c r="O6" s="116"/>
      <c r="P6" s="116"/>
      <c r="Q6" s="116"/>
      <c r="R6" s="116"/>
      <c r="S6" s="115"/>
      <c r="T6" s="115"/>
      <c r="U6" s="115"/>
      <c r="V6" s="115"/>
      <c r="W6" s="115"/>
    </row>
    <row r="7" ht="39.75" customHeight="1" spans="1:23">
      <c r="A7" s="117"/>
      <c r="B7" s="118"/>
      <c r="C7" s="117"/>
      <c r="D7" s="117"/>
      <c r="E7" s="118"/>
      <c r="F7" s="118"/>
      <c r="G7" s="118"/>
      <c r="H7" s="118"/>
      <c r="I7" s="130"/>
      <c r="J7" s="131" t="s">
        <v>31</v>
      </c>
      <c r="K7" s="131" t="s">
        <v>191</v>
      </c>
      <c r="L7" s="118"/>
      <c r="M7" s="118"/>
      <c r="N7" s="118"/>
      <c r="O7" s="118"/>
      <c r="P7" s="118"/>
      <c r="Q7" s="118"/>
      <c r="R7" s="118"/>
      <c r="S7" s="117"/>
      <c r="T7" s="117"/>
      <c r="U7" s="117"/>
      <c r="V7" s="117"/>
      <c r="W7" s="117"/>
    </row>
    <row r="8" ht="19.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21.75" customHeight="1" spans="1:23">
      <c r="A9" s="19"/>
      <c r="B9" s="19"/>
      <c r="C9" s="19" t="s">
        <v>192</v>
      </c>
      <c r="D9" s="19"/>
      <c r="E9" s="19"/>
      <c r="F9" s="19"/>
      <c r="G9" s="19"/>
      <c r="H9" s="19"/>
      <c r="I9" s="20">
        <v>258155</v>
      </c>
      <c r="J9" s="20"/>
      <c r="K9" s="20"/>
      <c r="L9" s="20"/>
      <c r="M9" s="20"/>
      <c r="N9" s="20"/>
      <c r="O9" s="20"/>
      <c r="P9" s="20"/>
      <c r="Q9" s="20"/>
      <c r="R9" s="20">
        <v>258155</v>
      </c>
      <c r="S9" s="20"/>
      <c r="T9" s="20"/>
      <c r="U9" s="20"/>
      <c r="V9" s="20"/>
      <c r="W9" s="20">
        <v>258155</v>
      </c>
    </row>
    <row r="10" ht="21.75" customHeight="1" spans="1:23">
      <c r="A10" s="19" t="s">
        <v>193</v>
      </c>
      <c r="B10" s="19" t="s">
        <v>194</v>
      </c>
      <c r="C10" s="19" t="s">
        <v>192</v>
      </c>
      <c r="D10" s="19" t="s">
        <v>44</v>
      </c>
      <c r="E10" s="19" t="s">
        <v>61</v>
      </c>
      <c r="F10" s="19" t="s">
        <v>62</v>
      </c>
      <c r="G10" s="19" t="s">
        <v>181</v>
      </c>
      <c r="H10" s="19" t="s">
        <v>182</v>
      </c>
      <c r="I10" s="20">
        <v>188155</v>
      </c>
      <c r="J10" s="20"/>
      <c r="K10" s="20"/>
      <c r="L10" s="20"/>
      <c r="M10" s="20"/>
      <c r="N10" s="20"/>
      <c r="O10" s="20"/>
      <c r="P10" s="20"/>
      <c r="Q10" s="20"/>
      <c r="R10" s="20">
        <v>188155</v>
      </c>
      <c r="S10" s="20"/>
      <c r="T10" s="20"/>
      <c r="U10" s="20"/>
      <c r="V10" s="20"/>
      <c r="W10" s="20">
        <v>188155</v>
      </c>
    </row>
    <row r="11" ht="21.75" customHeight="1" spans="1:23">
      <c r="A11" s="19" t="s">
        <v>193</v>
      </c>
      <c r="B11" s="19" t="s">
        <v>194</v>
      </c>
      <c r="C11" s="19" t="s">
        <v>192</v>
      </c>
      <c r="D11" s="19" t="s">
        <v>44</v>
      </c>
      <c r="E11" s="19" t="s">
        <v>61</v>
      </c>
      <c r="F11" s="19" t="s">
        <v>62</v>
      </c>
      <c r="G11" s="19" t="s">
        <v>195</v>
      </c>
      <c r="H11" s="19" t="s">
        <v>196</v>
      </c>
      <c r="I11" s="20">
        <v>70000</v>
      </c>
      <c r="J11" s="20"/>
      <c r="K11" s="20"/>
      <c r="L11" s="20"/>
      <c r="M11" s="20"/>
      <c r="N11" s="20"/>
      <c r="O11" s="20"/>
      <c r="P11" s="20"/>
      <c r="Q11" s="20"/>
      <c r="R11" s="20">
        <v>70000</v>
      </c>
      <c r="S11" s="20"/>
      <c r="T11" s="20"/>
      <c r="U11" s="20"/>
      <c r="V11" s="20"/>
      <c r="W11" s="20">
        <v>70000</v>
      </c>
    </row>
    <row r="12" ht="21.75" customHeight="1" spans="1:23">
      <c r="A12" s="19"/>
      <c r="B12" s="19"/>
      <c r="C12" s="19" t="s">
        <v>197</v>
      </c>
      <c r="D12" s="19"/>
      <c r="E12" s="19"/>
      <c r="F12" s="19"/>
      <c r="G12" s="19"/>
      <c r="H12" s="19"/>
      <c r="I12" s="20">
        <v>100000</v>
      </c>
      <c r="J12" s="20"/>
      <c r="K12" s="20"/>
      <c r="L12" s="20"/>
      <c r="M12" s="20"/>
      <c r="N12" s="20"/>
      <c r="O12" s="20"/>
      <c r="P12" s="20"/>
      <c r="Q12" s="20"/>
      <c r="R12" s="20">
        <v>100000</v>
      </c>
      <c r="S12" s="20"/>
      <c r="T12" s="20"/>
      <c r="U12" s="20"/>
      <c r="V12" s="20"/>
      <c r="W12" s="20">
        <v>100000</v>
      </c>
    </row>
    <row r="13" ht="21.75" customHeight="1" spans="1:23">
      <c r="A13" s="19" t="s">
        <v>198</v>
      </c>
      <c r="B13" s="19" t="s">
        <v>199</v>
      </c>
      <c r="C13" s="19" t="s">
        <v>197</v>
      </c>
      <c r="D13" s="19" t="s">
        <v>44</v>
      </c>
      <c r="E13" s="19" t="s">
        <v>69</v>
      </c>
      <c r="F13" s="19" t="s">
        <v>68</v>
      </c>
      <c r="G13" s="19" t="s">
        <v>200</v>
      </c>
      <c r="H13" s="19" t="s">
        <v>201</v>
      </c>
      <c r="I13" s="20">
        <v>100000</v>
      </c>
      <c r="J13" s="20"/>
      <c r="K13" s="20"/>
      <c r="L13" s="20"/>
      <c r="M13" s="20"/>
      <c r="N13" s="20"/>
      <c r="O13" s="20"/>
      <c r="P13" s="20"/>
      <c r="Q13" s="20"/>
      <c r="R13" s="20">
        <v>100000</v>
      </c>
      <c r="S13" s="20"/>
      <c r="T13" s="20"/>
      <c r="U13" s="20"/>
      <c r="V13" s="20"/>
      <c r="W13" s="20">
        <v>100000</v>
      </c>
    </row>
    <row r="14" ht="21.75" customHeight="1" spans="1:23">
      <c r="A14" s="19"/>
      <c r="B14" s="19"/>
      <c r="C14" s="19" t="s">
        <v>202</v>
      </c>
      <c r="D14" s="19"/>
      <c r="E14" s="19"/>
      <c r="F14" s="19"/>
      <c r="G14" s="19"/>
      <c r="H14" s="19"/>
      <c r="I14" s="20">
        <v>3543.75</v>
      </c>
      <c r="J14" s="20">
        <v>3543.75</v>
      </c>
      <c r="K14" s="20">
        <v>3543.75</v>
      </c>
      <c r="L14" s="20"/>
      <c r="M14" s="20"/>
      <c r="N14" s="20"/>
      <c r="O14" s="20"/>
      <c r="P14" s="20"/>
      <c r="Q14" s="20"/>
      <c r="R14" s="20"/>
      <c r="S14" s="20"/>
      <c r="T14" s="20"/>
      <c r="U14" s="20"/>
      <c r="V14" s="20"/>
      <c r="W14" s="20"/>
    </row>
    <row r="15" ht="21.75" customHeight="1" spans="1:23">
      <c r="A15" s="19" t="s">
        <v>203</v>
      </c>
      <c r="B15" s="19" t="s">
        <v>204</v>
      </c>
      <c r="C15" s="19" t="s">
        <v>202</v>
      </c>
      <c r="D15" s="19" t="s">
        <v>44</v>
      </c>
      <c r="E15" s="19" t="s">
        <v>61</v>
      </c>
      <c r="F15" s="19" t="s">
        <v>62</v>
      </c>
      <c r="G15" s="19" t="s">
        <v>205</v>
      </c>
      <c r="H15" s="19" t="s">
        <v>206</v>
      </c>
      <c r="I15" s="20">
        <v>3543.75</v>
      </c>
      <c r="J15" s="20">
        <v>3543.75</v>
      </c>
      <c r="K15" s="20">
        <v>3543.75</v>
      </c>
      <c r="L15" s="20"/>
      <c r="M15" s="20"/>
      <c r="N15" s="20"/>
      <c r="O15" s="20"/>
      <c r="P15" s="20"/>
      <c r="Q15" s="20"/>
      <c r="R15" s="20"/>
      <c r="S15" s="20"/>
      <c r="T15" s="20"/>
      <c r="U15" s="20"/>
      <c r="V15" s="20"/>
      <c r="W15" s="20"/>
    </row>
    <row r="16" ht="18.75" customHeight="1" spans="1:23">
      <c r="A16" s="22" t="s">
        <v>94</v>
      </c>
      <c r="B16" s="23"/>
      <c r="C16" s="23"/>
      <c r="D16" s="23"/>
      <c r="E16" s="23"/>
      <c r="F16" s="23"/>
      <c r="G16" s="23"/>
      <c r="H16" s="24"/>
      <c r="I16" s="20">
        <v>361698.75</v>
      </c>
      <c r="J16" s="20">
        <v>3543.75</v>
      </c>
      <c r="K16" s="20">
        <v>3543.75</v>
      </c>
      <c r="L16" s="20"/>
      <c r="M16" s="20"/>
      <c r="N16" s="20"/>
      <c r="O16" s="20"/>
      <c r="P16" s="20"/>
      <c r="Q16" s="20"/>
      <c r="R16" s="20">
        <v>358155</v>
      </c>
      <c r="S16" s="20"/>
      <c r="T16" s="20"/>
      <c r="U16" s="20"/>
      <c r="V16" s="20"/>
      <c r="W16" s="20">
        <v>358155</v>
      </c>
    </row>
  </sheetData>
  <mergeCells count="28">
    <mergeCell ref="A2:W2"/>
    <mergeCell ref="A3:H3"/>
    <mergeCell ref="J4:M4"/>
    <mergeCell ref="N4:P4"/>
    <mergeCell ref="R4:W4"/>
    <mergeCell ref="A16:H16"/>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3"/>
  <sheetViews>
    <sheetView showZeros="0" topLeftCell="A17" workbookViewId="0">
      <selection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39.5" customWidth="1"/>
  </cols>
  <sheetData>
    <row r="1" ht="15" customHeight="1" spans="10:10">
      <c r="J1" s="111" t="s">
        <v>207</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"单位名称："&amp;"景洪市第一小学"</f>
        <v>单位名称：景洪市第一小学</v>
      </c>
      <c r="B3" s="109"/>
      <c r="C3" s="33"/>
      <c r="D3" s="33"/>
      <c r="E3" s="33"/>
      <c r="F3" s="33"/>
      <c r="G3" s="33"/>
      <c r="H3" s="33"/>
      <c r="I3" s="33"/>
      <c r="J3" s="33"/>
    </row>
    <row r="4" ht="44.25" customHeight="1" spans="1:10">
      <c r="A4" s="38" t="s">
        <v>208</v>
      </c>
      <c r="B4" s="38" t="s">
        <v>209</v>
      </c>
      <c r="C4" s="38" t="s">
        <v>210</v>
      </c>
      <c r="D4" s="38" t="s">
        <v>211</v>
      </c>
      <c r="E4" s="38" t="s">
        <v>212</v>
      </c>
      <c r="F4" s="18" t="s">
        <v>213</v>
      </c>
      <c r="G4" s="38" t="s">
        <v>214</v>
      </c>
      <c r="H4" s="18" t="s">
        <v>215</v>
      </c>
      <c r="I4" s="18" t="s">
        <v>216</v>
      </c>
      <c r="J4" s="38" t="s">
        <v>217</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40.5" customHeight="1" spans="1:10">
      <c r="A7" s="110" t="s">
        <v>202</v>
      </c>
      <c r="B7" s="19" t="s">
        <v>218</v>
      </c>
      <c r="C7" s="19" t="s">
        <v>219</v>
      </c>
      <c r="D7" s="19" t="s">
        <v>220</v>
      </c>
      <c r="E7" s="19" t="s">
        <v>221</v>
      </c>
      <c r="F7" s="21" t="s">
        <v>222</v>
      </c>
      <c r="G7" s="19" t="s">
        <v>223</v>
      </c>
      <c r="H7" s="21" t="s">
        <v>224</v>
      </c>
      <c r="I7" s="21" t="s">
        <v>225</v>
      </c>
      <c r="J7" s="19" t="s">
        <v>226</v>
      </c>
    </row>
    <row r="8" ht="40.5" customHeight="1" spans="1:10">
      <c r="A8" s="110" t="s">
        <v>202</v>
      </c>
      <c r="B8" s="19" t="s">
        <v>218</v>
      </c>
      <c r="C8" s="19" t="s">
        <v>219</v>
      </c>
      <c r="D8" s="19" t="s">
        <v>227</v>
      </c>
      <c r="E8" s="19" t="s">
        <v>228</v>
      </c>
      <c r="F8" s="21" t="s">
        <v>222</v>
      </c>
      <c r="G8" s="19" t="s">
        <v>229</v>
      </c>
      <c r="H8" s="21" t="s">
        <v>230</v>
      </c>
      <c r="I8" s="21" t="s">
        <v>225</v>
      </c>
      <c r="J8" s="19" t="s">
        <v>231</v>
      </c>
    </row>
    <row r="9" ht="40.5" customHeight="1" spans="1:10">
      <c r="A9" s="110" t="s">
        <v>202</v>
      </c>
      <c r="B9" s="19" t="s">
        <v>218</v>
      </c>
      <c r="C9" s="19" t="s">
        <v>219</v>
      </c>
      <c r="D9" s="19" t="s">
        <v>232</v>
      </c>
      <c r="E9" s="19" t="s">
        <v>233</v>
      </c>
      <c r="F9" s="21" t="s">
        <v>222</v>
      </c>
      <c r="G9" s="19" t="s">
        <v>229</v>
      </c>
      <c r="H9" s="21" t="s">
        <v>230</v>
      </c>
      <c r="I9" s="21" t="s">
        <v>225</v>
      </c>
      <c r="J9" s="19" t="s">
        <v>234</v>
      </c>
    </row>
    <row r="10" ht="40.5" customHeight="1" spans="1:10">
      <c r="A10" s="110" t="s">
        <v>202</v>
      </c>
      <c r="B10" s="19" t="s">
        <v>218</v>
      </c>
      <c r="C10" s="19" t="s">
        <v>235</v>
      </c>
      <c r="D10" s="19" t="s">
        <v>236</v>
      </c>
      <c r="E10" s="19" t="s">
        <v>237</v>
      </c>
      <c r="F10" s="21" t="s">
        <v>238</v>
      </c>
      <c r="G10" s="19" t="s">
        <v>239</v>
      </c>
      <c r="H10" s="21" t="s">
        <v>230</v>
      </c>
      <c r="I10" s="21" t="s">
        <v>225</v>
      </c>
      <c r="J10" s="19" t="s">
        <v>240</v>
      </c>
    </row>
    <row r="11" ht="40.5" customHeight="1" spans="1:10">
      <c r="A11" s="110" t="s">
        <v>202</v>
      </c>
      <c r="B11" s="19" t="s">
        <v>218</v>
      </c>
      <c r="C11" s="19" t="s">
        <v>235</v>
      </c>
      <c r="D11" s="19" t="s">
        <v>241</v>
      </c>
      <c r="E11" s="19" t="s">
        <v>242</v>
      </c>
      <c r="F11" s="21" t="s">
        <v>238</v>
      </c>
      <c r="G11" s="19" t="s">
        <v>239</v>
      </c>
      <c r="H11" s="21" t="s">
        <v>230</v>
      </c>
      <c r="I11" s="21" t="s">
        <v>225</v>
      </c>
      <c r="J11" s="19" t="s">
        <v>243</v>
      </c>
    </row>
    <row r="12" ht="40.5" customHeight="1" spans="1:10">
      <c r="A12" s="110" t="s">
        <v>202</v>
      </c>
      <c r="B12" s="19" t="s">
        <v>218</v>
      </c>
      <c r="C12" s="19" t="s">
        <v>244</v>
      </c>
      <c r="D12" s="19" t="s">
        <v>245</v>
      </c>
      <c r="E12" s="19" t="s">
        <v>246</v>
      </c>
      <c r="F12" s="21" t="s">
        <v>238</v>
      </c>
      <c r="G12" s="19" t="s">
        <v>239</v>
      </c>
      <c r="H12" s="21" t="s">
        <v>230</v>
      </c>
      <c r="I12" s="21" t="s">
        <v>225</v>
      </c>
      <c r="J12" s="19" t="s">
        <v>247</v>
      </c>
    </row>
    <row r="13" ht="40.5" customHeight="1" spans="1:10">
      <c r="A13" s="110" t="s">
        <v>192</v>
      </c>
      <c r="B13" s="19" t="s">
        <v>248</v>
      </c>
      <c r="C13" s="19" t="s">
        <v>219</v>
      </c>
      <c r="D13" s="19" t="s">
        <v>220</v>
      </c>
      <c r="E13" s="19" t="s">
        <v>249</v>
      </c>
      <c r="F13" s="21" t="s">
        <v>222</v>
      </c>
      <c r="G13" s="19" t="s">
        <v>250</v>
      </c>
      <c r="H13" s="21" t="s">
        <v>224</v>
      </c>
      <c r="I13" s="21" t="s">
        <v>225</v>
      </c>
      <c r="J13" s="19" t="s">
        <v>251</v>
      </c>
    </row>
    <row r="14" ht="40.5" customHeight="1" spans="1:10">
      <c r="A14" s="110" t="s">
        <v>192</v>
      </c>
      <c r="B14" s="19" t="s">
        <v>248</v>
      </c>
      <c r="C14" s="19" t="s">
        <v>219</v>
      </c>
      <c r="D14" s="19" t="s">
        <v>232</v>
      </c>
      <c r="E14" s="19" t="s">
        <v>252</v>
      </c>
      <c r="F14" s="21" t="s">
        <v>222</v>
      </c>
      <c r="G14" s="19" t="s">
        <v>229</v>
      </c>
      <c r="H14" s="21" t="s">
        <v>230</v>
      </c>
      <c r="I14" s="21" t="s">
        <v>225</v>
      </c>
      <c r="J14" s="19" t="s">
        <v>252</v>
      </c>
    </row>
    <row r="15" ht="40.5" customHeight="1" spans="1:10">
      <c r="A15" s="110" t="s">
        <v>192</v>
      </c>
      <c r="B15" s="19" t="s">
        <v>248</v>
      </c>
      <c r="C15" s="19" t="s">
        <v>235</v>
      </c>
      <c r="D15" s="19" t="s">
        <v>236</v>
      </c>
      <c r="E15" s="19" t="s">
        <v>253</v>
      </c>
      <c r="F15" s="21" t="s">
        <v>222</v>
      </c>
      <c r="G15" s="19" t="s">
        <v>254</v>
      </c>
      <c r="H15" s="21" t="s">
        <v>255</v>
      </c>
      <c r="I15" s="21" t="s">
        <v>256</v>
      </c>
      <c r="J15" s="19" t="s">
        <v>257</v>
      </c>
    </row>
    <row r="16" ht="40.5" customHeight="1" spans="1:10">
      <c r="A16" s="110" t="s">
        <v>192</v>
      </c>
      <c r="B16" s="19" t="s">
        <v>248</v>
      </c>
      <c r="C16" s="19" t="s">
        <v>235</v>
      </c>
      <c r="D16" s="19" t="s">
        <v>241</v>
      </c>
      <c r="E16" s="19" t="s">
        <v>258</v>
      </c>
      <c r="F16" s="21" t="s">
        <v>222</v>
      </c>
      <c r="G16" s="19" t="s">
        <v>259</v>
      </c>
      <c r="H16" s="21" t="s">
        <v>255</v>
      </c>
      <c r="I16" s="21" t="s">
        <v>256</v>
      </c>
      <c r="J16" s="19" t="s">
        <v>260</v>
      </c>
    </row>
    <row r="17" ht="40.5" customHeight="1" spans="1:10">
      <c r="A17" s="110" t="s">
        <v>192</v>
      </c>
      <c r="B17" s="19" t="s">
        <v>248</v>
      </c>
      <c r="C17" s="19" t="s">
        <v>244</v>
      </c>
      <c r="D17" s="19" t="s">
        <v>245</v>
      </c>
      <c r="E17" s="19" t="s">
        <v>261</v>
      </c>
      <c r="F17" s="21" t="s">
        <v>238</v>
      </c>
      <c r="G17" s="19" t="s">
        <v>262</v>
      </c>
      <c r="H17" s="21" t="s">
        <v>230</v>
      </c>
      <c r="I17" s="21" t="s">
        <v>225</v>
      </c>
      <c r="J17" s="19" t="s">
        <v>263</v>
      </c>
    </row>
    <row r="18" ht="40.5" customHeight="1" spans="1:10">
      <c r="A18" s="110" t="s">
        <v>197</v>
      </c>
      <c r="B18" s="19" t="s">
        <v>264</v>
      </c>
      <c r="C18" s="19" t="s">
        <v>219</v>
      </c>
      <c r="D18" s="19" t="s">
        <v>220</v>
      </c>
      <c r="E18" s="19" t="s">
        <v>265</v>
      </c>
      <c r="F18" s="21" t="s">
        <v>222</v>
      </c>
      <c r="G18" s="19" t="s">
        <v>266</v>
      </c>
      <c r="H18" s="21" t="s">
        <v>224</v>
      </c>
      <c r="I18" s="21" t="s">
        <v>225</v>
      </c>
      <c r="J18" s="19" t="s">
        <v>267</v>
      </c>
    </row>
    <row r="19" ht="40.5" customHeight="1" spans="1:10">
      <c r="A19" s="110" t="s">
        <v>197</v>
      </c>
      <c r="B19" s="19" t="s">
        <v>264</v>
      </c>
      <c r="C19" s="19" t="s">
        <v>219</v>
      </c>
      <c r="D19" s="19" t="s">
        <v>227</v>
      </c>
      <c r="E19" s="19" t="s">
        <v>268</v>
      </c>
      <c r="F19" s="21" t="s">
        <v>222</v>
      </c>
      <c r="G19" s="19" t="s">
        <v>229</v>
      </c>
      <c r="H19" s="21" t="s">
        <v>230</v>
      </c>
      <c r="I19" s="21" t="s">
        <v>225</v>
      </c>
      <c r="J19" s="19" t="s">
        <v>269</v>
      </c>
    </row>
    <row r="20" ht="40.5" customHeight="1" spans="1:10">
      <c r="A20" s="110" t="s">
        <v>197</v>
      </c>
      <c r="B20" s="19" t="s">
        <v>264</v>
      </c>
      <c r="C20" s="19" t="s">
        <v>219</v>
      </c>
      <c r="D20" s="19" t="s">
        <v>232</v>
      </c>
      <c r="E20" s="19" t="s">
        <v>270</v>
      </c>
      <c r="F20" s="21" t="s">
        <v>222</v>
      </c>
      <c r="G20" s="19" t="s">
        <v>229</v>
      </c>
      <c r="H20" s="21" t="s">
        <v>230</v>
      </c>
      <c r="I20" s="21" t="s">
        <v>225</v>
      </c>
      <c r="J20" s="19" t="s">
        <v>271</v>
      </c>
    </row>
    <row r="21" ht="40.5" customHeight="1" spans="1:10">
      <c r="A21" s="110" t="s">
        <v>197</v>
      </c>
      <c r="B21" s="19" t="s">
        <v>264</v>
      </c>
      <c r="C21" s="19" t="s">
        <v>235</v>
      </c>
      <c r="D21" s="19" t="s">
        <v>236</v>
      </c>
      <c r="E21" s="19" t="s">
        <v>272</v>
      </c>
      <c r="F21" s="21" t="s">
        <v>222</v>
      </c>
      <c r="G21" s="19" t="s">
        <v>229</v>
      </c>
      <c r="H21" s="21" t="s">
        <v>230</v>
      </c>
      <c r="I21" s="21" t="s">
        <v>225</v>
      </c>
      <c r="J21" s="19" t="s">
        <v>273</v>
      </c>
    </row>
    <row r="22" ht="40.5" customHeight="1" spans="1:10">
      <c r="A22" s="110" t="s">
        <v>197</v>
      </c>
      <c r="B22" s="19" t="s">
        <v>264</v>
      </c>
      <c r="C22" s="19" t="s">
        <v>235</v>
      </c>
      <c r="D22" s="19" t="s">
        <v>241</v>
      </c>
      <c r="E22" s="19" t="s">
        <v>274</v>
      </c>
      <c r="F22" s="21" t="s">
        <v>222</v>
      </c>
      <c r="G22" s="19" t="s">
        <v>275</v>
      </c>
      <c r="H22" s="21" t="s">
        <v>255</v>
      </c>
      <c r="I22" s="21" t="s">
        <v>256</v>
      </c>
      <c r="J22" s="19" t="s">
        <v>276</v>
      </c>
    </row>
    <row r="23" ht="40.5" customHeight="1" spans="1:10">
      <c r="A23" s="110" t="s">
        <v>197</v>
      </c>
      <c r="B23" s="19" t="s">
        <v>264</v>
      </c>
      <c r="C23" s="19" t="s">
        <v>244</v>
      </c>
      <c r="D23" s="19" t="s">
        <v>245</v>
      </c>
      <c r="E23" s="19" t="s">
        <v>277</v>
      </c>
      <c r="F23" s="21" t="s">
        <v>238</v>
      </c>
      <c r="G23" s="19" t="s">
        <v>239</v>
      </c>
      <c r="H23" s="21" t="s">
        <v>230</v>
      </c>
      <c r="I23" s="21" t="s">
        <v>225</v>
      </c>
      <c r="J23" s="19" t="s">
        <v>277</v>
      </c>
    </row>
  </sheetData>
  <mergeCells count="8">
    <mergeCell ref="A2:J2"/>
    <mergeCell ref="A3:H3"/>
    <mergeCell ref="A7:A12"/>
    <mergeCell ref="A13:A17"/>
    <mergeCell ref="A18:A23"/>
    <mergeCell ref="B7:B12"/>
    <mergeCell ref="B13:B17"/>
    <mergeCell ref="B18:B23"/>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C17" sqref="C17"/>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5">
        <v>1</v>
      </c>
      <c r="B1" s="96">
        <v>0</v>
      </c>
      <c r="C1" s="95">
        <v>1</v>
      </c>
      <c r="D1" s="97"/>
      <c r="E1" s="97"/>
      <c r="F1" s="98" t="s">
        <v>278</v>
      </c>
    </row>
    <row r="2" ht="36.75" customHeight="1" spans="1:6">
      <c r="A2" s="99" t="str">
        <f>"2025"&amp;"年部门政府性基金预算支出预算表"</f>
        <v>2025年部门政府性基金预算支出预算表</v>
      </c>
      <c r="B2" s="99" t="s">
        <v>279</v>
      </c>
      <c r="C2" s="99"/>
      <c r="D2" s="99"/>
      <c r="E2" s="99"/>
      <c r="F2" s="99"/>
    </row>
    <row r="3" ht="13.5" customHeight="1" spans="1:6">
      <c r="A3" s="5" t="str">
        <f>"单位名称："&amp;"景洪市第一小学"</f>
        <v>单位名称：景洪市第一小学</v>
      </c>
      <c r="B3" s="5" t="str">
        <f>"单位名称："&amp;"景洪市第一小学"</f>
        <v>单位名称：景洪市第一小学</v>
      </c>
      <c r="C3" s="5"/>
      <c r="D3" s="94"/>
      <c r="E3" s="94"/>
      <c r="F3" s="94" t="s">
        <v>1</v>
      </c>
    </row>
    <row r="4" ht="19.5" customHeight="1" spans="1:6">
      <c r="A4" s="100" t="s">
        <v>125</v>
      </c>
      <c r="B4" s="101" t="s">
        <v>46</v>
      </c>
      <c r="C4" s="102" t="s">
        <v>47</v>
      </c>
      <c r="D4" s="11" t="s">
        <v>280</v>
      </c>
      <c r="E4" s="11"/>
      <c r="F4" s="12"/>
    </row>
    <row r="5" ht="18.75" customHeight="1" spans="1:6">
      <c r="A5" s="103"/>
      <c r="B5" s="104"/>
      <c r="C5" s="89"/>
      <c r="D5" s="88" t="s">
        <v>29</v>
      </c>
      <c r="E5" s="88" t="s">
        <v>48</v>
      </c>
      <c r="F5" s="88" t="s">
        <v>49</v>
      </c>
    </row>
    <row r="6" ht="18.75" customHeight="1" spans="1:6">
      <c r="A6" s="103">
        <v>1</v>
      </c>
      <c r="B6" s="105" t="s">
        <v>110</v>
      </c>
      <c r="C6" s="89">
        <v>3</v>
      </c>
      <c r="D6" s="88">
        <v>4</v>
      </c>
      <c r="E6" s="88">
        <v>5</v>
      </c>
      <c r="F6" s="88">
        <v>6</v>
      </c>
    </row>
    <row r="7" ht="21" customHeight="1" spans="1:6">
      <c r="A7" s="19"/>
      <c r="B7" s="19"/>
      <c r="C7" s="19"/>
      <c r="D7" s="20"/>
      <c r="E7" s="20"/>
      <c r="F7" s="20"/>
    </row>
    <row r="8" ht="21" customHeight="1" spans="1:6">
      <c r="A8" s="19"/>
      <c r="B8" s="19"/>
      <c r="C8" s="19"/>
      <c r="D8" s="20"/>
      <c r="E8" s="20"/>
      <c r="F8" s="20"/>
    </row>
    <row r="9" ht="18.75" customHeight="1" spans="1:6">
      <c r="A9" s="106" t="s">
        <v>94</v>
      </c>
      <c r="B9" s="107" t="s">
        <v>94</v>
      </c>
      <c r="C9" s="108" t="s">
        <v>94</v>
      </c>
      <c r="D9" s="20"/>
      <c r="E9" s="20"/>
      <c r="F9" s="20"/>
    </row>
    <row r="10" customHeight="1" spans="1:1">
      <c r="A10" t="s">
        <v>123</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showZeros="0" workbookViewId="0">
      <selection activeCell="B16" sqref="B16"/>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1"/>
      <c r="P1" s="81"/>
      <c r="Q1" s="30" t="s">
        <v>281</v>
      </c>
    </row>
    <row r="2" ht="35.25" customHeight="1" spans="1:17">
      <c r="A2" s="31" t="str">
        <f>"2025"&amp;"年部门政府采购预算表"</f>
        <v>2025年部门政府采购预算表</v>
      </c>
      <c r="B2" s="31"/>
      <c r="C2" s="31"/>
      <c r="D2" s="31"/>
      <c r="E2" s="31"/>
      <c r="F2" s="31"/>
      <c r="G2" s="31"/>
      <c r="H2" s="31"/>
      <c r="I2" s="31"/>
      <c r="J2" s="31"/>
      <c r="K2" s="31"/>
      <c r="L2" s="31"/>
      <c r="M2" s="31"/>
      <c r="N2" s="31"/>
      <c r="O2" s="31"/>
      <c r="P2" s="31"/>
      <c r="Q2" s="31"/>
    </row>
    <row r="3" ht="18.75" customHeight="1" spans="1:17">
      <c r="A3" s="32" t="str">
        <f>"单位名称："&amp;"景洪市第一小学"</f>
        <v>单位名称：景洪市第一小学</v>
      </c>
      <c r="B3" s="32"/>
      <c r="C3" s="32"/>
      <c r="D3" s="32"/>
      <c r="E3" s="32"/>
      <c r="F3" s="32"/>
      <c r="G3" s="6"/>
      <c r="H3" s="6"/>
      <c r="I3" s="6"/>
      <c r="J3" s="6"/>
      <c r="K3" s="33"/>
      <c r="L3" s="33"/>
      <c r="M3" s="33"/>
      <c r="N3" s="33"/>
      <c r="O3" s="7"/>
      <c r="P3" s="7"/>
      <c r="Q3" s="94" t="s">
        <v>116</v>
      </c>
    </row>
    <row r="4" ht="15.75" customHeight="1" spans="1:17">
      <c r="A4" s="9" t="s">
        <v>282</v>
      </c>
      <c r="B4" s="72" t="s">
        <v>283</v>
      </c>
      <c r="C4" s="72" t="s">
        <v>284</v>
      </c>
      <c r="D4" s="72" t="s">
        <v>285</v>
      </c>
      <c r="E4" s="72" t="s">
        <v>286</v>
      </c>
      <c r="F4" s="72" t="s">
        <v>287</v>
      </c>
      <c r="G4" s="36" t="s">
        <v>132</v>
      </c>
      <c r="H4" s="36"/>
      <c r="I4" s="36"/>
      <c r="J4" s="36"/>
      <c r="K4" s="36"/>
      <c r="L4" s="36"/>
      <c r="M4" s="36"/>
      <c r="N4" s="36"/>
      <c r="O4" s="36"/>
      <c r="P4" s="36"/>
      <c r="Q4" s="37"/>
    </row>
    <row r="5" ht="17.25" customHeight="1" spans="1:17">
      <c r="A5" s="14"/>
      <c r="B5" s="74"/>
      <c r="C5" s="74"/>
      <c r="D5" s="74"/>
      <c r="E5" s="74"/>
      <c r="F5" s="74"/>
      <c r="G5" s="74" t="s">
        <v>29</v>
      </c>
      <c r="H5" s="74" t="s">
        <v>32</v>
      </c>
      <c r="I5" s="74" t="s">
        <v>288</v>
      </c>
      <c r="J5" s="74" t="s">
        <v>289</v>
      </c>
      <c r="K5" s="75" t="s">
        <v>290</v>
      </c>
      <c r="L5" s="86" t="s">
        <v>51</v>
      </c>
      <c r="M5" s="86"/>
      <c r="N5" s="86"/>
      <c r="O5" s="86"/>
      <c r="P5" s="86"/>
      <c r="Q5" s="76"/>
    </row>
    <row r="6" ht="54" customHeight="1" spans="1:17">
      <c r="A6" s="16"/>
      <c r="B6" s="76"/>
      <c r="C6" s="76"/>
      <c r="D6" s="76"/>
      <c r="E6" s="76"/>
      <c r="F6" s="76"/>
      <c r="G6" s="76"/>
      <c r="H6" s="76" t="s">
        <v>31</v>
      </c>
      <c r="I6" s="76"/>
      <c r="J6" s="76"/>
      <c r="K6" s="77"/>
      <c r="L6" s="76" t="s">
        <v>31</v>
      </c>
      <c r="M6" s="76" t="s">
        <v>38</v>
      </c>
      <c r="N6" s="76" t="s">
        <v>141</v>
      </c>
      <c r="O6" s="87" t="s">
        <v>40</v>
      </c>
      <c r="P6" s="77" t="s">
        <v>41</v>
      </c>
      <c r="Q6" s="76" t="s">
        <v>42</v>
      </c>
    </row>
    <row r="7" ht="19.5" customHeight="1" spans="1:17">
      <c r="A7" s="27">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19"/>
      <c r="B8" s="90"/>
      <c r="C8" s="90"/>
      <c r="D8" s="90"/>
      <c r="E8" s="91"/>
      <c r="F8" s="20"/>
      <c r="G8" s="20"/>
      <c r="H8" s="20"/>
      <c r="I8" s="20"/>
      <c r="J8" s="20"/>
      <c r="K8" s="20"/>
      <c r="L8" s="20"/>
      <c r="M8" s="20"/>
      <c r="N8" s="20"/>
      <c r="O8" s="20"/>
      <c r="P8" s="20"/>
      <c r="Q8" s="20"/>
    </row>
    <row r="9" ht="21" customHeight="1" spans="1:17">
      <c r="A9" s="19"/>
      <c r="B9" s="19"/>
      <c r="C9" s="19"/>
      <c r="D9" s="21"/>
      <c r="E9" s="92"/>
      <c r="F9" s="20"/>
      <c r="G9" s="20"/>
      <c r="H9" s="20"/>
      <c r="I9" s="20"/>
      <c r="J9" s="20"/>
      <c r="K9" s="20"/>
      <c r="L9" s="20"/>
      <c r="M9" s="20"/>
      <c r="N9" s="20"/>
      <c r="O9" s="20"/>
      <c r="P9" s="20"/>
      <c r="Q9" s="20"/>
    </row>
    <row r="10" ht="21" customHeight="1" spans="1:17">
      <c r="A10" s="79" t="s">
        <v>94</v>
      </c>
      <c r="B10" s="80"/>
      <c r="C10" s="80"/>
      <c r="D10" s="80"/>
      <c r="E10" s="93"/>
      <c r="F10" s="20"/>
      <c r="G10" s="20"/>
      <c r="H10" s="20"/>
      <c r="I10" s="20"/>
      <c r="J10" s="20"/>
      <c r="K10" s="20"/>
      <c r="L10" s="20"/>
      <c r="M10" s="20"/>
      <c r="N10" s="20"/>
      <c r="O10" s="20"/>
      <c r="P10" s="20"/>
      <c r="Q10" s="20"/>
    </row>
    <row r="11" customHeight="1" spans="1:1">
      <c r="A11" t="s">
        <v>123</v>
      </c>
    </row>
  </sheetData>
  <mergeCells count="16">
    <mergeCell ref="A2:Q2"/>
    <mergeCell ref="A3:F3"/>
    <mergeCell ref="G4:Q4"/>
    <mergeCell ref="L5:Q5"/>
    <mergeCell ref="A10:E10"/>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B14" sqref="B14"/>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6"/>
      <c r="B1" s="66"/>
      <c r="C1" s="67"/>
      <c r="D1" s="66"/>
      <c r="E1" s="66"/>
      <c r="F1" s="66"/>
      <c r="G1" s="66"/>
      <c r="H1" s="68"/>
      <c r="I1" s="66"/>
      <c r="J1" s="66"/>
      <c r="K1" s="66"/>
      <c r="L1" s="81"/>
      <c r="M1" s="82"/>
      <c r="N1" s="83" t="s">
        <v>291</v>
      </c>
    </row>
    <row r="2" ht="34.5" customHeight="1" spans="1:14">
      <c r="A2" s="31" t="str">
        <f>"2025"&amp;"年部门政府购买服务预算表"</f>
        <v>2025年部门政府购买服务预算表</v>
      </c>
      <c r="B2" s="31"/>
      <c r="C2" s="31"/>
      <c r="D2" s="31"/>
      <c r="E2" s="31"/>
      <c r="F2" s="31"/>
      <c r="G2" s="31"/>
      <c r="H2" s="31"/>
      <c r="I2" s="31"/>
      <c r="J2" s="31"/>
      <c r="K2" s="31"/>
      <c r="L2" s="31"/>
      <c r="M2" s="31"/>
      <c r="N2" s="31"/>
    </row>
    <row r="3" ht="18.75" customHeight="1" spans="1:14">
      <c r="A3" s="69" t="str">
        <f>"单位名称："&amp;"景洪市第一小学"</f>
        <v>单位名称：景洪市第一小学</v>
      </c>
      <c r="B3" s="69"/>
      <c r="C3" s="69"/>
      <c r="D3" s="70"/>
      <c r="E3" s="70"/>
      <c r="F3" s="70"/>
      <c r="G3" s="70"/>
      <c r="H3" s="71"/>
      <c r="I3" s="70"/>
      <c r="J3" s="70"/>
      <c r="K3" s="70"/>
      <c r="L3" s="7"/>
      <c r="M3" s="84"/>
      <c r="N3" s="85" t="s">
        <v>116</v>
      </c>
    </row>
    <row r="4" ht="18.75" customHeight="1" spans="1:14">
      <c r="A4" s="9" t="s">
        <v>282</v>
      </c>
      <c r="B4" s="72" t="s">
        <v>292</v>
      </c>
      <c r="C4" s="73" t="s">
        <v>293</v>
      </c>
      <c r="D4" s="36" t="s">
        <v>132</v>
      </c>
      <c r="E4" s="36"/>
      <c r="F4" s="36"/>
      <c r="G4" s="36"/>
      <c r="H4" s="36"/>
      <c r="I4" s="36"/>
      <c r="J4" s="36"/>
      <c r="K4" s="36"/>
      <c r="L4" s="36"/>
      <c r="M4" s="36"/>
      <c r="N4" s="37"/>
    </row>
    <row r="5" ht="17.25" customHeight="1" spans="1:14">
      <c r="A5" s="14"/>
      <c r="B5" s="74"/>
      <c r="C5" s="75"/>
      <c r="D5" s="74" t="s">
        <v>29</v>
      </c>
      <c r="E5" s="74" t="s">
        <v>32</v>
      </c>
      <c r="F5" s="74" t="s">
        <v>288</v>
      </c>
      <c r="G5" s="74" t="s">
        <v>289</v>
      </c>
      <c r="H5" s="75" t="s">
        <v>290</v>
      </c>
      <c r="I5" s="86" t="s">
        <v>51</v>
      </c>
      <c r="J5" s="86"/>
      <c r="K5" s="86"/>
      <c r="L5" s="86"/>
      <c r="M5" s="86"/>
      <c r="N5" s="76"/>
    </row>
    <row r="6" ht="54" customHeight="1" spans="1:14">
      <c r="A6" s="16"/>
      <c r="B6" s="76"/>
      <c r="C6" s="77"/>
      <c r="D6" s="76"/>
      <c r="E6" s="76"/>
      <c r="F6" s="76"/>
      <c r="G6" s="76"/>
      <c r="H6" s="77"/>
      <c r="I6" s="76" t="s">
        <v>31</v>
      </c>
      <c r="J6" s="76" t="s">
        <v>38</v>
      </c>
      <c r="K6" s="76" t="s">
        <v>141</v>
      </c>
      <c r="L6" s="87" t="s">
        <v>40</v>
      </c>
      <c r="M6" s="77" t="s">
        <v>41</v>
      </c>
      <c r="N6" s="76" t="s">
        <v>42</v>
      </c>
    </row>
    <row r="7" ht="19.5" customHeight="1" spans="1:14">
      <c r="A7" s="78">
        <v>1</v>
      </c>
      <c r="B7" s="78">
        <v>2</v>
      </c>
      <c r="C7" s="78">
        <v>3</v>
      </c>
      <c r="D7" s="78">
        <v>4</v>
      </c>
      <c r="E7" s="78">
        <v>5</v>
      </c>
      <c r="F7" s="78">
        <v>6</v>
      </c>
      <c r="G7" s="78">
        <v>7</v>
      </c>
      <c r="H7" s="78">
        <v>8</v>
      </c>
      <c r="I7" s="78">
        <v>9</v>
      </c>
      <c r="J7" s="78">
        <v>10</v>
      </c>
      <c r="K7" s="78">
        <v>11</v>
      </c>
      <c r="L7" s="78">
        <v>12</v>
      </c>
      <c r="M7" s="78">
        <v>13</v>
      </c>
      <c r="N7" s="78">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79" t="s">
        <v>94</v>
      </c>
      <c r="B10" s="80"/>
      <c r="C10" s="80"/>
      <c r="D10" s="20"/>
      <c r="E10" s="20"/>
      <c r="F10" s="20"/>
      <c r="G10" s="20"/>
      <c r="H10" s="20"/>
      <c r="I10" s="20"/>
      <c r="J10" s="20"/>
      <c r="K10" s="20"/>
      <c r="L10" s="20"/>
      <c r="M10" s="20"/>
      <c r="N10" s="20"/>
    </row>
    <row r="11" customHeight="1" spans="1:1">
      <c r="A11" t="s">
        <v>123</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D15" sqref="D15"/>
    </sheetView>
  </sheetViews>
  <sheetFormatPr defaultColWidth="10.6555555555556" defaultRowHeight="14.25" customHeight="1" outlineLevelCol="6"/>
  <cols>
    <col min="1" max="1" width="44" customWidth="1"/>
    <col min="2" max="7" width="21.5" customWidth="1"/>
  </cols>
  <sheetData>
    <row r="1" ht="13.5" customHeight="1" spans="1:7">
      <c r="A1" s="58"/>
      <c r="B1" s="58"/>
      <c r="C1" s="58"/>
      <c r="D1" s="58"/>
      <c r="E1" s="58"/>
      <c r="F1" s="59"/>
      <c r="G1" s="59" t="s">
        <v>294</v>
      </c>
    </row>
    <row r="2" ht="27.75" customHeight="1" spans="1:7">
      <c r="A2" s="60" t="s">
        <v>295</v>
      </c>
      <c r="B2" s="43"/>
      <c r="C2" s="43"/>
      <c r="D2" s="43"/>
      <c r="E2" s="43"/>
      <c r="F2" s="43"/>
      <c r="G2" s="43"/>
    </row>
    <row r="3" ht="18" customHeight="1" spans="1:7">
      <c r="A3" s="61" t="str">
        <f>"单位名称："&amp;"景洪市第一小学"</f>
        <v>单位名称：景洪市第一小学</v>
      </c>
      <c r="B3" s="62"/>
      <c r="C3" s="62"/>
      <c r="D3" s="62"/>
      <c r="E3" s="62"/>
      <c r="F3" s="63"/>
      <c r="G3" s="63" t="s">
        <v>116</v>
      </c>
    </row>
    <row r="4" ht="19.5" customHeight="1" spans="1:7">
      <c r="A4" s="64" t="s">
        <v>296</v>
      </c>
      <c r="B4" s="50" t="s">
        <v>128</v>
      </c>
      <c r="C4" s="50" t="s">
        <v>129</v>
      </c>
      <c r="D4" s="50" t="s">
        <v>132</v>
      </c>
      <c r="E4" s="50"/>
      <c r="F4" s="50"/>
      <c r="G4" s="50" t="s">
        <v>297</v>
      </c>
    </row>
    <row r="5" ht="40.5" customHeight="1" spans="1:7">
      <c r="A5" s="65"/>
      <c r="B5" s="50"/>
      <c r="C5" s="50"/>
      <c r="D5" s="50" t="s">
        <v>29</v>
      </c>
      <c r="E5" s="48" t="s">
        <v>32</v>
      </c>
      <c r="F5" s="48" t="s">
        <v>298</v>
      </c>
      <c r="G5" s="48"/>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row r="9" customHeight="1" spans="1:1">
      <c r="A9" t="s">
        <v>123</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B18" sqref="B18"/>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6" t="s">
        <v>299</v>
      </c>
    </row>
    <row r="2" ht="28.5" customHeight="1" spans="1:10">
      <c r="A2" s="43" t="s">
        <v>300</v>
      </c>
      <c r="B2" s="43"/>
      <c r="C2" s="43"/>
      <c r="D2" s="43"/>
      <c r="E2" s="43"/>
      <c r="F2" s="44"/>
      <c r="G2" s="43"/>
      <c r="H2" s="44"/>
      <c r="I2" s="44"/>
      <c r="J2" s="43"/>
    </row>
    <row r="3" ht="17.25" customHeight="1" spans="1:10">
      <c r="A3" s="45" t="str">
        <f>"单位名称："&amp;"景洪市第一小学"</f>
        <v>单位名称：景洪市第一小学</v>
      </c>
      <c r="B3" s="46"/>
      <c r="C3" s="46"/>
      <c r="D3" s="46"/>
      <c r="E3" s="46"/>
      <c r="F3" s="47"/>
      <c r="G3" s="46"/>
      <c r="H3" s="47"/>
      <c r="I3" s="57"/>
      <c r="J3" s="57"/>
    </row>
    <row r="4" ht="44.25" customHeight="1" spans="1:10">
      <c r="A4" s="48" t="s">
        <v>208</v>
      </c>
      <c r="B4" s="48" t="s">
        <v>209</v>
      </c>
      <c r="C4" s="48" t="s">
        <v>210</v>
      </c>
      <c r="D4" s="48" t="s">
        <v>211</v>
      </c>
      <c r="E4" s="48" t="s">
        <v>212</v>
      </c>
      <c r="F4" s="49" t="s">
        <v>213</v>
      </c>
      <c r="G4" s="48" t="s">
        <v>214</v>
      </c>
      <c r="H4" s="49" t="s">
        <v>215</v>
      </c>
      <c r="I4" s="49" t="s">
        <v>216</v>
      </c>
      <c r="J4" s="48" t="s">
        <v>217</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customHeight="1" spans="1:1">
      <c r="A8" t="s">
        <v>123</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selection activeCell="C15" sqref="C15"/>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0" t="s">
        <v>301</v>
      </c>
    </row>
    <row r="2" ht="34.5" customHeight="1" spans="1:8">
      <c r="A2" s="31" t="str">
        <f>"2025"&amp;"年新增资产配置表"</f>
        <v>2025年新增资产配置表</v>
      </c>
      <c r="B2" s="31"/>
      <c r="C2" s="31"/>
      <c r="D2" s="31"/>
      <c r="E2" s="31"/>
      <c r="F2" s="31"/>
      <c r="G2" s="31"/>
      <c r="H2" s="31"/>
    </row>
    <row r="3" ht="19.5" customHeight="1" spans="1:8">
      <c r="A3" s="32" t="str">
        <f>"单位名称："&amp;"景洪市第一小学"</f>
        <v>单位名称：景洪市第一小学</v>
      </c>
      <c r="B3" s="32"/>
      <c r="C3" s="32"/>
      <c r="D3" s="33"/>
      <c r="E3" s="33"/>
      <c r="F3" s="33"/>
      <c r="G3" s="33"/>
      <c r="H3" s="34" t="s">
        <v>116</v>
      </c>
    </row>
    <row r="4" ht="18" customHeight="1" spans="1:8">
      <c r="A4" s="9" t="s">
        <v>125</v>
      </c>
      <c r="B4" s="9" t="s">
        <v>302</v>
      </c>
      <c r="C4" s="9" t="s">
        <v>303</v>
      </c>
      <c r="D4" s="9" t="s">
        <v>304</v>
      </c>
      <c r="E4" s="9" t="s">
        <v>305</v>
      </c>
      <c r="F4" s="35" t="s">
        <v>306</v>
      </c>
      <c r="G4" s="36"/>
      <c r="H4" s="37"/>
    </row>
    <row r="5" ht="18" customHeight="1" spans="1:8">
      <c r="A5" s="16"/>
      <c r="B5" s="16"/>
      <c r="C5" s="16"/>
      <c r="D5" s="16"/>
      <c r="E5" s="16"/>
      <c r="F5" s="38" t="s">
        <v>286</v>
      </c>
      <c r="G5" s="38" t="s">
        <v>307</v>
      </c>
      <c r="H5" s="38" t="s">
        <v>308</v>
      </c>
    </row>
    <row r="6" ht="21" customHeight="1" spans="1:8">
      <c r="A6" s="38">
        <v>1</v>
      </c>
      <c r="B6" s="38">
        <v>2</v>
      </c>
      <c r="C6" s="38">
        <v>3</v>
      </c>
      <c r="D6" s="38">
        <v>4</v>
      </c>
      <c r="E6" s="38">
        <v>5</v>
      </c>
      <c r="F6" s="38">
        <v>6</v>
      </c>
      <c r="G6" s="38">
        <v>7</v>
      </c>
      <c r="H6" s="38">
        <v>8</v>
      </c>
    </row>
    <row r="7" ht="33" customHeight="1" spans="1:8">
      <c r="A7" s="39"/>
      <c r="B7" s="39"/>
      <c r="C7" s="39"/>
      <c r="D7" s="39"/>
      <c r="E7" s="21"/>
      <c r="F7" s="20"/>
      <c r="G7" s="20"/>
      <c r="H7" s="20"/>
    </row>
    <row r="8" ht="33" customHeight="1" spans="1:8">
      <c r="A8" s="39"/>
      <c r="B8" s="39"/>
      <c r="C8" s="39"/>
      <c r="D8" s="39"/>
      <c r="E8" s="21"/>
      <c r="F8" s="20"/>
      <c r="G8" s="20"/>
      <c r="H8" s="20"/>
    </row>
    <row r="9" ht="24" customHeight="1" spans="1:8">
      <c r="A9" s="40" t="s">
        <v>29</v>
      </c>
      <c r="B9" s="41"/>
      <c r="C9" s="41"/>
      <c r="D9" s="41"/>
      <c r="E9" s="42"/>
      <c r="F9" s="20"/>
      <c r="G9" s="20"/>
      <c r="H9" s="20"/>
    </row>
    <row r="10" customHeight="1" spans="1:1">
      <c r="A10" t="s">
        <v>123</v>
      </c>
    </row>
  </sheetData>
  <mergeCells count="9">
    <mergeCell ref="A2:H2"/>
    <mergeCell ref="A3:C3"/>
    <mergeCell ref="F4:H4"/>
    <mergeCell ref="A9:E9"/>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C20" sqref="C20"/>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309</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"单位名称："&amp;"景洪市第一小学"</f>
        <v>单位名称：景洪市第一小学</v>
      </c>
      <c r="B3" s="5"/>
      <c r="C3" s="5"/>
      <c r="D3" s="5"/>
      <c r="E3" s="5"/>
      <c r="F3" s="5"/>
      <c r="G3" s="5"/>
      <c r="H3" s="6"/>
      <c r="I3" s="6"/>
      <c r="J3" s="6"/>
      <c r="K3" s="7" t="s">
        <v>116</v>
      </c>
    </row>
    <row r="4" ht="21.75" customHeight="1" spans="1:11">
      <c r="A4" s="8" t="s">
        <v>186</v>
      </c>
      <c r="B4" s="8" t="s">
        <v>127</v>
      </c>
      <c r="C4" s="8" t="s">
        <v>187</v>
      </c>
      <c r="D4" s="9" t="s">
        <v>128</v>
      </c>
      <c r="E4" s="9" t="s">
        <v>129</v>
      </c>
      <c r="F4" s="9" t="s">
        <v>188</v>
      </c>
      <c r="G4" s="9" t="s">
        <v>189</v>
      </c>
      <c r="H4" s="25" t="s">
        <v>29</v>
      </c>
      <c r="I4" s="10" t="s">
        <v>310</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94</v>
      </c>
      <c r="B10" s="23"/>
      <c r="C10" s="23"/>
      <c r="D10" s="23"/>
      <c r="E10" s="23"/>
      <c r="F10" s="23"/>
      <c r="G10" s="24"/>
      <c r="H10" s="20"/>
      <c r="I10" s="20"/>
      <c r="J10" s="20"/>
      <c r="K10" s="20"/>
    </row>
    <row r="11" customHeight="1" spans="1:1">
      <c r="A11" t="s">
        <v>123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selection activeCell="C18" sqref="C18"/>
    </sheetView>
  </sheetViews>
  <sheetFormatPr defaultColWidth="10.6555555555556" defaultRowHeight="14.25" customHeight="1" outlineLevelCol="6"/>
  <cols>
    <col min="1" max="1" width="41.1555555555556" customWidth="1"/>
    <col min="2" max="2" width="23.3222222222222" customWidth="1"/>
    <col min="3" max="3" width="46.3333333333333" customWidth="1"/>
    <col min="4" max="4" width="16.3222222222222" customWidth="1"/>
    <col min="5" max="7" width="27.8333333333333" customWidth="1"/>
  </cols>
  <sheetData>
    <row r="1" ht="18.75" customHeight="1" spans="4:7">
      <c r="D1" s="1"/>
      <c r="E1" s="2"/>
      <c r="F1" s="2"/>
      <c r="G1" s="3" t="s">
        <v>311</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"单位名称："&amp;"景洪市第一小学"</f>
        <v>单位名称：景洪市第一小学</v>
      </c>
      <c r="B3" s="5"/>
      <c r="C3" s="5"/>
      <c r="D3" s="5"/>
      <c r="E3" s="6"/>
      <c r="F3" s="6"/>
      <c r="G3" s="7" t="s">
        <v>116</v>
      </c>
    </row>
    <row r="4" ht="21.75" customHeight="1" spans="1:7">
      <c r="A4" s="8" t="s">
        <v>187</v>
      </c>
      <c r="B4" s="8" t="s">
        <v>186</v>
      </c>
      <c r="C4" s="8" t="s">
        <v>127</v>
      </c>
      <c r="D4" s="9" t="s">
        <v>312</v>
      </c>
      <c r="E4" s="10" t="s">
        <v>32</v>
      </c>
      <c r="F4" s="11"/>
      <c r="G4" s="12"/>
    </row>
    <row r="5" ht="21.75" customHeight="1" spans="1:7">
      <c r="A5" s="13"/>
      <c r="B5" s="13"/>
      <c r="C5" s="13"/>
      <c r="D5" s="14"/>
      <c r="E5" s="8" t="s">
        <v>313</v>
      </c>
      <c r="F5" s="9" t="s">
        <v>314</v>
      </c>
      <c r="G5" s="9" t="s">
        <v>315</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3543.75</v>
      </c>
      <c r="F8" s="20"/>
      <c r="G8" s="20"/>
    </row>
    <row r="9" ht="31" customHeight="1" spans="1:7">
      <c r="A9" s="19"/>
      <c r="B9" s="19" t="s">
        <v>203</v>
      </c>
      <c r="C9" s="19" t="s">
        <v>202</v>
      </c>
      <c r="D9" s="21" t="s">
        <v>316</v>
      </c>
      <c r="E9" s="20">
        <v>3543.75</v>
      </c>
      <c r="F9" s="20"/>
      <c r="G9" s="20"/>
    </row>
    <row r="10" ht="18.75" customHeight="1" spans="1:7">
      <c r="A10" s="22" t="s">
        <v>29</v>
      </c>
      <c r="B10" s="23" t="s">
        <v>202</v>
      </c>
      <c r="C10" s="23"/>
      <c r="D10" s="24"/>
      <c r="E10" s="20">
        <v>3543.75</v>
      </c>
      <c r="F10" s="20"/>
      <c r="G10" s="20"/>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睿敏</cp:lastModifiedBy>
  <dcterms:created xsi:type="dcterms:W3CDTF">2025-02-18T02:31:00Z</dcterms:created>
  <dcterms:modified xsi:type="dcterms:W3CDTF">2025-02-18T08:05:20Z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6EE80ED1EEF543DB964795B59E7DD275_12</vt:lpwstr>
  </property>
</Properties>
</file>