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3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<sst xmlns="http://schemas.openxmlformats.org/spreadsheetml/2006/main" count="598" uniqueCount="254">
  <si>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</si>
  <si>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</si>
  <si>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</si>
  <si>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</si>
  <si>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</si>
  <si>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</si>
  <si>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</si>
  <si>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</si>
  <si>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</si>
  <si>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</si>
  <si>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</si>
  <si>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</si>
  <si>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</si>
  <si>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</si>
  <si>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</si>
  <si>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</si>
  <si>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</si>
  <si>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</si>
  <si>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</si>
  <si>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</si>
  <si>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</si>
  <si>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</si>
  <si>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</si>
  <si>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</si>
  <si>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</si>
  <si>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</si>
  <si>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</si>
  <si>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</si>
  <si>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</si>
  <si>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</si>
  <si>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</si>
  <si>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</si>
  <si>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</si>
  <si>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</si>
  <si>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</si>
  <si>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</si>
  <si>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</si>
  <si>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</si>
  <si>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</si>
  <si>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</si>
  <si>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</si>
  <si>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</si>
  <si>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</si>
  <si>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125015</t>
  </si>
  <si>
    <t>景洪市畜牧服务中心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</si>
  <si>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</si>
  <si>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</si>
  <si>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</si>
  <si>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</si>
  <si>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</si>
  <si>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</si>
  <si>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</si>
  <si>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</si>
  <si>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</si>
  <si>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</si>
  <si>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</si>
  <si>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</si>
  <si>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</si>
  <si>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</si>
  <si>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</si>
  <si>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</si>
  <si>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</si>
  <si>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</si>
  <si>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</si>
  <si>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</si>
  <si>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</si>
  <si>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</si>
  <si>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</si>
  <si>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</si>
  <si>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</si>
  <si>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</si>
  <si>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</si>
  <si>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</si>
  <si>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</si>
  <si>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</si>
  <si>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</si>
  <si>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</si>
  <si>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</si>
  <si>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</si>
  <si>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</si>
  <si>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</si>
  <si>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</si>
  <si>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</si>
  <si>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</si>
  <si>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</si>
  <si>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</si>
  <si>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</si>
  <si>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</si>
  <si>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</si>
  <si>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</si>
  <si>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</si>
  <si>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</si>
  <si>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</si>
  <si>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</si>
  <si>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</si>
  <si>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</si>
  <si>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</si>
  <si>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</si>
  <si>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</si>
  <si>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</si>
  <si>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</si>
  <si>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</si>
  <si>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</si>
  <si>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</si>
  <si>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</si>
  <si>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</si>
  <si>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</si>
  <si>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</si>
  <si>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</si>
  <si>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</si>
  <si>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</si>
  <si>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</si>
  <si>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</si>
  <si>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</si>
  <si>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</si>
  <si>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</si>
  <si>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</si>
  <si>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</si>
  <si>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</si>
  <si>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</si>
  <si>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</si>
  <si>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</si>
  <si>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</si>
  <si>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</si>
  <si>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</si>
  <si>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</si>
  <si>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</si>
  <si>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</si>
  <si>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</si>
  <si>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</si>
  <si>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</si>
  <si>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</si>
  <si>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</si>
  <si>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</si>
  <si>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</si>
  <si>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532801210000000020710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</si>
  <si>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</si>
  <si>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</si>
  <si>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</si>
  <si>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</si>
  <si>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</si>
  <si>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</si>
  <si>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</si>
  <si>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532801210000000020711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</si>
  <si>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</si>
  <si>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</si>
  <si>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</si>
  <si>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</si>
  <si>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</si>
  <si>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</si>
  <si>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</si>
  <si>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</si>
  <si>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</si>
  <si>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532801210000000020712</t>
  </si>
  <si>
    <t>30113</t>
  </si>
  <si>
    <t>532801210000000020716</t>
  </si>
  <si>
    <t>工会经费</t>
  </si>
  <si>
    <t>30228</t>
  </si>
  <si>
    <t>532801210000000020717</t>
  </si>
  <si>
    <t>福利费</t>
  </si>
  <si>
    <t>30229</t>
  </si>
  <si>
    <t>532801210000000020718</t>
  </si>
  <si>
    <t>一般公用经费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</si>
  <si>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</si>
  <si>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</si>
  <si>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</si>
  <si>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</si>
  <si>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</si>
  <si>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</si>
  <si>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</si>
  <si>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</si>
  <si>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</si>
  <si>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</si>
  <si>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30226</t>
  </si>
  <si>
    <t>劳务费</t>
  </si>
  <si>
    <t>30239</t>
  </si>
  <si>
    <t>其他交通费用</t>
  </si>
  <si>
    <t>30299</t>
  </si>
  <si>
    <t>其他商品和服务支出</t>
  </si>
  <si>
    <t>532801221100000524740</t>
  </si>
  <si>
    <t>退休公用经费</t>
  </si>
  <si>
    <t>532801221100000524744</t>
  </si>
  <si>
    <t>公务用车购置及运行维护费</t>
  </si>
  <si>
    <t>30231</t>
  </si>
  <si>
    <t>公务用车运行维护费</t>
  </si>
  <si>
    <t>532801221100000524773</t>
  </si>
  <si>
    <t>30217</t>
  </si>
  <si>
    <t>532801231100001554165</t>
  </si>
  <si>
    <t>月奖励性绩效工资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</si>
  <si>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</si>
  <si>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</si>
  <si>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</si>
  <si>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</si>
  <si>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</si>
  <si>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</si>
  <si>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</si>
  <si>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备注：我单位无此项。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</si>
  <si>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</si>
  <si>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</si>
  <si>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</si>
  <si>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</si>
  <si>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</si>
  <si>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</si>
  <si>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</si>
  <si>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</si>
  <si>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</si>
  <si>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</si>
  <si>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</si>
  <si>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</si>
  <si>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</si>
  <si>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</si>
  <si>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</si>
  <si>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</si>
  <si>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</si>
  <si>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</si>
  <si>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</si>
  <si>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</si>
  <si>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</si>
  <si>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</si>
  <si>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</si>
  <si>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</si>
  <si>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车辆保险费</t>
  </si>
  <si>
    <t>C1804010201 机动车保险服务</t>
  </si>
  <si>
    <t>次</t>
  </si>
  <si>
    <t>车辆维修及保养</t>
  </si>
  <si>
    <t>C23120301 车辆维修和保养服务</t>
  </si>
  <si>
    <t>批</t>
  </si>
  <si>
    <t>车辆燃油费</t>
  </si>
  <si>
    <t>C23120302 车辆加油、添加燃料服务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</si>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</sst>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hh:mm:ss"/>
    <numFmt numFmtId="177" formatCode="yyyy/mm/dd"/>
    <numFmt numFmtId="178" formatCode="#,##0.00;\-#,##0.00;;@"/>
    <numFmt numFmtId="179" formatCode="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0" fontId="6" fillId="0" borderId="7">
      <alignment horizontal="right" vertical="center"/>
    </xf>
    <xf numFmtId="178" fontId="6" fillId="0" borderId="7">
      <alignment horizontal="right" vertical="center"/>
    </xf>
    <xf numFmtId="49" fontId="6" fillId="0" borderId="7">
      <alignment horizontal="left" vertical="center" wrapText="1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80" fontId="6" fillId="0" borderId="7">
      <alignment horizontal="right" vertical="center"/>
    </xf>
  </cellStyleXfs>
  <cellXfs count="190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3" applyNumberFormat="1" applyFont="1" applyBorder="1" applyProtection="1">
      <alignment horizontal="left" vertical="center" wrapText="1"/>
      <protection locked="0"/>
    </xf>
    <xf numFmtId="178" fontId="6" fillId="0" borderId="7" xfId="0" applyNumberFormat="1" applyFont="1" applyBorder="1" applyAlignment="1">
      <alignment horizontal="right" vertical="center"/>
      <protection locked="0"/>
    </xf>
    <xf numFmtId="49" fontId="6" fillId="0" borderId="7" xfId="53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0" fillId="0" borderId="0" xfId="0" applyFont="1" applyAlignment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vertical="center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49" fontId="6" fillId="0" borderId="7" xfId="53" applyNumberFormat="1" applyFont="1" applyBorder="1" applyAlignment="1" applyProtection="1">
      <alignment horizontal="left" vertical="center" wrapText="1" indent="1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3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3" applyNumberFormat="1" applyFont="1" applyBorder="1" applyProtection="1">
      <alignment horizontal="left" vertical="center" wrapText="1"/>
      <protection locked="0"/>
    </xf>
    <xf numFmtId="178" fontId="6" fillId="0" borderId="7" xfId="54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8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8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625" defaultRowHeight="12" customHeight="1" outlineLevelCol="3"/>
  <cols>
    <col min="1" max="1" width="37.15625" customWidth="1"/>
    <col min="2" max="2" width="41.5" customWidth="1"/>
    <col min="3" max="3" width="42.65625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102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5" t="str">
        <f>"单位名称："&amp;"景洪市畜牧服务中心"</f>
        <v>单位名称：景洪市畜牧服务中心</v>
      </c>
      <c r="B4" s="175"/>
      <c r="C4" s="162"/>
      <c r="D4" s="182" t="s">
        <v>1</v>
      </c>
    </row>
    <row r="5" ht="19.5" customHeight="1" spans="1:4">
      <c r="A5" s="125" t="s">
        <v>2</v>
      </c>
      <c r="B5" s="127"/>
      <c r="C5" s="125" t="s">
        <v>3</v>
      </c>
      <c r="D5" s="127"/>
    </row>
    <row r="6" ht="19.5" customHeight="1" spans="1:4">
      <c r="A6" s="124" t="s">
        <v>4</v>
      </c>
      <c r="B6" s="124" t="s">
        <v>5</v>
      </c>
      <c r="C6" s="124" t="s">
        <v>6</v>
      </c>
      <c r="D6" s="27" t="s">
        <v>5</v>
      </c>
    </row>
    <row r="7" ht="19.5" customHeight="1" spans="1:4">
      <c r="A7" s="133"/>
      <c r="B7" s="133"/>
      <c r="C7" s="133"/>
      <c r="D7" s="29"/>
    </row>
    <row r="8" ht="20.25" customHeight="1" spans="1:4">
      <c r="A8" s="169" t="s">
        <v>7</v>
      </c>
      <c r="B8" s="183">
        <v>2420228.94</v>
      </c>
      <c r="C8" s="169" t="str">
        <f>"一"&amp;"、"&amp;"社会保障和就业支出"</f>
        <v>一、社会保障和就业支出</v>
      </c>
      <c r="D8" s="183">
        <v>244688.48</v>
      </c>
    </row>
    <row r="9" ht="20.25" customHeight="1" spans="1:4">
      <c r="A9" s="169" t="s">
        <v>8</v>
      </c>
      <c r="B9" s="183"/>
      <c r="C9" s="169" t="str">
        <f>"二"&amp;"、"&amp;"卫生健康支出"</f>
        <v>二、卫生健康支出</v>
      </c>
      <c r="D9" s="183">
        <v>227671.1</v>
      </c>
    </row>
    <row r="10" ht="20.25" customHeight="1" spans="1:4">
      <c r="A10" s="169" t="s">
        <v>9</v>
      </c>
      <c r="B10" s="183"/>
      <c r="C10" s="169" t="str">
        <f>"三"&amp;"、"&amp;"农林水支出"</f>
        <v>三、农林水支出</v>
      </c>
      <c r="D10" s="183">
        <v>1752457.88</v>
      </c>
    </row>
    <row r="11" ht="21.75" customHeight="1" spans="1:4">
      <c r="A11" s="169" t="s">
        <v>10</v>
      </c>
      <c r="B11" s="183"/>
      <c r="C11" s="169" t="str">
        <f>"四"&amp;"、"&amp;"住房保障支出"</f>
        <v>四、住房保障支出</v>
      </c>
      <c r="D11" s="183">
        <v>195411.48</v>
      </c>
    </row>
    <row r="12" ht="21.75" customHeight="1" spans="1:4">
      <c r="A12" s="169" t="s">
        <v>11</v>
      </c>
      <c r="B12" s="183"/>
      <c r="C12" s="184"/>
      <c r="D12" s="183"/>
    </row>
    <row r="13" ht="21.75" customHeight="1" spans="1:4">
      <c r="A13" s="185" t="s">
        <v>12</v>
      </c>
      <c r="B13" s="183"/>
      <c r="C13" s="184"/>
      <c r="D13" s="183"/>
    </row>
    <row r="14" ht="20.25" customHeight="1" spans="1:4">
      <c r="A14" s="185" t="s">
        <v>13</v>
      </c>
      <c r="B14" s="183"/>
      <c r="C14" s="184"/>
      <c r="D14" s="183"/>
    </row>
    <row r="15" ht="20.25" customHeight="1" spans="1:4">
      <c r="A15" s="185" t="s">
        <v>14</v>
      </c>
      <c r="B15" s="183"/>
      <c r="C15" s="184"/>
      <c r="D15" s="183"/>
    </row>
    <row r="16" ht="20.25" customHeight="1" spans="1:4">
      <c r="A16" s="186" t="s">
        <v>15</v>
      </c>
      <c r="B16" s="183"/>
      <c r="C16" s="184"/>
      <c r="D16" s="183"/>
    </row>
    <row r="17" ht="20.25" customHeight="1" spans="1:4">
      <c r="A17" s="186" t="s">
        <v>16</v>
      </c>
      <c r="B17" s="183"/>
      <c r="C17" s="184"/>
      <c r="D17" s="183"/>
    </row>
    <row r="18" ht="20.25" customHeight="1" spans="1:4">
      <c r="A18" s="187" t="s">
        <v>17</v>
      </c>
      <c r="B18" s="171">
        <v>2420228.94</v>
      </c>
      <c r="C18" s="167" t="s">
        <v>18</v>
      </c>
      <c r="D18" s="171">
        <v>2420228.94</v>
      </c>
    </row>
    <row r="19" ht="20.25" customHeight="1" spans="1:4">
      <c r="A19" s="188" t="s">
        <v>19</v>
      </c>
      <c r="B19" s="183"/>
      <c r="C19" s="169" t="s">
        <v>20</v>
      </c>
      <c r="D19" s="183"/>
    </row>
    <row r="20" ht="20.25" customHeight="1" spans="1:4">
      <c r="A20" s="188" t="s">
        <v>21</v>
      </c>
      <c r="B20" s="183"/>
      <c r="C20" s="169" t="s">
        <v>21</v>
      </c>
      <c r="D20" s="183"/>
    </row>
    <row r="21" ht="20.25" customHeight="1" spans="1:4">
      <c r="A21" s="188" t="s">
        <v>22</v>
      </c>
      <c r="B21" s="183"/>
      <c r="C21" s="169" t="s">
        <v>23</v>
      </c>
      <c r="D21" s="183"/>
    </row>
    <row r="22" ht="20.25" customHeight="1" spans="1:4">
      <c r="A22" s="189" t="s">
        <v>24</v>
      </c>
      <c r="B22" s="171">
        <v>2420228.94</v>
      </c>
      <c r="C22" s="167" t="s">
        <v>25</v>
      </c>
      <c r="D22" s="171">
        <v>2420228.94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625" defaultRowHeight="14.25" customHeight="1"/>
  <cols>
    <col min="1" max="1" width="20.5104166666667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5"/>
      <c r="O2" s="70"/>
      <c r="P2" s="70"/>
      <c r="Q2" s="70"/>
      <c r="R2" s="70"/>
      <c r="S2" s="4" t="s">
        <v>26</v>
      </c>
    </row>
    <row r="3" ht="57.75" customHeight="1" spans="1:19">
      <c r="A3" s="138" t="str">
        <f>"2025"&amp;"年部门收入预算表"</f>
        <v>2025年部门收入预算表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</row>
    <row r="4" ht="24" customHeight="1" spans="1:19">
      <c r="A4" s="175" t="str">
        <f>"单位名称："&amp;"景洪市畜牧服务中心"</f>
        <v>单位名称：景洪市畜牧服务中心</v>
      </c>
      <c r="B4" s="175"/>
      <c r="C4" s="175"/>
      <c r="D4" s="175"/>
      <c r="E4" s="176"/>
      <c r="F4" s="176"/>
      <c r="G4" s="176"/>
      <c r="H4" s="176"/>
      <c r="I4" s="176"/>
      <c r="J4" s="178"/>
      <c r="K4" s="176"/>
      <c r="L4" s="176"/>
      <c r="M4" s="176"/>
      <c r="N4" s="176"/>
      <c r="O4" s="179"/>
      <c r="P4" s="179"/>
      <c r="Q4" s="179"/>
      <c r="R4" s="179"/>
      <c r="S4" s="181" t="s">
        <v>1</v>
      </c>
    </row>
    <row r="5" ht="18.75" customHeight="1" spans="1:19">
      <c r="A5" s="9" t="s">
        <v>27</v>
      </c>
      <c r="B5" s="76" t="s">
        <v>28</v>
      </c>
      <c r="C5" s="76" t="s">
        <v>29</v>
      </c>
      <c r="D5" s="177" t="s">
        <v>30</v>
      </c>
      <c r="E5" s="177"/>
      <c r="F5" s="177"/>
      <c r="G5" s="177"/>
      <c r="H5" s="177"/>
      <c r="I5" s="177"/>
      <c r="J5" s="177"/>
      <c r="K5" s="177"/>
      <c r="L5" s="177"/>
      <c r="M5" s="177"/>
      <c r="N5" s="146"/>
      <c r="O5" s="177" t="s">
        <v>19</v>
      </c>
      <c r="P5" s="177"/>
      <c r="Q5" s="177"/>
      <c r="R5" s="177"/>
      <c r="S5" s="146"/>
    </row>
    <row r="6" ht="19.5" customHeight="1" spans="1:19">
      <c r="A6" s="14"/>
      <c r="B6" s="78"/>
      <c r="C6" s="78"/>
      <c r="D6" s="78" t="s">
        <v>31</v>
      </c>
      <c r="E6" s="78" t="s">
        <v>32</v>
      </c>
      <c r="F6" s="78" t="s">
        <v>33</v>
      </c>
      <c r="G6" s="78" t="s">
        <v>34</v>
      </c>
      <c r="H6" s="78" t="s">
        <v>35</v>
      </c>
      <c r="I6" s="180" t="s">
        <v>36</v>
      </c>
      <c r="J6" s="180"/>
      <c r="K6" s="180"/>
      <c r="L6" s="180"/>
      <c r="M6" s="180"/>
      <c r="N6" s="91"/>
      <c r="O6" s="78" t="s">
        <v>31</v>
      </c>
      <c r="P6" s="78" t="s">
        <v>32</v>
      </c>
      <c r="Q6" s="78" t="s">
        <v>33</v>
      </c>
      <c r="R6" s="78" t="s">
        <v>34</v>
      </c>
      <c r="S6" s="78" t="s">
        <v>37</v>
      </c>
    </row>
    <row r="7" ht="33.75" customHeight="1" spans="1:19">
      <c r="A7" s="16"/>
      <c r="B7" s="80"/>
      <c r="C7" s="80"/>
      <c r="D7" s="80"/>
      <c r="E7" s="80"/>
      <c r="F7" s="80"/>
      <c r="G7" s="80"/>
      <c r="H7" s="80"/>
      <c r="I7" s="79" t="s">
        <v>31</v>
      </c>
      <c r="J7" s="79" t="s">
        <v>38</v>
      </c>
      <c r="K7" s="79" t="s">
        <v>39</v>
      </c>
      <c r="L7" s="79" t="s">
        <v>40</v>
      </c>
      <c r="M7" s="79" t="s">
        <v>41</v>
      </c>
      <c r="N7" s="79" t="s">
        <v>42</v>
      </c>
      <c r="O7" s="80"/>
      <c r="P7" s="80"/>
      <c r="Q7" s="80"/>
      <c r="R7" s="80"/>
      <c r="S7" s="80"/>
    </row>
    <row r="8" ht="16.5" customHeight="1" spans="1:19">
      <c r="A8" s="53">
        <v>1</v>
      </c>
      <c r="B8" s="53">
        <v>2</v>
      </c>
      <c r="C8" s="53">
        <v>3</v>
      </c>
      <c r="D8" s="53">
        <v>4</v>
      </c>
      <c r="E8" s="53">
        <v>5</v>
      </c>
      <c r="F8" s="53">
        <v>6</v>
      </c>
      <c r="G8" s="53">
        <v>7</v>
      </c>
      <c r="H8" s="53">
        <v>8</v>
      </c>
      <c r="I8" s="53">
        <v>9</v>
      </c>
      <c r="J8" s="53">
        <v>10</v>
      </c>
      <c r="K8" s="53">
        <v>11</v>
      </c>
      <c r="L8" s="53">
        <v>12</v>
      </c>
      <c r="M8" s="53">
        <v>13</v>
      </c>
      <c r="N8" s="53">
        <v>14</v>
      </c>
      <c r="O8" s="53">
        <v>15</v>
      </c>
      <c r="P8" s="53">
        <v>16</v>
      </c>
      <c r="Q8" s="53">
        <v>17</v>
      </c>
      <c r="R8" s="53">
        <v>18</v>
      </c>
      <c r="S8" s="53">
        <v>19</v>
      </c>
    </row>
    <row r="9" ht="18" customHeight="1" spans="1:19">
      <c r="A9" s="20" t="s">
        <v>43</v>
      </c>
      <c r="B9" s="20" t="s">
        <v>44</v>
      </c>
      <c r="C9" s="21">
        <v>2420228.94</v>
      </c>
      <c r="D9" s="21">
        <v>2420228.94</v>
      </c>
      <c r="E9" s="21">
        <v>2420228.94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2420228.94</v>
      </c>
      <c r="D10" s="21">
        <v>2420228.94</v>
      </c>
      <c r="E10" s="21">
        <v>2420228.94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pane ySplit="1" topLeftCell="A5" activePane="bottomLeft" state="frozen"/>
      <selection/>
      <selection pane="bottomLeft" activeCell="A1" sqref="A1"/>
    </sheetView>
  </sheetViews>
  <sheetFormatPr defaultColWidth="10.65625" defaultRowHeight="14.25" customHeight="1"/>
  <cols>
    <col min="1" max="1" width="16.15625" customWidth="1"/>
    <col min="2" max="2" width="40.3229166666667" customWidth="1"/>
    <col min="3" max="6" width="22.3333333333333" customWidth="1"/>
    <col min="7" max="8" width="22.15625" customWidth="1"/>
    <col min="9" max="9" width="22" customWidth="1"/>
    <col min="10" max="11" width="22.15625" customWidth="1"/>
    <col min="12" max="14" width="22" customWidth="1"/>
    <col min="15" max="15" width="22.15625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5"/>
      <c r="H2" s="115"/>
      <c r="J2" s="115"/>
      <c r="O2" s="174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52" t="str">
        <f>"单位名称："&amp;"景洪市畜牧服务中心"</f>
        <v>单位名称：景洪市畜牧服务中心</v>
      </c>
      <c r="B4" s="152"/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7"/>
      <c r="N4" s="7"/>
      <c r="O4" s="98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90" t="s">
        <v>48</v>
      </c>
      <c r="F6" s="90" t="s">
        <v>49</v>
      </c>
      <c r="G6" s="16"/>
      <c r="H6" s="16"/>
      <c r="I6" s="16"/>
      <c r="J6" s="18" t="s">
        <v>31</v>
      </c>
      <c r="K6" s="41" t="s">
        <v>52</v>
      </c>
      <c r="L6" s="41" t="s">
        <v>53</v>
      </c>
      <c r="M6" s="41" t="s">
        <v>54</v>
      </c>
      <c r="N6" s="41" t="s">
        <v>55</v>
      </c>
      <c r="O6" s="41" t="s">
        <v>56</v>
      </c>
    </row>
    <row r="7" ht="19.5" customHeight="1" spans="1:15">
      <c r="A7" s="172">
        <v>1</v>
      </c>
      <c r="B7" s="172">
        <v>2</v>
      </c>
      <c r="C7" s="173">
        <v>3</v>
      </c>
      <c r="D7" s="173">
        <v>4</v>
      </c>
      <c r="E7" s="173">
        <v>5</v>
      </c>
      <c r="F7" s="173">
        <v>6</v>
      </c>
      <c r="G7" s="173">
        <v>7</v>
      </c>
      <c r="H7" s="173">
        <v>8</v>
      </c>
      <c r="I7" s="173">
        <v>9</v>
      </c>
      <c r="J7" s="173">
        <v>10</v>
      </c>
      <c r="K7" s="173">
        <v>11</v>
      </c>
      <c r="L7" s="173">
        <v>12</v>
      </c>
      <c r="M7" s="173">
        <v>13</v>
      </c>
      <c r="N7" s="173">
        <v>14</v>
      </c>
      <c r="O7" s="173">
        <v>15</v>
      </c>
    </row>
    <row r="8" ht="21.75" customHeight="1" spans="1:15">
      <c r="A8" s="20" t="s">
        <v>57</v>
      </c>
      <c r="B8" s="20" t="s">
        <v>58</v>
      </c>
      <c r="C8" s="21">
        <v>244688.48</v>
      </c>
      <c r="D8" s="21">
        <v>244688.48</v>
      </c>
      <c r="E8" s="21">
        <v>244688.48</v>
      </c>
      <c r="F8" s="21"/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95" t="s">
        <v>59</v>
      </c>
      <c r="B9" s="95" t="s">
        <v>60</v>
      </c>
      <c r="C9" s="21">
        <v>244688.48</v>
      </c>
      <c r="D9" s="21">
        <v>244688.48</v>
      </c>
      <c r="E9" s="21">
        <v>244688.48</v>
      </c>
      <c r="F9" s="21"/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159" t="s">
        <v>61</v>
      </c>
      <c r="B10" s="159" t="s">
        <v>62</v>
      </c>
      <c r="C10" s="21">
        <v>3000</v>
      </c>
      <c r="D10" s="21">
        <v>3000</v>
      </c>
      <c r="E10" s="21">
        <v>3000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159" t="s">
        <v>63</v>
      </c>
      <c r="B11" s="159" t="s">
        <v>64</v>
      </c>
      <c r="C11" s="21">
        <v>241688.48</v>
      </c>
      <c r="D11" s="21">
        <v>241688.48</v>
      </c>
      <c r="E11" s="21">
        <v>241688.48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20" t="s">
        <v>65</v>
      </c>
      <c r="B12" s="20" t="s">
        <v>66</v>
      </c>
      <c r="C12" s="21">
        <v>227671.1</v>
      </c>
      <c r="D12" s="21">
        <v>227671.1</v>
      </c>
      <c r="E12" s="21">
        <v>227671.1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95" t="s">
        <v>67</v>
      </c>
      <c r="B13" s="95" t="s">
        <v>68</v>
      </c>
      <c r="C13" s="21">
        <v>227671.1</v>
      </c>
      <c r="D13" s="21">
        <v>227671.1</v>
      </c>
      <c r="E13" s="21">
        <v>227671.1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9" t="s">
        <v>69</v>
      </c>
      <c r="B14" s="159" t="s">
        <v>70</v>
      </c>
      <c r="C14" s="21">
        <v>129987.17</v>
      </c>
      <c r="D14" s="21">
        <v>129987.17</v>
      </c>
      <c r="E14" s="21">
        <v>129987.17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159" t="s">
        <v>71</v>
      </c>
      <c r="B15" s="159" t="s">
        <v>72</v>
      </c>
      <c r="C15" s="21">
        <v>79720.95</v>
      </c>
      <c r="D15" s="21">
        <v>79720.95</v>
      </c>
      <c r="E15" s="21">
        <v>79720.95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159" t="s">
        <v>73</v>
      </c>
      <c r="B16" s="159" t="s">
        <v>74</v>
      </c>
      <c r="C16" s="21">
        <v>17962.98</v>
      </c>
      <c r="D16" s="21">
        <v>17962.98</v>
      </c>
      <c r="E16" s="21">
        <v>17962.98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20" t="s">
        <v>75</v>
      </c>
      <c r="B17" s="20" t="s">
        <v>76</v>
      </c>
      <c r="C17" s="21">
        <v>1752457.88</v>
      </c>
      <c r="D17" s="21">
        <v>1752457.88</v>
      </c>
      <c r="E17" s="21">
        <v>1752457.88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95" t="s">
        <v>77</v>
      </c>
      <c r="B18" s="95" t="s">
        <v>78</v>
      </c>
      <c r="C18" s="21">
        <v>1752457.88</v>
      </c>
      <c r="D18" s="21">
        <v>1752457.88</v>
      </c>
      <c r="E18" s="21">
        <v>1752457.88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159" t="s">
        <v>79</v>
      </c>
      <c r="B19" s="159" t="s">
        <v>80</v>
      </c>
      <c r="C19" s="21">
        <v>1752457.88</v>
      </c>
      <c r="D19" s="21">
        <v>1752457.88</v>
      </c>
      <c r="E19" s="21">
        <v>1752457.88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20" t="s">
        <v>81</v>
      </c>
      <c r="B20" s="20" t="s">
        <v>82</v>
      </c>
      <c r="C20" s="21">
        <v>195411.48</v>
      </c>
      <c r="D20" s="21">
        <v>195411.48</v>
      </c>
      <c r="E20" s="21">
        <v>195411.48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95" t="s">
        <v>83</v>
      </c>
      <c r="B21" s="95" t="s">
        <v>84</v>
      </c>
      <c r="C21" s="21">
        <v>195411.48</v>
      </c>
      <c r="D21" s="21">
        <v>195411.48</v>
      </c>
      <c r="E21" s="21">
        <v>195411.48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159" t="s">
        <v>85</v>
      </c>
      <c r="B22" s="159" t="s">
        <v>86</v>
      </c>
      <c r="C22" s="21">
        <v>195411.48</v>
      </c>
      <c r="D22" s="21">
        <v>195411.48</v>
      </c>
      <c r="E22" s="21">
        <v>195411.48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22" t="s">
        <v>87</v>
      </c>
      <c r="B23" s="22" t="s">
        <v>87</v>
      </c>
      <c r="C23" s="21">
        <v>2420228.94</v>
      </c>
      <c r="D23" s="21">
        <v>2420228.94</v>
      </c>
      <c r="E23" s="21">
        <v>2420228.94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</sheetData>
  <mergeCells count="11">
    <mergeCell ref="A3:O3"/>
    <mergeCell ref="A4:L4"/>
    <mergeCell ref="D5:F5"/>
    <mergeCell ref="J5:O5"/>
    <mergeCell ref="A23:B23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625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3" t="s">
        <v>88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"单位名称："&amp;"景洪市畜牧服务中心"</f>
        <v>单位名称：景洪市畜牧服务中心</v>
      </c>
      <c r="B4" s="6"/>
      <c r="C4" s="162"/>
      <c r="D4" s="98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7" t="s">
        <v>4</v>
      </c>
      <c r="B6" s="104" t="s">
        <v>5</v>
      </c>
      <c r="C6" s="27" t="s">
        <v>89</v>
      </c>
      <c r="D6" s="104" t="s">
        <v>5</v>
      </c>
    </row>
    <row r="7" ht="17.25" customHeight="1" spans="1:4">
      <c r="A7" s="29"/>
      <c r="B7" s="107"/>
      <c r="C7" s="29"/>
      <c r="D7" s="107"/>
    </row>
    <row r="8" ht="17.25" customHeight="1" spans="1:4">
      <c r="A8" s="163" t="s">
        <v>90</v>
      </c>
      <c r="B8" s="21">
        <v>2420228.94</v>
      </c>
      <c r="C8" s="164" t="s">
        <v>91</v>
      </c>
      <c r="D8" s="165">
        <v>2420228.94</v>
      </c>
    </row>
    <row r="9" ht="17.25" customHeight="1" spans="1:4">
      <c r="A9" s="166" t="s">
        <v>92</v>
      </c>
      <c r="B9" s="21">
        <v>2420228.94</v>
      </c>
      <c r="C9" s="164" t="str">
        <f>"（"&amp;"一"&amp;"）"&amp;"社会保障和就业支出"</f>
        <v>（一）社会保障和就业支出</v>
      </c>
      <c r="D9" s="165">
        <v>244688.48</v>
      </c>
    </row>
    <row r="10" ht="17.25" customHeight="1" spans="1:4">
      <c r="A10" s="166" t="s">
        <v>93</v>
      </c>
      <c r="B10" s="21"/>
      <c r="C10" s="164" t="str">
        <f>"（"&amp;"二"&amp;"）"&amp;"卫生健康支出"</f>
        <v>（二）卫生健康支出</v>
      </c>
      <c r="D10" s="165">
        <v>227671.1</v>
      </c>
    </row>
    <row r="11" ht="17.25" customHeight="1" spans="1:4">
      <c r="A11" s="166" t="s">
        <v>94</v>
      </c>
      <c r="B11" s="21"/>
      <c r="C11" s="164" t="str">
        <f>"（"&amp;"三"&amp;"）"&amp;"农林水支出"</f>
        <v>（三）农林水支出</v>
      </c>
      <c r="D11" s="165">
        <v>1752457.88</v>
      </c>
    </row>
    <row r="12" ht="17.25" customHeight="1" spans="1:4">
      <c r="A12" s="166" t="s">
        <v>95</v>
      </c>
      <c r="B12" s="21"/>
      <c r="C12" s="164" t="str">
        <f>"（"&amp;"四"&amp;"）"&amp;"住房保障支出"</f>
        <v>（四）住房保障支出</v>
      </c>
      <c r="D12" s="165">
        <v>195411.48</v>
      </c>
    </row>
    <row r="13" ht="17.25" customHeight="1" spans="1:4">
      <c r="A13" s="166" t="s">
        <v>92</v>
      </c>
      <c r="B13" s="21"/>
      <c r="C13" s="164"/>
      <c r="D13" s="165"/>
    </row>
    <row r="14" ht="17.25" customHeight="1" spans="1:4">
      <c r="A14" s="166" t="s">
        <v>93</v>
      </c>
      <c r="B14" s="21"/>
      <c r="C14" s="164"/>
      <c r="D14" s="165"/>
    </row>
    <row r="15" ht="17.25" customHeight="1" spans="1:4">
      <c r="A15" s="166" t="s">
        <v>94</v>
      </c>
      <c r="B15" s="21"/>
      <c r="C15" s="164"/>
      <c r="D15" s="165"/>
    </row>
    <row r="16" customHeight="1" spans="1:4">
      <c r="A16" s="167"/>
      <c r="B16" s="168"/>
      <c r="C16" s="169" t="s">
        <v>96</v>
      </c>
      <c r="D16" s="168"/>
    </row>
    <row r="17" ht="17.25" customHeight="1" spans="1:4">
      <c r="A17" s="170" t="s">
        <v>97</v>
      </c>
      <c r="B17" s="171">
        <v>2420228.94</v>
      </c>
      <c r="C17" s="167" t="s">
        <v>25</v>
      </c>
      <c r="D17" s="171">
        <v>2420228.94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workbookViewId="0">
      <pane ySplit="1" topLeftCell="A5" activePane="bottomLeft" state="frozen"/>
      <selection/>
      <selection pane="bottomLeft" activeCell="A1" sqref="A1"/>
    </sheetView>
  </sheetViews>
  <sheetFormatPr defaultColWidth="10.65625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5"/>
      <c r="F2" s="153"/>
      <c r="G2" s="33" t="s">
        <v>98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"单位名称："&amp;"景洪市畜牧服务中心"</f>
        <v>单位名称：景洪市畜牧服务中心</v>
      </c>
      <c r="B4" s="6"/>
      <c r="C4" s="6"/>
      <c r="D4" s="6"/>
      <c r="E4" s="6"/>
      <c r="F4" s="98"/>
      <c r="G4" s="98" t="s">
        <v>1</v>
      </c>
    </row>
    <row r="5" ht="20.25" customHeight="1" spans="1:7">
      <c r="A5" s="154" t="s">
        <v>99</v>
      </c>
      <c r="B5" s="155"/>
      <c r="C5" s="104" t="s">
        <v>29</v>
      </c>
      <c r="D5" s="140" t="s">
        <v>48</v>
      </c>
      <c r="E5" s="143"/>
      <c r="F5" s="144"/>
      <c r="G5" s="156" t="s">
        <v>49</v>
      </c>
    </row>
    <row r="6" ht="20.25" customHeight="1" spans="1:7">
      <c r="A6" s="157" t="s">
        <v>46</v>
      </c>
      <c r="B6" s="157" t="s">
        <v>47</v>
      </c>
      <c r="C6" s="107"/>
      <c r="D6" s="18" t="s">
        <v>31</v>
      </c>
      <c r="E6" s="18" t="s">
        <v>100</v>
      </c>
      <c r="F6" s="18" t="s">
        <v>101</v>
      </c>
      <c r="G6" s="91"/>
    </row>
    <row r="7" ht="19.5" customHeight="1" spans="1:7">
      <c r="A7" s="157" t="s">
        <v>102</v>
      </c>
      <c r="B7" s="157" t="s">
        <v>103</v>
      </c>
      <c r="C7" s="157" t="s">
        <v>104</v>
      </c>
      <c r="D7" s="18">
        <v>4</v>
      </c>
      <c r="E7" s="158" t="s">
        <v>105</v>
      </c>
      <c r="F7" s="158" t="s">
        <v>106</v>
      </c>
      <c r="G7" s="157" t="s">
        <v>107</v>
      </c>
    </row>
    <row r="8" ht="18" customHeight="1" spans="1:7">
      <c r="A8" s="20" t="s">
        <v>57</v>
      </c>
      <c r="B8" s="20" t="s">
        <v>58</v>
      </c>
      <c r="C8" s="21">
        <v>244688.48</v>
      </c>
      <c r="D8" s="21">
        <v>244688.48</v>
      </c>
      <c r="E8" s="21">
        <v>241688.48</v>
      </c>
      <c r="F8" s="21">
        <v>3000</v>
      </c>
      <c r="G8" s="21"/>
    </row>
    <row r="9" ht="18" customHeight="1" spans="1:7">
      <c r="A9" s="95" t="s">
        <v>59</v>
      </c>
      <c r="B9" s="95" t="s">
        <v>60</v>
      </c>
      <c r="C9" s="21">
        <v>244688.48</v>
      </c>
      <c r="D9" s="21">
        <v>244688.48</v>
      </c>
      <c r="E9" s="21">
        <v>241688.48</v>
      </c>
      <c r="F9" s="21">
        <v>3000</v>
      </c>
      <c r="G9" s="21"/>
    </row>
    <row r="10" ht="18" customHeight="1" spans="1:7">
      <c r="A10" s="159" t="s">
        <v>61</v>
      </c>
      <c r="B10" s="159" t="s">
        <v>62</v>
      </c>
      <c r="C10" s="21">
        <v>3000</v>
      </c>
      <c r="D10" s="21">
        <v>3000</v>
      </c>
      <c r="E10" s="21"/>
      <c r="F10" s="21">
        <v>3000</v>
      </c>
      <c r="G10" s="21"/>
    </row>
    <row r="11" ht="18" customHeight="1" spans="1:7">
      <c r="A11" s="159" t="s">
        <v>63</v>
      </c>
      <c r="B11" s="159" t="s">
        <v>64</v>
      </c>
      <c r="C11" s="21">
        <v>241688.48</v>
      </c>
      <c r="D11" s="21">
        <v>241688.48</v>
      </c>
      <c r="E11" s="21">
        <v>241688.48</v>
      </c>
      <c r="F11" s="21"/>
      <c r="G11" s="21"/>
    </row>
    <row r="12" ht="18" customHeight="1" spans="1:7">
      <c r="A12" s="20" t="s">
        <v>65</v>
      </c>
      <c r="B12" s="20" t="s">
        <v>66</v>
      </c>
      <c r="C12" s="21">
        <v>227671.1</v>
      </c>
      <c r="D12" s="21">
        <v>227671.1</v>
      </c>
      <c r="E12" s="21">
        <v>227671.1</v>
      </c>
      <c r="F12" s="21"/>
      <c r="G12" s="21"/>
    </row>
    <row r="13" ht="18" customHeight="1" spans="1:7">
      <c r="A13" s="95" t="s">
        <v>67</v>
      </c>
      <c r="B13" s="95" t="s">
        <v>68</v>
      </c>
      <c r="C13" s="21">
        <v>227671.1</v>
      </c>
      <c r="D13" s="21">
        <v>227671.1</v>
      </c>
      <c r="E13" s="21">
        <v>227671.1</v>
      </c>
      <c r="F13" s="21"/>
      <c r="G13" s="21"/>
    </row>
    <row r="14" ht="18" customHeight="1" spans="1:7">
      <c r="A14" s="159" t="s">
        <v>69</v>
      </c>
      <c r="B14" s="159" t="s">
        <v>70</v>
      </c>
      <c r="C14" s="21">
        <v>129987.17</v>
      </c>
      <c r="D14" s="21">
        <v>129987.17</v>
      </c>
      <c r="E14" s="21">
        <v>129987.17</v>
      </c>
      <c r="F14" s="21"/>
      <c r="G14" s="21"/>
    </row>
    <row r="15" ht="18" customHeight="1" spans="1:7">
      <c r="A15" s="159" t="s">
        <v>71</v>
      </c>
      <c r="B15" s="159" t="s">
        <v>72</v>
      </c>
      <c r="C15" s="21">
        <v>79720.95</v>
      </c>
      <c r="D15" s="21">
        <v>79720.95</v>
      </c>
      <c r="E15" s="21">
        <v>79720.95</v>
      </c>
      <c r="F15" s="21"/>
      <c r="G15" s="21"/>
    </row>
    <row r="16" ht="18" customHeight="1" spans="1:7">
      <c r="A16" s="159" t="s">
        <v>73</v>
      </c>
      <c r="B16" s="159" t="s">
        <v>74</v>
      </c>
      <c r="C16" s="21">
        <v>17962.98</v>
      </c>
      <c r="D16" s="21">
        <v>17962.98</v>
      </c>
      <c r="E16" s="21">
        <v>17962.98</v>
      </c>
      <c r="F16" s="21"/>
      <c r="G16" s="21"/>
    </row>
    <row r="17" ht="18" customHeight="1" spans="1:7">
      <c r="A17" s="20" t="s">
        <v>75</v>
      </c>
      <c r="B17" s="20" t="s">
        <v>76</v>
      </c>
      <c r="C17" s="21">
        <v>1752457.88</v>
      </c>
      <c r="D17" s="21">
        <v>1752457.88</v>
      </c>
      <c r="E17" s="21">
        <v>1628429</v>
      </c>
      <c r="F17" s="21">
        <v>124028.88</v>
      </c>
      <c r="G17" s="21"/>
    </row>
    <row r="18" ht="18" customHeight="1" spans="1:7">
      <c r="A18" s="95" t="s">
        <v>77</v>
      </c>
      <c r="B18" s="95" t="s">
        <v>78</v>
      </c>
      <c r="C18" s="21">
        <v>1752457.88</v>
      </c>
      <c r="D18" s="21">
        <v>1752457.88</v>
      </c>
      <c r="E18" s="21">
        <v>1628429</v>
      </c>
      <c r="F18" s="21">
        <v>124028.88</v>
      </c>
      <c r="G18" s="21"/>
    </row>
    <row r="19" ht="18" customHeight="1" spans="1:7">
      <c r="A19" s="159" t="s">
        <v>79</v>
      </c>
      <c r="B19" s="159" t="s">
        <v>80</v>
      </c>
      <c r="C19" s="21">
        <v>1752457.88</v>
      </c>
      <c r="D19" s="21">
        <v>1752457.88</v>
      </c>
      <c r="E19" s="21">
        <v>1628429</v>
      </c>
      <c r="F19" s="21">
        <v>124028.88</v>
      </c>
      <c r="G19" s="21"/>
    </row>
    <row r="20" ht="18" customHeight="1" spans="1:7">
      <c r="A20" s="20" t="s">
        <v>81</v>
      </c>
      <c r="B20" s="20" t="s">
        <v>82</v>
      </c>
      <c r="C20" s="21">
        <v>195411.48</v>
      </c>
      <c r="D20" s="21">
        <v>195411.48</v>
      </c>
      <c r="E20" s="21">
        <v>195411.48</v>
      </c>
      <c r="F20" s="21"/>
      <c r="G20" s="21"/>
    </row>
    <row r="21" ht="18" customHeight="1" spans="1:7">
      <c r="A21" s="95" t="s">
        <v>83</v>
      </c>
      <c r="B21" s="95" t="s">
        <v>84</v>
      </c>
      <c r="C21" s="21">
        <v>195411.48</v>
      </c>
      <c r="D21" s="21">
        <v>195411.48</v>
      </c>
      <c r="E21" s="21">
        <v>195411.48</v>
      </c>
      <c r="F21" s="21"/>
      <c r="G21" s="21"/>
    </row>
    <row r="22" ht="18" customHeight="1" spans="1:7">
      <c r="A22" s="159" t="s">
        <v>85</v>
      </c>
      <c r="B22" s="159" t="s">
        <v>86</v>
      </c>
      <c r="C22" s="21">
        <v>195411.48</v>
      </c>
      <c r="D22" s="21">
        <v>195411.48</v>
      </c>
      <c r="E22" s="21">
        <v>195411.48</v>
      </c>
      <c r="F22" s="21"/>
      <c r="G22" s="21"/>
    </row>
    <row r="23" ht="18" customHeight="1" spans="1:7">
      <c r="A23" s="160" t="s">
        <v>87</v>
      </c>
      <c r="B23" s="161" t="s">
        <v>87</v>
      </c>
      <c r="C23" s="21">
        <v>2420228.94</v>
      </c>
      <c r="D23" s="21">
        <v>2420228.94</v>
      </c>
      <c r="E23" s="21">
        <v>2293200.06</v>
      </c>
      <c r="F23" s="21">
        <v>127028.88</v>
      </c>
      <c r="G23" s="21"/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625" defaultRowHeight="14.25" customHeight="1" outlineLevelRow="7" outlineLevelCol="5"/>
  <cols>
    <col min="1" max="2" width="32" customWidth="1"/>
    <col min="3" max="6" width="30.15625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8"/>
      <c r="B2" s="148"/>
      <c r="C2" s="69"/>
      <c r="D2" s="149"/>
      <c r="F2" s="150" t="s">
        <v>108</v>
      </c>
    </row>
    <row r="3" ht="32.25" customHeight="1" spans="1:6">
      <c r="A3" s="103" t="str">
        <f>"2025"&amp;"年一般公共预算“三公”经费支出预算表"</f>
        <v>2025年一般公共预算“三公”经费支出预算表</v>
      </c>
      <c r="B3" s="151"/>
      <c r="C3" s="151"/>
      <c r="D3" s="151"/>
      <c r="E3" s="151"/>
      <c r="F3" s="151"/>
    </row>
    <row r="4" ht="18.75" customHeight="1" spans="1:6">
      <c r="A4" s="152" t="str">
        <f>"单位名称："&amp;"景洪市畜牧服务中心"</f>
        <v>单位名称：景洪市畜牧服务中心</v>
      </c>
      <c r="B4" s="151"/>
      <c r="C4" s="151"/>
      <c r="D4" s="151"/>
      <c r="E4" s="151"/>
      <c r="F4" s="37" t="s">
        <v>109</v>
      </c>
    </row>
    <row r="5" ht="19.5" customHeight="1" spans="1:6">
      <c r="A5" s="10" t="s">
        <v>110</v>
      </c>
      <c r="B5" s="27" t="s">
        <v>111</v>
      </c>
      <c r="C5" s="11" t="s">
        <v>112</v>
      </c>
      <c r="D5" s="12"/>
      <c r="E5" s="13"/>
      <c r="F5" s="27" t="s">
        <v>113</v>
      </c>
    </row>
    <row r="6" ht="19.5" customHeight="1" spans="1:6">
      <c r="A6" s="17"/>
      <c r="B6" s="29"/>
      <c r="C6" s="18" t="s">
        <v>31</v>
      </c>
      <c r="D6" s="18" t="s">
        <v>114</v>
      </c>
      <c r="E6" s="18" t="s">
        <v>115</v>
      </c>
      <c r="F6" s="29"/>
    </row>
    <row r="7" ht="18.75" customHeight="1" spans="1:6">
      <c r="A7" s="41">
        <v>1</v>
      </c>
      <c r="B7" s="41">
        <v>2</v>
      </c>
      <c r="C7" s="38">
        <v>3</v>
      </c>
      <c r="D7" s="41">
        <v>4</v>
      </c>
      <c r="E7" s="41">
        <v>5</v>
      </c>
      <c r="F7" s="41">
        <v>6</v>
      </c>
    </row>
    <row r="8" ht="24" customHeight="1" spans="1:6">
      <c r="A8" s="21">
        <v>49410</v>
      </c>
      <c r="B8" s="21"/>
      <c r="C8" s="21">
        <v>42750</v>
      </c>
      <c r="D8" s="21"/>
      <c r="E8" s="21">
        <v>42750</v>
      </c>
      <c r="F8" s="21">
        <v>6660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5"/>
  <sheetViews>
    <sheetView showZeros="0" workbookViewId="0">
      <pane ySplit="1" topLeftCell="A3" activePane="bottomLeft" state="frozen"/>
      <selection/>
      <selection pane="bottomLeft" activeCell="A1" sqref="A1"/>
    </sheetView>
  </sheetViews>
  <sheetFormatPr defaultColWidth="10.65625" defaultRowHeight="14.25" customHeight="1"/>
  <cols>
    <col min="1" max="1" width="38.3333333333333" customWidth="1"/>
    <col min="2" max="2" width="24.65625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625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6"/>
      <c r="D2" s="137"/>
      <c r="E2" s="137"/>
      <c r="F2" s="137"/>
      <c r="G2" s="137"/>
      <c r="H2" s="70"/>
      <c r="I2" s="70"/>
      <c r="J2" s="3"/>
      <c r="K2" s="70"/>
      <c r="L2" s="70"/>
      <c r="M2" s="70"/>
      <c r="N2" s="70"/>
      <c r="O2" s="3"/>
      <c r="P2" s="3"/>
      <c r="Q2" s="3"/>
      <c r="R2" s="70"/>
      <c r="V2" s="136"/>
      <c r="X2" s="4" t="s">
        <v>116</v>
      </c>
    </row>
    <row r="3" ht="39.75" customHeight="1" spans="1:24">
      <c r="A3" s="138" t="str">
        <f>"2025"&amp;"年部门基本支出预算表"</f>
        <v>2025年部门基本支出预算表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</row>
    <row r="4" ht="18.75" customHeight="1" spans="1:24">
      <c r="A4" s="6" t="str">
        <f>"单位名称："&amp;"景洪市畜牧服务中心"</f>
        <v>单位名称：景洪市畜牧服务中心</v>
      </c>
      <c r="B4" s="6"/>
      <c r="C4" s="6"/>
      <c r="D4" s="6"/>
      <c r="E4" s="6"/>
      <c r="F4" s="6"/>
      <c r="G4" s="6"/>
      <c r="H4" s="139"/>
      <c r="I4" s="139"/>
      <c r="J4" s="7"/>
      <c r="K4" s="139"/>
      <c r="L4" s="139"/>
      <c r="M4" s="139"/>
      <c r="N4" s="139"/>
      <c r="O4" s="7"/>
      <c r="P4" s="7"/>
      <c r="Q4" s="7"/>
      <c r="R4" s="139"/>
      <c r="S4" s="36"/>
      <c r="T4" s="36"/>
      <c r="U4" s="36"/>
      <c r="V4" s="147"/>
      <c r="W4" s="36"/>
      <c r="X4" s="8" t="s">
        <v>109</v>
      </c>
    </row>
    <row r="5" ht="18" customHeight="1" spans="1:24">
      <c r="A5" s="9" t="s">
        <v>117</v>
      </c>
      <c r="B5" s="9" t="s">
        <v>118</v>
      </c>
      <c r="C5" s="9" t="s">
        <v>119</v>
      </c>
      <c r="D5" s="9" t="s">
        <v>120</v>
      </c>
      <c r="E5" s="9" t="s">
        <v>121</v>
      </c>
      <c r="F5" s="9" t="s">
        <v>122</v>
      </c>
      <c r="G5" s="9" t="s">
        <v>123</v>
      </c>
      <c r="H5" s="140" t="s">
        <v>124</v>
      </c>
      <c r="I5" s="143" t="s">
        <v>124</v>
      </c>
      <c r="J5" s="143"/>
      <c r="K5" s="143"/>
      <c r="L5" s="143"/>
      <c r="M5" s="143"/>
      <c r="N5" s="143"/>
      <c r="O5" s="143"/>
      <c r="P5" s="143"/>
      <c r="Q5" s="143"/>
      <c r="R5" s="143" t="s">
        <v>35</v>
      </c>
      <c r="S5" s="143" t="s">
        <v>51</v>
      </c>
      <c r="T5" s="143"/>
      <c r="U5" s="143"/>
      <c r="V5" s="143"/>
      <c r="W5" s="143"/>
      <c r="X5" s="144"/>
    </row>
    <row r="6" ht="18" customHeight="1" spans="1:24">
      <c r="A6" s="14"/>
      <c r="B6" s="14"/>
      <c r="C6" s="14"/>
      <c r="D6" s="14"/>
      <c r="E6" s="14"/>
      <c r="F6" s="14"/>
      <c r="G6" s="14"/>
      <c r="H6" s="104" t="s">
        <v>125</v>
      </c>
      <c r="I6" s="140" t="s">
        <v>32</v>
      </c>
      <c r="J6" s="143"/>
      <c r="K6" s="143"/>
      <c r="L6" s="143"/>
      <c r="M6" s="143"/>
      <c r="N6" s="144"/>
      <c r="O6" s="11" t="s">
        <v>126</v>
      </c>
      <c r="P6" s="12"/>
      <c r="Q6" s="13"/>
      <c r="R6" s="9" t="s">
        <v>35</v>
      </c>
      <c r="S6" s="140" t="s">
        <v>51</v>
      </c>
      <c r="T6" s="143" t="s">
        <v>38</v>
      </c>
      <c r="U6" s="143" t="s">
        <v>51</v>
      </c>
      <c r="V6" s="143" t="s">
        <v>40</v>
      </c>
      <c r="W6" s="143" t="s">
        <v>41</v>
      </c>
      <c r="X6" s="144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41"/>
      <c r="I7" s="145" t="s">
        <v>127</v>
      </c>
      <c r="J7" s="146" t="s">
        <v>128</v>
      </c>
      <c r="K7" s="9" t="s">
        <v>129</v>
      </c>
      <c r="L7" s="9" t="s">
        <v>130</v>
      </c>
      <c r="M7" s="9" t="s">
        <v>131</v>
      </c>
      <c r="N7" s="9" t="s">
        <v>132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133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7"/>
      <c r="I8" s="90" t="s">
        <v>31</v>
      </c>
      <c r="J8" s="90" t="s">
        <v>134</v>
      </c>
      <c r="K8" s="16" t="s">
        <v>128</v>
      </c>
      <c r="L8" s="16" t="s">
        <v>130</v>
      </c>
      <c r="M8" s="16" t="s">
        <v>131</v>
      </c>
      <c r="N8" s="16" t="s">
        <v>132</v>
      </c>
      <c r="O8" s="16" t="s">
        <v>130</v>
      </c>
      <c r="P8" s="16" t="s">
        <v>131</v>
      </c>
      <c r="Q8" s="16" t="s">
        <v>132</v>
      </c>
      <c r="R8" s="16" t="s">
        <v>35</v>
      </c>
      <c r="S8" s="16" t="s">
        <v>31</v>
      </c>
      <c r="T8" s="16" t="s">
        <v>38</v>
      </c>
      <c r="U8" s="16" t="s">
        <v>133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42">
        <v>1</v>
      </c>
      <c r="B9" s="142">
        <v>2</v>
      </c>
      <c r="C9" s="142">
        <v>3</v>
      </c>
      <c r="D9" s="142">
        <v>4</v>
      </c>
      <c r="E9" s="142">
        <v>5</v>
      </c>
      <c r="F9" s="142">
        <v>6</v>
      </c>
      <c r="G9" s="142">
        <v>7</v>
      </c>
      <c r="H9" s="142">
        <v>8</v>
      </c>
      <c r="I9" s="142">
        <v>9</v>
      </c>
      <c r="J9" s="142">
        <v>10</v>
      </c>
      <c r="K9" s="142">
        <v>11</v>
      </c>
      <c r="L9" s="142">
        <v>12</v>
      </c>
      <c r="M9" s="142">
        <v>13</v>
      </c>
      <c r="N9" s="142">
        <v>14</v>
      </c>
      <c r="O9" s="142">
        <v>15</v>
      </c>
      <c r="P9" s="142">
        <v>16</v>
      </c>
      <c r="Q9" s="142">
        <v>17</v>
      </c>
      <c r="R9" s="142">
        <v>18</v>
      </c>
      <c r="S9" s="142">
        <v>19</v>
      </c>
      <c r="T9" s="142">
        <v>20</v>
      </c>
      <c r="U9" s="142">
        <v>21</v>
      </c>
      <c r="V9" s="142">
        <v>22</v>
      </c>
      <c r="W9" s="142">
        <v>23</v>
      </c>
      <c r="X9" s="142">
        <v>24</v>
      </c>
    </row>
    <row r="10" ht="21" customHeight="1" spans="1:24">
      <c r="A10" s="20" t="s">
        <v>44</v>
      </c>
      <c r="B10" s="20" t="s">
        <v>135</v>
      </c>
      <c r="C10" s="20" t="s">
        <v>136</v>
      </c>
      <c r="D10" s="20" t="s">
        <v>79</v>
      </c>
      <c r="E10" s="20" t="s">
        <v>80</v>
      </c>
      <c r="F10" s="20" t="s">
        <v>137</v>
      </c>
      <c r="G10" s="20" t="s">
        <v>138</v>
      </c>
      <c r="H10" s="21">
        <v>632220</v>
      </c>
      <c r="I10" s="21">
        <v>632220</v>
      </c>
      <c r="J10" s="21"/>
      <c r="K10" s="21"/>
      <c r="L10" s="21"/>
      <c r="M10" s="21">
        <v>632220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135</v>
      </c>
      <c r="C11" s="20" t="s">
        <v>136</v>
      </c>
      <c r="D11" s="20" t="s">
        <v>79</v>
      </c>
      <c r="E11" s="20" t="s">
        <v>80</v>
      </c>
      <c r="F11" s="20" t="s">
        <v>139</v>
      </c>
      <c r="G11" s="20" t="s">
        <v>140</v>
      </c>
      <c r="H11" s="21">
        <v>121740</v>
      </c>
      <c r="I11" s="21">
        <v>121740</v>
      </c>
      <c r="J11" s="21"/>
      <c r="K11" s="21"/>
      <c r="L11" s="21"/>
      <c r="M11" s="21">
        <v>121740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135</v>
      </c>
      <c r="C12" s="20" t="s">
        <v>136</v>
      </c>
      <c r="D12" s="20" t="s">
        <v>79</v>
      </c>
      <c r="E12" s="20" t="s">
        <v>80</v>
      </c>
      <c r="F12" s="20" t="s">
        <v>141</v>
      </c>
      <c r="G12" s="20" t="s">
        <v>142</v>
      </c>
      <c r="H12" s="21">
        <v>52685</v>
      </c>
      <c r="I12" s="21">
        <v>52685</v>
      </c>
      <c r="J12" s="21"/>
      <c r="K12" s="21"/>
      <c r="L12" s="21"/>
      <c r="M12" s="21">
        <v>52685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0" t="s">
        <v>44</v>
      </c>
      <c r="B13" s="20" t="s">
        <v>135</v>
      </c>
      <c r="C13" s="20" t="s">
        <v>136</v>
      </c>
      <c r="D13" s="20" t="s">
        <v>79</v>
      </c>
      <c r="E13" s="20" t="s">
        <v>80</v>
      </c>
      <c r="F13" s="20" t="s">
        <v>141</v>
      </c>
      <c r="G13" s="20" t="s">
        <v>142</v>
      </c>
      <c r="H13" s="21">
        <v>472428</v>
      </c>
      <c r="I13" s="21">
        <v>472428</v>
      </c>
      <c r="J13" s="21"/>
      <c r="K13" s="21"/>
      <c r="L13" s="21"/>
      <c r="M13" s="21">
        <v>472428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0" t="s">
        <v>44</v>
      </c>
      <c r="B14" s="20" t="s">
        <v>135</v>
      </c>
      <c r="C14" s="20" t="s">
        <v>136</v>
      </c>
      <c r="D14" s="20" t="s">
        <v>79</v>
      </c>
      <c r="E14" s="20" t="s">
        <v>80</v>
      </c>
      <c r="F14" s="20" t="s">
        <v>141</v>
      </c>
      <c r="G14" s="20" t="s">
        <v>142</v>
      </c>
      <c r="H14" s="21">
        <v>156900</v>
      </c>
      <c r="I14" s="21">
        <v>156900</v>
      </c>
      <c r="J14" s="21"/>
      <c r="K14" s="21"/>
      <c r="L14" s="21"/>
      <c r="M14" s="21">
        <v>156900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0" t="s">
        <v>44</v>
      </c>
      <c r="B15" s="20" t="s">
        <v>143</v>
      </c>
      <c r="C15" s="20" t="s">
        <v>144</v>
      </c>
      <c r="D15" s="20" t="s">
        <v>63</v>
      </c>
      <c r="E15" s="20" t="s">
        <v>64</v>
      </c>
      <c r="F15" s="20" t="s">
        <v>145</v>
      </c>
      <c r="G15" s="20" t="s">
        <v>146</v>
      </c>
      <c r="H15" s="21">
        <v>241688.48</v>
      </c>
      <c r="I15" s="21">
        <v>241688.48</v>
      </c>
      <c r="J15" s="21"/>
      <c r="K15" s="21"/>
      <c r="L15" s="21"/>
      <c r="M15" s="21">
        <v>241688.48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20" t="s">
        <v>44</v>
      </c>
      <c r="B16" s="20" t="s">
        <v>143</v>
      </c>
      <c r="C16" s="20" t="s">
        <v>144</v>
      </c>
      <c r="D16" s="20" t="s">
        <v>69</v>
      </c>
      <c r="E16" s="20" t="s">
        <v>70</v>
      </c>
      <c r="F16" s="20" t="s">
        <v>147</v>
      </c>
      <c r="G16" s="20" t="s">
        <v>148</v>
      </c>
      <c r="H16" s="21">
        <v>129987.17</v>
      </c>
      <c r="I16" s="21">
        <v>129987.17</v>
      </c>
      <c r="J16" s="21"/>
      <c r="K16" s="21"/>
      <c r="L16" s="21"/>
      <c r="M16" s="21">
        <v>129987.17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0" t="s">
        <v>44</v>
      </c>
      <c r="B17" s="20" t="s">
        <v>143</v>
      </c>
      <c r="C17" s="20" t="s">
        <v>144</v>
      </c>
      <c r="D17" s="20" t="s">
        <v>71</v>
      </c>
      <c r="E17" s="20" t="s">
        <v>72</v>
      </c>
      <c r="F17" s="20" t="s">
        <v>149</v>
      </c>
      <c r="G17" s="20" t="s">
        <v>150</v>
      </c>
      <c r="H17" s="21">
        <v>79720.95</v>
      </c>
      <c r="I17" s="21">
        <v>79720.95</v>
      </c>
      <c r="J17" s="21"/>
      <c r="K17" s="21"/>
      <c r="L17" s="21"/>
      <c r="M17" s="21">
        <v>79720.95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20" t="s">
        <v>44</v>
      </c>
      <c r="B18" s="20" t="s">
        <v>143</v>
      </c>
      <c r="C18" s="20" t="s">
        <v>144</v>
      </c>
      <c r="D18" s="20" t="s">
        <v>73</v>
      </c>
      <c r="E18" s="20" t="s">
        <v>74</v>
      </c>
      <c r="F18" s="20" t="s">
        <v>151</v>
      </c>
      <c r="G18" s="20" t="s">
        <v>152</v>
      </c>
      <c r="H18" s="21">
        <v>13594.98</v>
      </c>
      <c r="I18" s="21">
        <v>13594.98</v>
      </c>
      <c r="J18" s="21"/>
      <c r="K18" s="21"/>
      <c r="L18" s="21"/>
      <c r="M18" s="21">
        <v>13594.98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20" t="s">
        <v>44</v>
      </c>
      <c r="B19" s="20" t="s">
        <v>143</v>
      </c>
      <c r="C19" s="20" t="s">
        <v>144</v>
      </c>
      <c r="D19" s="20" t="s">
        <v>73</v>
      </c>
      <c r="E19" s="20" t="s">
        <v>74</v>
      </c>
      <c r="F19" s="20" t="s">
        <v>151</v>
      </c>
      <c r="G19" s="20" t="s">
        <v>152</v>
      </c>
      <c r="H19" s="21">
        <v>4368</v>
      </c>
      <c r="I19" s="21">
        <v>4368</v>
      </c>
      <c r="J19" s="21"/>
      <c r="K19" s="21"/>
      <c r="L19" s="21"/>
      <c r="M19" s="21">
        <v>4368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20" t="s">
        <v>44</v>
      </c>
      <c r="B20" s="20" t="s">
        <v>153</v>
      </c>
      <c r="C20" s="20" t="s">
        <v>86</v>
      </c>
      <c r="D20" s="20" t="s">
        <v>85</v>
      </c>
      <c r="E20" s="20" t="s">
        <v>86</v>
      </c>
      <c r="F20" s="20" t="s">
        <v>154</v>
      </c>
      <c r="G20" s="20" t="s">
        <v>86</v>
      </c>
      <c r="H20" s="21">
        <v>195411.48</v>
      </c>
      <c r="I20" s="21">
        <v>195411.48</v>
      </c>
      <c r="J20" s="21"/>
      <c r="K20" s="21"/>
      <c r="L20" s="21"/>
      <c r="M20" s="21">
        <v>195411.48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0" t="s">
        <v>44</v>
      </c>
      <c r="B21" s="20" t="s">
        <v>155</v>
      </c>
      <c r="C21" s="20" t="s">
        <v>156</v>
      </c>
      <c r="D21" s="20" t="s">
        <v>79</v>
      </c>
      <c r="E21" s="20" t="s">
        <v>80</v>
      </c>
      <c r="F21" s="20" t="s">
        <v>157</v>
      </c>
      <c r="G21" s="20" t="s">
        <v>156</v>
      </c>
      <c r="H21" s="21">
        <v>31514.88</v>
      </c>
      <c r="I21" s="21">
        <v>31514.88</v>
      </c>
      <c r="J21" s="21"/>
      <c r="K21" s="21"/>
      <c r="L21" s="21"/>
      <c r="M21" s="21">
        <v>31514.88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1" customHeight="1" spans="1:24">
      <c r="A22" s="20" t="s">
        <v>44</v>
      </c>
      <c r="B22" s="20" t="s">
        <v>158</v>
      </c>
      <c r="C22" s="20" t="s">
        <v>159</v>
      </c>
      <c r="D22" s="20" t="s">
        <v>79</v>
      </c>
      <c r="E22" s="20" t="s">
        <v>80</v>
      </c>
      <c r="F22" s="20" t="s">
        <v>160</v>
      </c>
      <c r="G22" s="20" t="s">
        <v>159</v>
      </c>
      <c r="H22" s="21">
        <v>264</v>
      </c>
      <c r="I22" s="21">
        <v>264</v>
      </c>
      <c r="J22" s="21"/>
      <c r="K22" s="21"/>
      <c r="L22" s="21"/>
      <c r="M22" s="21">
        <v>264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20" t="s">
        <v>44</v>
      </c>
      <c r="B23" s="20" t="s">
        <v>161</v>
      </c>
      <c r="C23" s="20" t="s">
        <v>162</v>
      </c>
      <c r="D23" s="20" t="s">
        <v>79</v>
      </c>
      <c r="E23" s="20" t="s">
        <v>80</v>
      </c>
      <c r="F23" s="20" t="s">
        <v>163</v>
      </c>
      <c r="G23" s="20" t="s">
        <v>164</v>
      </c>
      <c r="H23" s="21">
        <v>13150</v>
      </c>
      <c r="I23" s="21">
        <v>13150</v>
      </c>
      <c r="J23" s="21"/>
      <c r="K23" s="21"/>
      <c r="L23" s="21"/>
      <c r="M23" s="21">
        <v>13150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20" t="s">
        <v>44</v>
      </c>
      <c r="B24" s="20" t="s">
        <v>161</v>
      </c>
      <c r="C24" s="20" t="s">
        <v>162</v>
      </c>
      <c r="D24" s="20" t="s">
        <v>79</v>
      </c>
      <c r="E24" s="20" t="s">
        <v>80</v>
      </c>
      <c r="F24" s="20" t="s">
        <v>165</v>
      </c>
      <c r="G24" s="20" t="s">
        <v>166</v>
      </c>
      <c r="H24" s="21">
        <v>8000</v>
      </c>
      <c r="I24" s="21">
        <v>8000</v>
      </c>
      <c r="J24" s="21"/>
      <c r="K24" s="21"/>
      <c r="L24" s="21"/>
      <c r="M24" s="21">
        <v>8000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20" t="s">
        <v>44</v>
      </c>
      <c r="B25" s="20" t="s">
        <v>161</v>
      </c>
      <c r="C25" s="20" t="s">
        <v>162</v>
      </c>
      <c r="D25" s="20" t="s">
        <v>79</v>
      </c>
      <c r="E25" s="20" t="s">
        <v>80</v>
      </c>
      <c r="F25" s="20" t="s">
        <v>167</v>
      </c>
      <c r="G25" s="20" t="s">
        <v>168</v>
      </c>
      <c r="H25" s="21">
        <v>2300</v>
      </c>
      <c r="I25" s="21">
        <v>2300</v>
      </c>
      <c r="J25" s="21"/>
      <c r="K25" s="21"/>
      <c r="L25" s="21"/>
      <c r="M25" s="21">
        <v>2300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20" t="s">
        <v>44</v>
      </c>
      <c r="B26" s="20" t="s">
        <v>161</v>
      </c>
      <c r="C26" s="20" t="s">
        <v>162</v>
      </c>
      <c r="D26" s="20" t="s">
        <v>79</v>
      </c>
      <c r="E26" s="20" t="s">
        <v>80</v>
      </c>
      <c r="F26" s="20" t="s">
        <v>169</v>
      </c>
      <c r="G26" s="20" t="s">
        <v>170</v>
      </c>
      <c r="H26" s="21">
        <v>26000</v>
      </c>
      <c r="I26" s="21">
        <v>26000</v>
      </c>
      <c r="J26" s="21"/>
      <c r="K26" s="21"/>
      <c r="L26" s="21"/>
      <c r="M26" s="21">
        <v>26000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20" t="s">
        <v>44</v>
      </c>
      <c r="B27" s="20" t="s">
        <v>161</v>
      </c>
      <c r="C27" s="20" t="s">
        <v>162</v>
      </c>
      <c r="D27" s="20" t="s">
        <v>79</v>
      </c>
      <c r="E27" s="20" t="s">
        <v>80</v>
      </c>
      <c r="F27" s="20" t="s">
        <v>171</v>
      </c>
      <c r="G27" s="20" t="s">
        <v>172</v>
      </c>
      <c r="H27" s="21">
        <v>2000</v>
      </c>
      <c r="I27" s="21">
        <v>2000</v>
      </c>
      <c r="J27" s="21"/>
      <c r="K27" s="21"/>
      <c r="L27" s="21"/>
      <c r="M27" s="21">
        <v>2000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20" t="s">
        <v>44</v>
      </c>
      <c r="B28" s="20" t="s">
        <v>161</v>
      </c>
      <c r="C28" s="20" t="s">
        <v>162</v>
      </c>
      <c r="D28" s="20" t="s">
        <v>79</v>
      </c>
      <c r="E28" s="20" t="s">
        <v>80</v>
      </c>
      <c r="F28" s="20" t="s">
        <v>173</v>
      </c>
      <c r="G28" s="20" t="s">
        <v>174</v>
      </c>
      <c r="H28" s="21">
        <v>2000</v>
      </c>
      <c r="I28" s="21">
        <v>2000</v>
      </c>
      <c r="J28" s="21"/>
      <c r="K28" s="21"/>
      <c r="L28" s="21"/>
      <c r="M28" s="21">
        <v>2000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20" t="s">
        <v>44</v>
      </c>
      <c r="B29" s="20" t="s">
        <v>161</v>
      </c>
      <c r="C29" s="20" t="s">
        <v>162</v>
      </c>
      <c r="D29" s="20" t="s">
        <v>79</v>
      </c>
      <c r="E29" s="20" t="s">
        <v>80</v>
      </c>
      <c r="F29" s="20" t="s">
        <v>175</v>
      </c>
      <c r="G29" s="20" t="s">
        <v>176</v>
      </c>
      <c r="H29" s="21">
        <v>17800</v>
      </c>
      <c r="I29" s="21">
        <v>17800</v>
      </c>
      <c r="J29" s="21"/>
      <c r="K29" s="21"/>
      <c r="L29" s="21"/>
      <c r="M29" s="21">
        <v>17800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21" customHeight="1" spans="1:24">
      <c r="A30" s="20" t="s">
        <v>44</v>
      </c>
      <c r="B30" s="20" t="s">
        <v>161</v>
      </c>
      <c r="C30" s="20" t="s">
        <v>162</v>
      </c>
      <c r="D30" s="20" t="s">
        <v>79</v>
      </c>
      <c r="E30" s="20" t="s">
        <v>80</v>
      </c>
      <c r="F30" s="20" t="s">
        <v>177</v>
      </c>
      <c r="G30" s="20" t="s">
        <v>178</v>
      </c>
      <c r="H30" s="21">
        <v>2000</v>
      </c>
      <c r="I30" s="21">
        <v>2000</v>
      </c>
      <c r="J30" s="21"/>
      <c r="K30" s="21"/>
      <c r="L30" s="21"/>
      <c r="M30" s="21">
        <v>2000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21" customHeight="1" spans="1:24">
      <c r="A31" s="20" t="s">
        <v>44</v>
      </c>
      <c r="B31" s="20" t="s">
        <v>179</v>
      </c>
      <c r="C31" s="20" t="s">
        <v>180</v>
      </c>
      <c r="D31" s="20" t="s">
        <v>61</v>
      </c>
      <c r="E31" s="20" t="s">
        <v>62</v>
      </c>
      <c r="F31" s="20" t="s">
        <v>177</v>
      </c>
      <c r="G31" s="20" t="s">
        <v>178</v>
      </c>
      <c r="H31" s="21">
        <v>3000</v>
      </c>
      <c r="I31" s="21">
        <v>3000</v>
      </c>
      <c r="J31" s="21"/>
      <c r="K31" s="21"/>
      <c r="L31" s="21"/>
      <c r="M31" s="21">
        <v>3000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21" customHeight="1" spans="1:24">
      <c r="A32" s="20" t="s">
        <v>44</v>
      </c>
      <c r="B32" s="20" t="s">
        <v>181</v>
      </c>
      <c r="C32" s="20" t="s">
        <v>182</v>
      </c>
      <c r="D32" s="20" t="s">
        <v>79</v>
      </c>
      <c r="E32" s="20" t="s">
        <v>80</v>
      </c>
      <c r="F32" s="20" t="s">
        <v>183</v>
      </c>
      <c r="G32" s="20" t="s">
        <v>184</v>
      </c>
      <c r="H32" s="21">
        <v>18000</v>
      </c>
      <c r="I32" s="21">
        <v>18000</v>
      </c>
      <c r="J32" s="21"/>
      <c r="K32" s="21"/>
      <c r="L32" s="21"/>
      <c r="M32" s="21">
        <v>18000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ht="21" customHeight="1" spans="1:24">
      <c r="A33" s="20" t="s">
        <v>44</v>
      </c>
      <c r="B33" s="20" t="s">
        <v>185</v>
      </c>
      <c r="C33" s="20" t="s">
        <v>113</v>
      </c>
      <c r="D33" s="20" t="s">
        <v>79</v>
      </c>
      <c r="E33" s="20" t="s">
        <v>80</v>
      </c>
      <c r="F33" s="20" t="s">
        <v>186</v>
      </c>
      <c r="G33" s="20" t="s">
        <v>113</v>
      </c>
      <c r="H33" s="21">
        <v>1000</v>
      </c>
      <c r="I33" s="21">
        <v>1000</v>
      </c>
      <c r="J33" s="21"/>
      <c r="K33" s="21"/>
      <c r="L33" s="21"/>
      <c r="M33" s="21">
        <v>1000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  <row r="34" ht="21" customHeight="1" spans="1:24">
      <c r="A34" s="20" t="s">
        <v>44</v>
      </c>
      <c r="B34" s="20" t="s">
        <v>187</v>
      </c>
      <c r="C34" s="20" t="s">
        <v>188</v>
      </c>
      <c r="D34" s="20" t="s">
        <v>79</v>
      </c>
      <c r="E34" s="20" t="s">
        <v>80</v>
      </c>
      <c r="F34" s="20" t="s">
        <v>141</v>
      </c>
      <c r="G34" s="20" t="s">
        <v>142</v>
      </c>
      <c r="H34" s="21">
        <v>192456</v>
      </c>
      <c r="I34" s="21">
        <v>192456</v>
      </c>
      <c r="J34" s="21"/>
      <c r="K34" s="21"/>
      <c r="L34" s="21"/>
      <c r="M34" s="21">
        <v>192456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  <row r="35" ht="21" customHeight="1" spans="1:24">
      <c r="A35" s="23" t="s">
        <v>87</v>
      </c>
      <c r="B35" s="24"/>
      <c r="C35" s="24"/>
      <c r="D35" s="24"/>
      <c r="E35" s="24"/>
      <c r="F35" s="24"/>
      <c r="G35" s="25"/>
      <c r="H35" s="21">
        <v>2420228.94</v>
      </c>
      <c r="I35" s="21">
        <v>2420228.94</v>
      </c>
      <c r="J35" s="21"/>
      <c r="K35" s="21"/>
      <c r="L35" s="21"/>
      <c r="M35" s="21">
        <v>2420228.94</v>
      </c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35:G35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3"/>
  <sheetViews>
    <sheetView showZeros="0" workbookViewId="0">
      <pane ySplit="1" topLeftCell="A2" activePane="bottomLeft" state="frozen"/>
      <selection/>
      <selection pane="bottomLeft" activeCell="A13" sqref="A13:B13"/>
    </sheetView>
  </sheetViews>
  <sheetFormatPr defaultColWidth="10.65625" defaultRowHeight="14.25" customHeight="1"/>
  <cols>
    <col min="1" max="1" width="16.9791666666667" customWidth="1"/>
    <col min="2" max="2" width="23.8229166666667" customWidth="1"/>
    <col min="3" max="3" width="38.3333333333333" customWidth="1"/>
    <col min="4" max="4" width="27.8333333333333" customWidth="1"/>
    <col min="5" max="5" width="13" customWidth="1"/>
    <col min="6" max="6" width="20.65625" customWidth="1"/>
    <col min="7" max="7" width="11.5" customWidth="1"/>
    <col min="8" max="8" width="20.65625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5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5"/>
      <c r="W2" s="33" t="s">
        <v>189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"单位名称："&amp;"景洪市畜牧服务中心"</f>
        <v>单位名称：景洪市畜牧服务中心</v>
      </c>
      <c r="B4" s="6"/>
      <c r="C4" s="6"/>
      <c r="D4" s="6"/>
      <c r="E4" s="6"/>
      <c r="F4" s="6"/>
      <c r="G4" s="6"/>
      <c r="H4" s="6"/>
      <c r="I4" s="123"/>
      <c r="J4" s="123"/>
      <c r="K4" s="123"/>
      <c r="L4" s="123"/>
      <c r="M4" s="123"/>
      <c r="N4" s="123"/>
      <c r="O4" s="123"/>
      <c r="P4" s="123"/>
      <c r="Q4" s="123"/>
      <c r="R4" s="50"/>
      <c r="S4" s="50"/>
      <c r="T4" s="50"/>
      <c r="U4" s="135"/>
      <c r="V4" s="50"/>
      <c r="W4" s="98" t="s">
        <v>109</v>
      </c>
    </row>
    <row r="5" ht="21.75" customHeight="1" spans="1:23">
      <c r="A5" s="116" t="s">
        <v>190</v>
      </c>
      <c r="B5" s="117" t="s">
        <v>118</v>
      </c>
      <c r="C5" s="116" t="s">
        <v>119</v>
      </c>
      <c r="D5" s="116" t="s">
        <v>191</v>
      </c>
      <c r="E5" s="117" t="s">
        <v>120</v>
      </c>
      <c r="F5" s="117" t="s">
        <v>121</v>
      </c>
      <c r="G5" s="117" t="s">
        <v>192</v>
      </c>
      <c r="H5" s="117" t="s">
        <v>193</v>
      </c>
      <c r="I5" s="124" t="s">
        <v>29</v>
      </c>
      <c r="J5" s="125" t="s">
        <v>194</v>
      </c>
      <c r="K5" s="126"/>
      <c r="L5" s="126"/>
      <c r="M5" s="127"/>
      <c r="N5" s="125" t="s">
        <v>126</v>
      </c>
      <c r="O5" s="126"/>
      <c r="P5" s="127"/>
      <c r="Q5" s="117" t="s">
        <v>35</v>
      </c>
      <c r="R5" s="125" t="s">
        <v>51</v>
      </c>
      <c r="S5" s="126"/>
      <c r="T5" s="126"/>
      <c r="U5" s="126"/>
      <c r="V5" s="126"/>
      <c r="W5" s="127"/>
    </row>
    <row r="6" ht="21.75" customHeight="1" spans="1:23">
      <c r="A6" s="118"/>
      <c r="B6" s="119"/>
      <c r="C6" s="118"/>
      <c r="D6" s="118"/>
      <c r="E6" s="119"/>
      <c r="F6" s="119"/>
      <c r="G6" s="119"/>
      <c r="H6" s="119"/>
      <c r="I6" s="128"/>
      <c r="J6" s="129" t="s">
        <v>32</v>
      </c>
      <c r="K6" s="130"/>
      <c r="L6" s="117" t="s">
        <v>33</v>
      </c>
      <c r="M6" s="117" t="s">
        <v>34</v>
      </c>
      <c r="N6" s="117" t="s">
        <v>32</v>
      </c>
      <c r="O6" s="117" t="s">
        <v>33</v>
      </c>
      <c r="P6" s="117" t="s">
        <v>34</v>
      </c>
      <c r="Q6" s="119"/>
      <c r="R6" s="117" t="s">
        <v>31</v>
      </c>
      <c r="S6" s="116" t="s">
        <v>38</v>
      </c>
      <c r="T6" s="116" t="s">
        <v>133</v>
      </c>
      <c r="U6" s="116" t="s">
        <v>40</v>
      </c>
      <c r="V6" s="116" t="s">
        <v>41</v>
      </c>
      <c r="W6" s="116" t="s">
        <v>42</v>
      </c>
    </row>
    <row r="7" ht="21" customHeight="1" spans="1:23">
      <c r="A7" s="118"/>
      <c r="B7" s="119"/>
      <c r="C7" s="118"/>
      <c r="D7" s="118"/>
      <c r="E7" s="119"/>
      <c r="F7" s="119"/>
      <c r="G7" s="119"/>
      <c r="H7" s="119"/>
      <c r="I7" s="128"/>
      <c r="J7" s="131" t="s">
        <v>31</v>
      </c>
      <c r="K7" s="132"/>
      <c r="L7" s="119"/>
      <c r="M7" s="119"/>
      <c r="N7" s="119"/>
      <c r="O7" s="119"/>
      <c r="P7" s="119"/>
      <c r="Q7" s="119"/>
      <c r="R7" s="119"/>
      <c r="S7" s="118"/>
      <c r="T7" s="118"/>
      <c r="U7" s="118"/>
      <c r="V7" s="118"/>
      <c r="W7" s="118"/>
    </row>
    <row r="8" ht="39.75" customHeight="1" spans="1:23">
      <c r="A8" s="120"/>
      <c r="B8" s="121"/>
      <c r="C8" s="120"/>
      <c r="D8" s="120"/>
      <c r="E8" s="121"/>
      <c r="F8" s="121"/>
      <c r="G8" s="121"/>
      <c r="H8" s="121"/>
      <c r="I8" s="133"/>
      <c r="J8" s="134" t="s">
        <v>31</v>
      </c>
      <c r="K8" s="134" t="s">
        <v>195</v>
      </c>
      <c r="L8" s="121"/>
      <c r="M8" s="121"/>
      <c r="N8" s="121"/>
      <c r="O8" s="121"/>
      <c r="P8" s="121"/>
      <c r="Q8" s="121"/>
      <c r="R8" s="121"/>
      <c r="S8" s="120"/>
      <c r="T8" s="120"/>
      <c r="U8" s="120"/>
      <c r="V8" s="120"/>
      <c r="W8" s="120"/>
    </row>
    <row r="9" ht="19.5" customHeight="1" spans="1:23">
      <c r="A9" s="122">
        <v>1</v>
      </c>
      <c r="B9" s="122">
        <v>2</v>
      </c>
      <c r="C9" s="122">
        <v>3</v>
      </c>
      <c r="D9" s="122">
        <v>4</v>
      </c>
      <c r="E9" s="122">
        <v>5</v>
      </c>
      <c r="F9" s="122">
        <v>6</v>
      </c>
      <c r="G9" s="122">
        <v>7</v>
      </c>
      <c r="H9" s="122">
        <v>8</v>
      </c>
      <c r="I9" s="122">
        <v>9</v>
      </c>
      <c r="J9" s="122">
        <v>10</v>
      </c>
      <c r="K9" s="122">
        <v>11</v>
      </c>
      <c r="L9" s="122">
        <v>12</v>
      </c>
      <c r="M9" s="122">
        <v>13</v>
      </c>
      <c r="N9" s="122">
        <v>14</v>
      </c>
      <c r="O9" s="122">
        <v>15</v>
      </c>
      <c r="P9" s="122">
        <v>16</v>
      </c>
      <c r="Q9" s="122">
        <v>17</v>
      </c>
      <c r="R9" s="122">
        <v>18</v>
      </c>
      <c r="S9" s="122">
        <v>19</v>
      </c>
      <c r="T9" s="122">
        <v>20</v>
      </c>
      <c r="U9" s="122">
        <v>21</v>
      </c>
      <c r="V9" s="122">
        <v>22</v>
      </c>
      <c r="W9" s="122">
        <v>23</v>
      </c>
    </row>
    <row r="10" ht="21.75" customHeight="1" spans="1:23">
      <c r="A10" s="20"/>
      <c r="B10" s="20"/>
      <c r="C10" s="20"/>
      <c r="D10" s="20"/>
      <c r="E10" s="20"/>
      <c r="F10" s="20"/>
      <c r="G10" s="20"/>
      <c r="H10" s="2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/>
      <c r="B11" s="20"/>
      <c r="C11" s="20"/>
      <c r="D11" s="20"/>
      <c r="E11" s="20"/>
      <c r="F11" s="20"/>
      <c r="G11" s="20"/>
      <c r="H11" s="2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87</v>
      </c>
      <c r="B12" s="24"/>
      <c r="C12" s="24"/>
      <c r="D12" s="24"/>
      <c r="E12" s="24"/>
      <c r="F12" s="24"/>
      <c r="G12" s="24"/>
      <c r="H12" s="2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3" ht="30" customHeight="1" spans="1:2">
      <c r="A13" s="26" t="s">
        <v>196</v>
      </c>
      <c r="B13" s="26"/>
    </row>
  </sheetData>
  <mergeCells count="29">
    <mergeCell ref="A3:W3"/>
    <mergeCell ref="A4:H4"/>
    <mergeCell ref="J5:M5"/>
    <mergeCell ref="N5:P5"/>
    <mergeCell ref="R5:W5"/>
    <mergeCell ref="A12:H12"/>
    <mergeCell ref="A13:B13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B16" sqref="B16"/>
    </sheetView>
  </sheetViews>
  <sheetFormatPr defaultColWidth="10.65625" defaultRowHeight="12" customHeight="1"/>
  <cols>
    <col min="1" max="1" width="40" customWidth="1"/>
    <col min="2" max="2" width="42.9791666666667" customWidth="1"/>
    <col min="3" max="4" width="19.3229166666667" customWidth="1"/>
    <col min="5" max="5" width="22.3229166666667" customWidth="1"/>
    <col min="6" max="6" width="12.3229166666667" customWidth="1"/>
    <col min="7" max="7" width="22.9791666666667" customWidth="1"/>
    <col min="8" max="9" width="12.3229166666667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4" t="s">
        <v>197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"单位名称："&amp;"景洪市畜牧服务中心"</f>
        <v>单位名称：景洪市畜牧服务中心</v>
      </c>
      <c r="B4" s="113"/>
      <c r="C4" s="36"/>
      <c r="D4" s="36"/>
      <c r="E4" s="36"/>
      <c r="F4" s="36"/>
      <c r="G4" s="36"/>
      <c r="H4" s="36"/>
      <c r="I4" s="36"/>
      <c r="J4" s="36"/>
    </row>
    <row r="5" ht="44.25" customHeight="1" spans="1:10">
      <c r="A5" s="41" t="s">
        <v>198</v>
      </c>
      <c r="B5" s="41" t="s">
        <v>199</v>
      </c>
      <c r="C5" s="41" t="s">
        <v>200</v>
      </c>
      <c r="D5" s="41" t="s">
        <v>201</v>
      </c>
      <c r="E5" s="41" t="s">
        <v>202</v>
      </c>
      <c r="F5" s="19" t="s">
        <v>203</v>
      </c>
      <c r="G5" s="41" t="s">
        <v>204</v>
      </c>
      <c r="H5" s="19" t="s">
        <v>205</v>
      </c>
      <c r="I5" s="19" t="s">
        <v>206</v>
      </c>
      <c r="J5" s="41" t="s">
        <v>207</v>
      </c>
    </row>
    <row r="6" ht="19.5" customHeight="1" spans="1:10">
      <c r="A6" s="41">
        <v>1</v>
      </c>
      <c r="B6" s="41">
        <v>2</v>
      </c>
      <c r="C6" s="41">
        <v>3</v>
      </c>
      <c r="D6" s="41">
        <v>4</v>
      </c>
      <c r="E6" s="41">
        <v>5</v>
      </c>
      <c r="F6" s="19">
        <v>6</v>
      </c>
      <c r="G6" s="41">
        <v>7</v>
      </c>
      <c r="H6" s="19">
        <v>8</v>
      </c>
      <c r="I6" s="19">
        <v>9</v>
      </c>
      <c r="J6" s="41">
        <v>10</v>
      </c>
    </row>
    <row r="7" ht="40.5" customHeight="1" spans="1:10">
      <c r="A7" s="20"/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0"/>
      <c r="B8" s="20"/>
      <c r="C8" s="20"/>
      <c r="D8" s="20"/>
      <c r="E8" s="20"/>
      <c r="F8" s="22"/>
      <c r="G8" s="20"/>
      <c r="H8" s="22"/>
      <c r="I8" s="22"/>
      <c r="J8" s="20"/>
    </row>
    <row r="9" ht="20" customHeight="1" spans="1:1">
      <c r="A9" s="26" t="s">
        <v>196</v>
      </c>
    </row>
  </sheetData>
  <mergeCells count="2">
    <mergeCell ref="A3:J3"/>
    <mergeCell ref="A4:H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1" topLeftCell="A2" activePane="bottomLeft" state="frozen"/>
      <selection/>
      <selection pane="bottomLeft" activeCell="C17" sqref="C17"/>
    </sheetView>
  </sheetViews>
  <sheetFormatPr defaultColWidth="10.65625" defaultRowHeight="14.25" customHeight="1" outlineLevelCol="5"/>
  <cols>
    <col min="1" max="1" width="42.8229166666667" customWidth="1"/>
    <col min="2" max="2" width="19.65625" customWidth="1"/>
    <col min="3" max="3" width="40.9791666666667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9">
        <v>1</v>
      </c>
      <c r="B2" s="100">
        <v>0</v>
      </c>
      <c r="C2" s="99">
        <v>1</v>
      </c>
      <c r="D2" s="101"/>
      <c r="E2" s="101"/>
      <c r="F2" s="102" t="s">
        <v>208</v>
      </c>
    </row>
    <row r="3" ht="36.75" customHeight="1" spans="1:6">
      <c r="A3" s="103" t="str">
        <f>"2025"&amp;"年部门政府性基金预算支出预算表"</f>
        <v>2025年部门政府性基金预算支出预算表</v>
      </c>
      <c r="B3" s="103" t="s">
        <v>209</v>
      </c>
      <c r="C3" s="103"/>
      <c r="D3" s="103"/>
      <c r="E3" s="103"/>
      <c r="F3" s="103"/>
    </row>
    <row r="4" ht="13.5" customHeight="1" spans="1:6">
      <c r="A4" s="6" t="str">
        <f t="shared" ref="A4:B4" si="0">"单位名称："&amp;"景洪市畜牧服务中心"</f>
        <v>单位名称：景洪市畜牧服务中心</v>
      </c>
      <c r="B4" s="6" t="str">
        <f t="shared" si="0"/>
        <v>单位名称：景洪市畜牧服务中心</v>
      </c>
      <c r="C4" s="6"/>
      <c r="D4" s="98"/>
      <c r="E4" s="98"/>
      <c r="F4" s="98" t="s">
        <v>1</v>
      </c>
    </row>
    <row r="5" ht="19.5" customHeight="1" spans="1:6">
      <c r="A5" s="104" t="s">
        <v>117</v>
      </c>
      <c r="B5" s="105" t="s">
        <v>46</v>
      </c>
      <c r="C5" s="106" t="s">
        <v>47</v>
      </c>
      <c r="D5" s="12" t="s">
        <v>210</v>
      </c>
      <c r="E5" s="12"/>
      <c r="F5" s="13"/>
    </row>
    <row r="6" ht="18.75" customHeight="1" spans="1:6">
      <c r="A6" s="107"/>
      <c r="B6" s="108"/>
      <c r="C6" s="92"/>
      <c r="D6" s="91" t="s">
        <v>29</v>
      </c>
      <c r="E6" s="91" t="s">
        <v>48</v>
      </c>
      <c r="F6" s="91" t="s">
        <v>49</v>
      </c>
    </row>
    <row r="7" ht="18.75" customHeight="1" spans="1:6">
      <c r="A7" s="107">
        <v>1</v>
      </c>
      <c r="B7" s="109" t="s">
        <v>103</v>
      </c>
      <c r="C7" s="92">
        <v>3</v>
      </c>
      <c r="D7" s="91">
        <v>4</v>
      </c>
      <c r="E7" s="91">
        <v>5</v>
      </c>
      <c r="F7" s="91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10" t="s">
        <v>87</v>
      </c>
      <c r="B10" s="111" t="s">
        <v>87</v>
      </c>
      <c r="C10" s="112" t="s">
        <v>87</v>
      </c>
      <c r="D10" s="21"/>
      <c r="E10" s="21"/>
      <c r="F10" s="21"/>
    </row>
    <row r="11" ht="31" customHeight="1" spans="1:1">
      <c r="A11" s="26" t="s">
        <v>196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625" defaultRowHeight="14.25" customHeight="1"/>
  <cols>
    <col min="1" max="1" width="45.65625" customWidth="1"/>
    <col min="2" max="2" width="25.3333333333333" customWidth="1"/>
    <col min="3" max="3" width="41.15625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4"/>
      <c r="P2" s="84"/>
      <c r="Q2" s="33" t="s">
        <v>211</v>
      </c>
    </row>
    <row r="3" ht="35.25" customHeight="1" spans="1:17">
      <c r="A3" s="34" t="str">
        <f>"2025"&amp;"年部门政府采购预算表"</f>
        <v>2025年部门政府采购预算表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</row>
    <row r="4" ht="18.75" customHeight="1" spans="1:17">
      <c r="A4" s="35" t="str">
        <f>"单位名称："&amp;"景洪市畜牧服务中心"</f>
        <v>单位名称：景洪市畜牧服务中心</v>
      </c>
      <c r="B4" s="35"/>
      <c r="C4" s="35"/>
      <c r="D4" s="35"/>
      <c r="E4" s="35"/>
      <c r="F4" s="35"/>
      <c r="G4" s="7"/>
      <c r="H4" s="7"/>
      <c r="I4" s="7"/>
      <c r="J4" s="7"/>
      <c r="K4" s="36"/>
      <c r="L4" s="36"/>
      <c r="M4" s="36"/>
      <c r="N4" s="36"/>
      <c r="O4" s="8"/>
      <c r="P4" s="8"/>
      <c r="Q4" s="98" t="s">
        <v>109</v>
      </c>
    </row>
    <row r="5" ht="15.75" customHeight="1" spans="1:17">
      <c r="A5" s="10" t="s">
        <v>212</v>
      </c>
      <c r="B5" s="75" t="s">
        <v>213</v>
      </c>
      <c r="C5" s="75" t="s">
        <v>214</v>
      </c>
      <c r="D5" s="75" t="s">
        <v>215</v>
      </c>
      <c r="E5" s="75" t="s">
        <v>216</v>
      </c>
      <c r="F5" s="75" t="s">
        <v>217</v>
      </c>
      <c r="G5" s="39" t="s">
        <v>124</v>
      </c>
      <c r="H5" s="39"/>
      <c r="I5" s="39"/>
      <c r="J5" s="39"/>
      <c r="K5" s="39"/>
      <c r="L5" s="39"/>
      <c r="M5" s="39"/>
      <c r="N5" s="39"/>
      <c r="O5" s="39"/>
      <c r="P5" s="39"/>
      <c r="Q5" s="40"/>
    </row>
    <row r="6" ht="17.25" customHeight="1" spans="1:17">
      <c r="A6" s="15"/>
      <c r="B6" s="77"/>
      <c r="C6" s="77"/>
      <c r="D6" s="77"/>
      <c r="E6" s="77"/>
      <c r="F6" s="77"/>
      <c r="G6" s="77" t="s">
        <v>29</v>
      </c>
      <c r="H6" s="77" t="s">
        <v>32</v>
      </c>
      <c r="I6" s="77" t="s">
        <v>218</v>
      </c>
      <c r="J6" s="77" t="s">
        <v>219</v>
      </c>
      <c r="K6" s="78" t="s">
        <v>220</v>
      </c>
      <c r="L6" s="89" t="s">
        <v>51</v>
      </c>
      <c r="M6" s="89"/>
      <c r="N6" s="89"/>
      <c r="O6" s="89"/>
      <c r="P6" s="89"/>
      <c r="Q6" s="79"/>
    </row>
    <row r="7" ht="54" customHeight="1" spans="1:17">
      <c r="A7" s="17"/>
      <c r="B7" s="79"/>
      <c r="C7" s="79"/>
      <c r="D7" s="79"/>
      <c r="E7" s="79"/>
      <c r="F7" s="79"/>
      <c r="G7" s="79"/>
      <c r="H7" s="79" t="s">
        <v>31</v>
      </c>
      <c r="I7" s="79"/>
      <c r="J7" s="79"/>
      <c r="K7" s="80"/>
      <c r="L7" s="79" t="s">
        <v>31</v>
      </c>
      <c r="M7" s="79" t="s">
        <v>38</v>
      </c>
      <c r="N7" s="79" t="s">
        <v>133</v>
      </c>
      <c r="O7" s="90" t="s">
        <v>40</v>
      </c>
      <c r="P7" s="80" t="s">
        <v>41</v>
      </c>
      <c r="Q7" s="79" t="s">
        <v>42</v>
      </c>
    </row>
    <row r="8" ht="19.5" customHeight="1" spans="1:17">
      <c r="A8" s="29">
        <v>1</v>
      </c>
      <c r="B8" s="91">
        <v>2</v>
      </c>
      <c r="C8" s="91">
        <v>3</v>
      </c>
      <c r="D8" s="91">
        <v>4</v>
      </c>
      <c r="E8" s="91">
        <v>5</v>
      </c>
      <c r="F8" s="91">
        <v>6</v>
      </c>
      <c r="G8" s="92">
        <v>7</v>
      </c>
      <c r="H8" s="92">
        <v>8</v>
      </c>
      <c r="I8" s="92">
        <v>9</v>
      </c>
      <c r="J8" s="92">
        <v>10</v>
      </c>
      <c r="K8" s="92">
        <v>11</v>
      </c>
      <c r="L8" s="92">
        <v>12</v>
      </c>
      <c r="M8" s="92">
        <v>13</v>
      </c>
      <c r="N8" s="92">
        <v>14</v>
      </c>
      <c r="O8" s="92">
        <v>15</v>
      </c>
      <c r="P8" s="92">
        <v>16</v>
      </c>
      <c r="Q8" s="92">
        <v>17</v>
      </c>
    </row>
    <row r="9" ht="21" customHeight="1" spans="1:17">
      <c r="A9" s="20" t="s">
        <v>44</v>
      </c>
      <c r="B9" s="93"/>
      <c r="C9" s="93"/>
      <c r="D9" s="93"/>
      <c r="E9" s="94">
        <v>3</v>
      </c>
      <c r="F9" s="21">
        <v>12800</v>
      </c>
      <c r="G9" s="21">
        <v>30800</v>
      </c>
      <c r="H9" s="21">
        <v>30800</v>
      </c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95" t="s">
        <v>162</v>
      </c>
      <c r="B10" s="20" t="s">
        <v>221</v>
      </c>
      <c r="C10" s="20" t="s">
        <v>222</v>
      </c>
      <c r="D10" s="22" t="s">
        <v>223</v>
      </c>
      <c r="E10" s="96">
        <v>1</v>
      </c>
      <c r="F10" s="21">
        <v>2800</v>
      </c>
      <c r="G10" s="21">
        <v>2800</v>
      </c>
      <c r="H10" s="21">
        <v>2800</v>
      </c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95" t="s">
        <v>162</v>
      </c>
      <c r="B11" s="20" t="s">
        <v>224</v>
      </c>
      <c r="C11" s="20" t="s">
        <v>225</v>
      </c>
      <c r="D11" s="22" t="s">
        <v>226</v>
      </c>
      <c r="E11" s="96">
        <v>1</v>
      </c>
      <c r="F11" s="21">
        <v>10000</v>
      </c>
      <c r="G11" s="21">
        <v>10000</v>
      </c>
      <c r="H11" s="21">
        <v>10000</v>
      </c>
      <c r="I11" s="21"/>
      <c r="J11" s="21"/>
      <c r="K11" s="21"/>
      <c r="L11" s="21"/>
      <c r="M11" s="21"/>
      <c r="N11" s="21"/>
      <c r="O11" s="21"/>
      <c r="P11" s="21"/>
      <c r="Q11" s="21"/>
    </row>
    <row r="12" ht="21" customHeight="1" spans="1:17">
      <c r="A12" s="95" t="s">
        <v>182</v>
      </c>
      <c r="B12" s="20" t="s">
        <v>227</v>
      </c>
      <c r="C12" s="20" t="s">
        <v>228</v>
      </c>
      <c r="D12" s="22" t="s">
        <v>226</v>
      </c>
      <c r="E12" s="96">
        <v>1</v>
      </c>
      <c r="F12" s="21"/>
      <c r="G12" s="21">
        <v>18000</v>
      </c>
      <c r="H12" s="21">
        <v>18000</v>
      </c>
      <c r="I12" s="21"/>
      <c r="J12" s="21"/>
      <c r="K12" s="21"/>
      <c r="L12" s="21"/>
      <c r="M12" s="21"/>
      <c r="N12" s="21"/>
      <c r="O12" s="21"/>
      <c r="P12" s="21"/>
      <c r="Q12" s="21"/>
    </row>
    <row r="13" ht="21" customHeight="1" spans="1:17">
      <c r="A13" s="82" t="s">
        <v>87</v>
      </c>
      <c r="B13" s="83"/>
      <c r="C13" s="83"/>
      <c r="D13" s="83"/>
      <c r="E13" s="97"/>
      <c r="F13" s="21">
        <v>12800</v>
      </c>
      <c r="G13" s="21">
        <v>30800</v>
      </c>
      <c r="H13" s="21">
        <v>30800</v>
      </c>
      <c r="I13" s="21"/>
      <c r="J13" s="21"/>
      <c r="K13" s="21"/>
      <c r="L13" s="21"/>
      <c r="M13" s="21"/>
      <c r="N13" s="21"/>
      <c r="O13" s="21"/>
      <c r="P13" s="21"/>
      <c r="Q13" s="21"/>
    </row>
  </sheetData>
  <mergeCells count="16">
    <mergeCell ref="A3:Q3"/>
    <mergeCell ref="A4:F4"/>
    <mergeCell ref="G5:Q5"/>
    <mergeCell ref="L6:Q6"/>
    <mergeCell ref="A13:E13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workbookViewId="0">
      <pane ySplit="1" topLeftCell="A2" activePane="bottomLeft" state="frozen"/>
      <selection/>
      <selection pane="bottomLeft" activeCell="B9" sqref="B9"/>
    </sheetView>
  </sheetViews>
  <sheetFormatPr defaultColWidth="10.65625" defaultRowHeight="14.25" customHeight="1"/>
  <cols>
    <col min="1" max="1" width="56.9791666666667" customWidth="1"/>
    <col min="2" max="3" width="25.5" customWidth="1"/>
    <col min="4" max="14" width="22.15625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9"/>
      <c r="B2" s="69"/>
      <c r="C2" s="70"/>
      <c r="D2" s="69"/>
      <c r="E2" s="69"/>
      <c r="F2" s="69"/>
      <c r="G2" s="69"/>
      <c r="H2" s="71"/>
      <c r="I2" s="69"/>
      <c r="J2" s="69"/>
      <c r="K2" s="69"/>
      <c r="L2" s="84"/>
      <c r="M2" s="85"/>
      <c r="N2" s="86" t="s">
        <v>229</v>
      </c>
    </row>
    <row r="3" ht="34.5" customHeight="1" spans="1:14">
      <c r="A3" s="34" t="str">
        <f>"2025"&amp;"年部门政府购买服务预算表"</f>
        <v>2025年部门政府购买服务预算表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</row>
    <row r="4" ht="18.75" customHeight="1" spans="1:14">
      <c r="A4" s="72" t="str">
        <f>"单位名称："&amp;"景洪市畜牧服务中心"</f>
        <v>单位名称：景洪市畜牧服务中心</v>
      </c>
      <c r="B4" s="72"/>
      <c r="C4" s="72"/>
      <c r="D4" s="73"/>
      <c r="E4" s="73"/>
      <c r="F4" s="73"/>
      <c r="G4" s="73"/>
      <c r="H4" s="74"/>
      <c r="I4" s="73"/>
      <c r="J4" s="73"/>
      <c r="K4" s="73"/>
      <c r="L4" s="8"/>
      <c r="M4" s="87"/>
      <c r="N4" s="88" t="s">
        <v>109</v>
      </c>
    </row>
    <row r="5" ht="18.75" customHeight="1" spans="1:14">
      <c r="A5" s="10" t="s">
        <v>212</v>
      </c>
      <c r="B5" s="75" t="s">
        <v>230</v>
      </c>
      <c r="C5" s="76" t="s">
        <v>231</v>
      </c>
      <c r="D5" s="39" t="s">
        <v>124</v>
      </c>
      <c r="E5" s="39"/>
      <c r="F5" s="39"/>
      <c r="G5" s="39"/>
      <c r="H5" s="39"/>
      <c r="I5" s="39"/>
      <c r="J5" s="39"/>
      <c r="K5" s="39"/>
      <c r="L5" s="39"/>
      <c r="M5" s="39"/>
      <c r="N5" s="40"/>
    </row>
    <row r="6" ht="17.25" customHeight="1" spans="1:14">
      <c r="A6" s="15"/>
      <c r="B6" s="77"/>
      <c r="C6" s="78"/>
      <c r="D6" s="77" t="s">
        <v>29</v>
      </c>
      <c r="E6" s="77" t="s">
        <v>32</v>
      </c>
      <c r="F6" s="77" t="s">
        <v>218</v>
      </c>
      <c r="G6" s="77" t="s">
        <v>219</v>
      </c>
      <c r="H6" s="78" t="s">
        <v>220</v>
      </c>
      <c r="I6" s="89" t="s">
        <v>51</v>
      </c>
      <c r="J6" s="89"/>
      <c r="K6" s="89"/>
      <c r="L6" s="89"/>
      <c r="M6" s="89"/>
      <c r="N6" s="79"/>
    </row>
    <row r="7" ht="54" customHeight="1" spans="1:14">
      <c r="A7" s="17"/>
      <c r="B7" s="79"/>
      <c r="C7" s="80"/>
      <c r="D7" s="79"/>
      <c r="E7" s="79"/>
      <c r="F7" s="79"/>
      <c r="G7" s="79"/>
      <c r="H7" s="80"/>
      <c r="I7" s="79" t="s">
        <v>31</v>
      </c>
      <c r="J7" s="79" t="s">
        <v>38</v>
      </c>
      <c r="K7" s="79" t="s">
        <v>133</v>
      </c>
      <c r="L7" s="90" t="s">
        <v>40</v>
      </c>
      <c r="M7" s="80" t="s">
        <v>41</v>
      </c>
      <c r="N7" s="79" t="s">
        <v>42</v>
      </c>
    </row>
    <row r="8" ht="19.5" customHeight="1" spans="1:14">
      <c r="A8" s="81">
        <v>1</v>
      </c>
      <c r="B8" s="81">
        <v>2</v>
      </c>
      <c r="C8" s="81">
        <v>3</v>
      </c>
      <c r="D8" s="81">
        <v>4</v>
      </c>
      <c r="E8" s="81">
        <v>5</v>
      </c>
      <c r="F8" s="81">
        <v>6</v>
      </c>
      <c r="G8" s="81">
        <v>7</v>
      </c>
      <c r="H8" s="81">
        <v>8</v>
      </c>
      <c r="I8" s="81">
        <v>9</v>
      </c>
      <c r="J8" s="81">
        <v>10</v>
      </c>
      <c r="K8" s="81">
        <v>11</v>
      </c>
      <c r="L8" s="81">
        <v>12</v>
      </c>
      <c r="M8" s="81">
        <v>13</v>
      </c>
      <c r="N8" s="81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2" t="s">
        <v>87</v>
      </c>
      <c r="B11" s="83"/>
      <c r="C11" s="83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ht="37" customHeight="1" spans="1:1">
      <c r="A12" s="26" t="s">
        <v>196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pane ySplit="1" topLeftCell="A2" activePane="bottomLeft" state="frozen"/>
      <selection/>
      <selection pane="bottomLeft" activeCell="B10" sqref="B10"/>
    </sheetView>
  </sheetViews>
  <sheetFormatPr defaultColWidth="10.65625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61"/>
      <c r="B2" s="61"/>
      <c r="C2" s="61"/>
      <c r="D2" s="61"/>
      <c r="E2" s="61"/>
      <c r="F2" s="62"/>
      <c r="G2" s="62" t="s">
        <v>232</v>
      </c>
    </row>
    <row r="3" ht="27.75" customHeight="1" spans="1:7">
      <c r="A3" s="63" t="s">
        <v>233</v>
      </c>
      <c r="B3" s="46"/>
      <c r="C3" s="46"/>
      <c r="D3" s="46"/>
      <c r="E3" s="46"/>
      <c r="F3" s="46"/>
      <c r="G3" s="46"/>
    </row>
    <row r="4" ht="18" customHeight="1" spans="1:7">
      <c r="A4" s="64" t="str">
        <f>"单位名称："&amp;"景洪市畜牧服务中心"</f>
        <v>单位名称：景洪市畜牧服务中心</v>
      </c>
      <c r="B4" s="65"/>
      <c r="C4" s="65"/>
      <c r="D4" s="65"/>
      <c r="E4" s="65"/>
      <c r="F4" s="66"/>
      <c r="G4" s="66" t="s">
        <v>109</v>
      </c>
    </row>
    <row r="5" ht="19.5" customHeight="1" spans="1:7">
      <c r="A5" s="67" t="s">
        <v>234</v>
      </c>
      <c r="B5" s="53" t="s">
        <v>120</v>
      </c>
      <c r="C5" s="53" t="s">
        <v>121</v>
      </c>
      <c r="D5" s="53" t="s">
        <v>124</v>
      </c>
      <c r="E5" s="53"/>
      <c r="F5" s="53"/>
      <c r="G5" s="53" t="s">
        <v>235</v>
      </c>
    </row>
    <row r="6" ht="40.5" customHeight="1" spans="1:7">
      <c r="A6" s="68"/>
      <c r="B6" s="53"/>
      <c r="C6" s="53"/>
      <c r="D6" s="53" t="s">
        <v>29</v>
      </c>
      <c r="E6" s="51" t="s">
        <v>32</v>
      </c>
      <c r="F6" s="51" t="s">
        <v>236</v>
      </c>
      <c r="G6" s="51"/>
    </row>
    <row r="7" ht="19.5" customHeight="1" spans="1:7">
      <c r="A7" s="53">
        <v>1</v>
      </c>
      <c r="B7" s="53">
        <v>2</v>
      </c>
      <c r="C7" s="53">
        <v>3</v>
      </c>
      <c r="D7" s="53">
        <v>4</v>
      </c>
      <c r="E7" s="53">
        <v>5</v>
      </c>
      <c r="F7" s="53">
        <v>6</v>
      </c>
      <c r="G7" s="53">
        <v>7</v>
      </c>
    </row>
    <row r="8" ht="19.5" customHeight="1" spans="1:7">
      <c r="A8" s="54"/>
      <c r="B8" s="21"/>
      <c r="C8" s="21"/>
      <c r="D8" s="21"/>
      <c r="E8" s="21"/>
      <c r="F8" s="21"/>
      <c r="G8" s="21"/>
    </row>
    <row r="9" ht="19.5" customHeight="1" spans="1:7">
      <c r="A9" s="54"/>
      <c r="B9" s="20"/>
      <c r="C9" s="20"/>
      <c r="D9" s="21"/>
      <c r="E9" s="21"/>
      <c r="F9" s="21"/>
      <c r="G9" s="21"/>
    </row>
    <row r="10" ht="25" customHeight="1" spans="1:1">
      <c r="A10" s="26" t="s">
        <v>196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B9" sqref="B9"/>
    </sheetView>
  </sheetViews>
  <sheetFormatPr defaultColWidth="10.65625" defaultRowHeight="12" customHeight="1"/>
  <cols>
    <col min="1" max="1" width="40" customWidth="1"/>
    <col min="2" max="2" width="56" customWidth="1"/>
    <col min="3" max="3" width="20.15625" customWidth="1"/>
    <col min="4" max="4" width="15.5" customWidth="1"/>
    <col min="5" max="5" width="27.5" customWidth="1"/>
    <col min="6" max="6" width="13.15625" customWidth="1"/>
    <col min="7" max="7" width="15.3333333333333" customWidth="1"/>
    <col min="8" max="9" width="14.5" customWidth="1"/>
    <col min="10" max="10" width="98.15625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9" t="s">
        <v>237</v>
      </c>
    </row>
    <row r="3" ht="28.5" customHeight="1" spans="1:10">
      <c r="A3" s="46" t="s">
        <v>238</v>
      </c>
      <c r="B3" s="46"/>
      <c r="C3" s="46"/>
      <c r="D3" s="46"/>
      <c r="E3" s="46"/>
      <c r="F3" s="47"/>
      <c r="G3" s="46"/>
      <c r="H3" s="47"/>
      <c r="I3" s="47"/>
      <c r="J3" s="46"/>
    </row>
    <row r="4" ht="17.25" customHeight="1" spans="1:10">
      <c r="A4" s="48" t="str">
        <f>"单位名称："&amp;"景洪市畜牧服务中心"</f>
        <v>单位名称：景洪市畜牧服务中心</v>
      </c>
      <c r="B4" s="49"/>
      <c r="C4" s="49"/>
      <c r="D4" s="49"/>
      <c r="E4" s="49"/>
      <c r="F4" s="50"/>
      <c r="G4" s="49"/>
      <c r="H4" s="50"/>
      <c r="I4" s="60"/>
      <c r="J4" s="60"/>
    </row>
    <row r="5" ht="44.25" customHeight="1" spans="1:10">
      <c r="A5" s="51" t="s">
        <v>198</v>
      </c>
      <c r="B5" s="51" t="s">
        <v>199</v>
      </c>
      <c r="C5" s="51" t="s">
        <v>200</v>
      </c>
      <c r="D5" s="51" t="s">
        <v>201</v>
      </c>
      <c r="E5" s="51" t="s">
        <v>202</v>
      </c>
      <c r="F5" s="52" t="s">
        <v>203</v>
      </c>
      <c r="G5" s="51" t="s">
        <v>204</v>
      </c>
      <c r="H5" s="52" t="s">
        <v>205</v>
      </c>
      <c r="I5" s="52" t="s">
        <v>206</v>
      </c>
      <c r="J5" s="51" t="s">
        <v>207</v>
      </c>
    </row>
    <row r="6" ht="14.25" customHeight="1" spans="1:10">
      <c r="A6" s="53">
        <v>1</v>
      </c>
      <c r="B6" s="53">
        <v>2</v>
      </c>
      <c r="C6" s="53">
        <v>3</v>
      </c>
      <c r="D6" s="53">
        <v>4</v>
      </c>
      <c r="E6" s="53">
        <v>5</v>
      </c>
      <c r="F6" s="53">
        <v>6</v>
      </c>
      <c r="G6" s="53">
        <v>7</v>
      </c>
      <c r="H6" s="53">
        <v>8</v>
      </c>
      <c r="I6" s="53">
        <v>9</v>
      </c>
      <c r="J6" s="53">
        <v>10</v>
      </c>
    </row>
    <row r="7" ht="42" customHeight="1" spans="1:10">
      <c r="A7" s="54"/>
      <c r="B7" s="55"/>
      <c r="C7" s="55"/>
      <c r="D7" s="55"/>
      <c r="E7" s="56"/>
      <c r="F7" s="57"/>
      <c r="G7" s="56"/>
      <c r="H7" s="57"/>
      <c r="I7" s="57"/>
      <c r="J7" s="56"/>
    </row>
    <row r="8" ht="42" customHeight="1" spans="1:10">
      <c r="A8" s="54"/>
      <c r="B8" s="58"/>
      <c r="C8" s="58"/>
      <c r="D8" s="58"/>
      <c r="E8" s="54"/>
      <c r="F8" s="58"/>
      <c r="G8" s="54"/>
      <c r="H8" s="58"/>
      <c r="I8" s="58"/>
      <c r="J8" s="54"/>
    </row>
    <row r="9" ht="28" customHeight="1" spans="1:1">
      <c r="A9" s="26" t="s">
        <v>196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625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625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3" t="s">
        <v>239</v>
      </c>
    </row>
    <row r="3" ht="34.5" customHeight="1" spans="1:8">
      <c r="A3" s="34" t="str">
        <f>"2025"&amp;"年新增资产配置表"</f>
        <v>2025年新增资产配置表</v>
      </c>
      <c r="B3" s="34"/>
      <c r="C3" s="34"/>
      <c r="D3" s="34"/>
      <c r="E3" s="34"/>
      <c r="F3" s="34"/>
      <c r="G3" s="34"/>
      <c r="H3" s="34"/>
    </row>
    <row r="4" ht="19.5" customHeight="1" spans="1:8">
      <c r="A4" s="35" t="str">
        <f>"单位名称："&amp;"景洪市畜牧服务中心"</f>
        <v>单位名称：景洪市畜牧服务中心</v>
      </c>
      <c r="B4" s="35"/>
      <c r="C4" s="35"/>
      <c r="D4" s="36"/>
      <c r="E4" s="36"/>
      <c r="F4" s="36"/>
      <c r="G4" s="36"/>
      <c r="H4" s="37" t="s">
        <v>109</v>
      </c>
    </row>
    <row r="5" ht="18" customHeight="1" spans="1:8">
      <c r="A5" s="10" t="s">
        <v>117</v>
      </c>
      <c r="B5" s="10" t="s">
        <v>240</v>
      </c>
      <c r="C5" s="10" t="s">
        <v>241</v>
      </c>
      <c r="D5" s="10" t="s">
        <v>242</v>
      </c>
      <c r="E5" s="10" t="s">
        <v>243</v>
      </c>
      <c r="F5" s="38" t="s">
        <v>244</v>
      </c>
      <c r="G5" s="39"/>
      <c r="H5" s="40"/>
    </row>
    <row r="6" ht="18" customHeight="1" spans="1:8">
      <c r="A6" s="17"/>
      <c r="B6" s="17"/>
      <c r="C6" s="17"/>
      <c r="D6" s="17"/>
      <c r="E6" s="17"/>
      <c r="F6" s="41" t="s">
        <v>216</v>
      </c>
      <c r="G6" s="41" t="s">
        <v>245</v>
      </c>
      <c r="H6" s="41" t="s">
        <v>246</v>
      </c>
    </row>
    <row r="7" ht="21" customHeight="1" spans="1:8">
      <c r="A7" s="41">
        <v>1</v>
      </c>
      <c r="B7" s="41">
        <v>2</v>
      </c>
      <c r="C7" s="41">
        <v>3</v>
      </c>
      <c r="D7" s="41">
        <v>4</v>
      </c>
      <c r="E7" s="41">
        <v>5</v>
      </c>
      <c r="F7" s="41">
        <v>6</v>
      </c>
      <c r="G7" s="41">
        <v>7</v>
      </c>
      <c r="H7" s="41">
        <v>8</v>
      </c>
    </row>
    <row r="8" ht="33" customHeight="1" spans="1:8">
      <c r="A8" s="42"/>
      <c r="B8" s="42"/>
      <c r="C8" s="42"/>
      <c r="D8" s="42"/>
      <c r="E8" s="22"/>
      <c r="F8" s="21"/>
      <c r="G8" s="21"/>
      <c r="H8" s="21"/>
    </row>
    <row r="9" ht="33" customHeight="1" spans="1:8">
      <c r="A9" s="42"/>
      <c r="B9" s="42"/>
      <c r="C9" s="42"/>
      <c r="D9" s="42"/>
      <c r="E9" s="22"/>
      <c r="F9" s="21"/>
      <c r="G9" s="21"/>
      <c r="H9" s="21"/>
    </row>
    <row r="10" ht="24" customHeight="1" spans="1:8">
      <c r="A10" s="43" t="s">
        <v>29</v>
      </c>
      <c r="B10" s="44"/>
      <c r="C10" s="44"/>
      <c r="D10" s="44"/>
      <c r="E10" s="45"/>
      <c r="F10" s="21"/>
      <c r="G10" s="21"/>
      <c r="H10" s="21"/>
    </row>
    <row r="11" ht="24" customHeight="1" spans="1:1">
      <c r="A11" s="26" t="s">
        <v>196</v>
      </c>
    </row>
  </sheetData>
  <mergeCells count="9">
    <mergeCell ref="A3:H3"/>
    <mergeCell ref="A4:C4"/>
    <mergeCell ref="F5:H5"/>
    <mergeCell ref="A10:E10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workbookViewId="0">
      <pane ySplit="1" topLeftCell="A2" activePane="bottomLeft" state="frozen"/>
      <selection/>
      <selection pane="bottomLeft" activeCell="B12" sqref="B12"/>
    </sheetView>
  </sheetViews>
  <sheetFormatPr defaultColWidth="10.65625" defaultRowHeight="14.25" customHeight="1"/>
  <cols>
    <col min="1" max="1" width="15.65625" customWidth="1"/>
    <col min="2" max="3" width="27.8333333333333" customWidth="1"/>
    <col min="4" max="4" width="13" customWidth="1"/>
    <col min="5" max="5" width="20.65625" customWidth="1"/>
    <col min="6" max="6" width="11.5" customWidth="1"/>
    <col min="7" max="7" width="20.65625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247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"单位名称："&amp;"景洪市畜牧服务中心"</f>
        <v>单位名称：景洪市畜牧服务中心</v>
      </c>
      <c r="B4" s="6"/>
      <c r="C4" s="6"/>
      <c r="D4" s="6"/>
      <c r="E4" s="6"/>
      <c r="F4" s="6"/>
      <c r="G4" s="6"/>
      <c r="H4" s="7"/>
      <c r="I4" s="7"/>
      <c r="J4" s="7"/>
      <c r="K4" s="8" t="s">
        <v>109</v>
      </c>
    </row>
    <row r="5" ht="21.75" customHeight="1" spans="1:11">
      <c r="A5" s="9" t="s">
        <v>190</v>
      </c>
      <c r="B5" s="9" t="s">
        <v>119</v>
      </c>
      <c r="C5" s="9" t="s">
        <v>191</v>
      </c>
      <c r="D5" s="10" t="s">
        <v>120</v>
      </c>
      <c r="E5" s="10" t="s">
        <v>121</v>
      </c>
      <c r="F5" s="10" t="s">
        <v>192</v>
      </c>
      <c r="G5" s="10" t="s">
        <v>193</v>
      </c>
      <c r="H5" s="27" t="s">
        <v>29</v>
      </c>
      <c r="I5" s="11" t="s">
        <v>248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8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9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30"/>
      <c r="B9" s="31"/>
      <c r="C9" s="30"/>
      <c r="D9" s="30"/>
      <c r="E9" s="30"/>
      <c r="F9" s="30"/>
      <c r="G9" s="30"/>
      <c r="H9" s="21"/>
      <c r="I9" s="21"/>
      <c r="J9" s="21"/>
      <c r="K9" s="21"/>
    </row>
    <row r="10" ht="18.75" customHeight="1" spans="1:11">
      <c r="A10" s="31"/>
      <c r="B10" s="31"/>
      <c r="C10" s="31"/>
      <c r="D10" s="31"/>
      <c r="E10" s="31"/>
      <c r="F10" s="31"/>
      <c r="G10" s="31"/>
      <c r="H10" s="21"/>
      <c r="I10" s="21"/>
      <c r="J10" s="21"/>
      <c r="K10" s="21"/>
    </row>
    <row r="11" ht="18.75" customHeight="1" spans="1:11">
      <c r="A11" s="23" t="s">
        <v>87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  <row r="12" ht="27" customHeight="1" spans="2:2">
      <c r="B12" s="32" t="s">
        <v>196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showZeros="0" tabSelected="1" workbookViewId="0">
      <pane ySplit="1" topLeftCell="A2" activePane="bottomLeft" state="frozen"/>
      <selection/>
      <selection pane="bottomLeft" activeCell="C13" sqref="C13"/>
    </sheetView>
  </sheetViews>
  <sheetFormatPr defaultColWidth="10.65625" defaultRowHeight="14.25" customHeight="1" outlineLevelCol="6"/>
  <cols>
    <col min="1" max="1" width="41.15625" customWidth="1"/>
    <col min="2" max="2" width="23.3229166666667" customWidth="1"/>
    <col min="3" max="3" width="32.65625" customWidth="1"/>
    <col min="4" max="4" width="16.3229166666667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249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"单位名称："&amp;"景洪市畜牧服务中心"</f>
        <v>单位名称：景洪市畜牧服务中心</v>
      </c>
      <c r="B4" s="6"/>
      <c r="C4" s="6"/>
      <c r="D4" s="6"/>
      <c r="E4" s="7"/>
      <c r="F4" s="7"/>
      <c r="G4" s="8" t="s">
        <v>109</v>
      </c>
    </row>
    <row r="5" ht="21.75" customHeight="1" spans="1:7">
      <c r="A5" s="9" t="s">
        <v>191</v>
      </c>
      <c r="B5" s="9" t="s">
        <v>190</v>
      </c>
      <c r="C5" s="9" t="s">
        <v>119</v>
      </c>
      <c r="D5" s="10" t="s">
        <v>250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251</v>
      </c>
      <c r="F6" s="10" t="s">
        <v>252</v>
      </c>
      <c r="G6" s="10" t="s">
        <v>253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/>
      <c r="B9" s="20"/>
      <c r="C9" s="20"/>
      <c r="D9" s="20"/>
      <c r="E9" s="21"/>
      <c r="F9" s="21"/>
      <c r="G9" s="21"/>
    </row>
    <row r="10" ht="18.75" customHeight="1" spans="1:7">
      <c r="A10" s="20"/>
      <c r="B10" s="20"/>
      <c r="C10" s="20"/>
      <c r="D10" s="22"/>
      <c r="E10" s="21"/>
      <c r="F10" s="21"/>
      <c r="G10" s="21"/>
    </row>
    <row r="11" ht="18.75" customHeight="1" spans="1:7">
      <c r="A11" s="23" t="s">
        <v>29</v>
      </c>
      <c r="B11" s="24"/>
      <c r="C11" s="24"/>
      <c r="D11" s="25"/>
      <c r="E11" s="21"/>
      <c r="F11" s="21"/>
      <c r="G11" s="21"/>
    </row>
    <row r="12" ht="28" customHeight="1" spans="1:1">
      <c r="A12" s="26" t="s">
        <v>196</v>
      </c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WPS_1601709431</cp:lastModifiedBy>
  <dcterms:created xsi:type="dcterms:W3CDTF">2025-02-18T10:57:00Z</dcterms:created>
  <dcterms:modified xsi:type="dcterms:W3CDTF">2025-02-18T11:07:12Z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1D907E916FEA4D45B6A35C3BFE5A59B4_12</vt:lpwstr>
  </property>
</Properties>
</file>