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180" firstSheet="3" activeTab="5"/>
  </bookViews>
  <sheets>
    <sheet name="部门财务收支预算总表01-1" sheetId="1" r:id="rId1"/>
    <sheet name="部门收入预算表01-2" sheetId="2" r:id="rId2"/>
    <sheet name="部门支出预算表01-3" sheetId="3" r:id="rId3"/>
    <sheet name="部门财政拨款收支预算总表02-1" sheetId="4" r:id="rId4"/>
    <sheet name="一般公共预算支出预算表02-2" sheetId="5" r:id="rId5"/>
    <sheet name="一般公共预算“三公”经费支出预算表03" sheetId="6" r:id="rId6"/>
    <sheet name="部门基本支出预算表04" sheetId="7" r:id="rId7"/>
    <sheet name="部门项目支出预算表05-1" sheetId="8" r:id="rId8"/>
    <sheet name="部门项目支出绩效目标表05-2" sheetId="9" r:id="rId9"/>
    <sheet name="部门政府性基金预算支出预算表06" sheetId="10" r:id="rId10"/>
    <sheet name="部门政府采购预算表07" sheetId="11" r:id="rId11"/>
    <sheet name="部门政府购买服务预算表08" sheetId="12" r:id="rId12"/>
    <sheet name="市对下转移支付预算表09-1" sheetId="13" r:id="rId13"/>
    <sheet name="市对下转移支付绩效目标表09-2" sheetId="14" r:id="rId14"/>
    <sheet name="新增资产配置表10" sheetId="15" r:id="rId15"/>
    <sheet name="上级转移支付补助项目支出预算表11" sheetId="16" r:id="rId16"/>
    <sheet name="部门项目中期规划预算表12" sheetId="17" r:id="rId17"/>
  </sheets>
  <definedNames>
    <definedName name="_xlnm.Print_Titles" localSheetId="3">'部门财政拨款收支预算总表02-1'!$1:$6</definedName>
    <definedName name="_xlnm.Print_Titles" localSheetId="4">'一般公共预算支出预算表02-2'!$1:$5</definedName>
    <definedName name="_xlnm.Print_Titles" localSheetId="5">一般公共预算“三公”经费支出预算表03!$1:$6</definedName>
    <definedName name="_xlnm.Print_Titles" localSheetId="9">部门政府性基金预算支出预算表06!$1:$6</definedName>
    <definedName name="_xlnm.Print_Titles" localSheetId="14">新增资产配置表10!$1:$6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<sst xmlns="http://schemas.openxmlformats.org/spreadsheetml/2006/main" count="891" uniqueCount="346">
  <si>
    <t>预算01-1表</t>
  </si>
  <si>
    <t>单位:元</t>
  </si>
  <si>
    <t>收        入</t>
  </si>
  <si>
    <t>支        出</t>
  </si>
  <si>
    <t>项      目</t>
  </si>
  <si>
    <t>预算数</t>
  </si>
  <si>
    <t>项目（按功能分类）</t>
  </si>
  <si>
    <t>一、一般公共预算拨款收入</t>
  </si>
  <si>
    <t>二、政府性基金预算拨款收入</t>
  </si>
  <si>
    <t>三、国有资本经营预算拨款收入</t>
  </si>
  <si>
    <t>四、财政专户管理资金收入</t>
  </si>
  <si>
    <t>五、单位资金收入</t>
  </si>
  <si>
    <t xml:space="preserve">  (一)事业收入</t>
  </si>
  <si>
    <t xml:space="preserve">  (二)事业单位经营收入</t>
  </si>
  <si>
    <t xml:space="preserve">  (三)上级补助收入</t>
  </si>
  <si>
    <t xml:space="preserve">  (四)附属单位上缴收入</t>
  </si>
  <si>
    <t xml:space="preserve">  (五)其他收入</t>
  </si>
  <si>
    <t>本年收入合计</t>
  </si>
  <si>
    <t>本年支出合计</t>
  </si>
  <si>
    <t>上年结转结余</t>
  </si>
  <si>
    <t>年终结转结余</t>
  </si>
  <si>
    <t>（一）财政拨款结转结余</t>
  </si>
  <si>
    <t>（二）使用非财政拨款结余</t>
  </si>
  <si>
    <t>（二）非财政拨款结余</t>
  </si>
  <si>
    <t>收  入  总  计</t>
  </si>
  <si>
    <t>支 出 总 计</t>
  </si>
  <si>
    <t>预算01-2表</t>
  </si>
  <si>
    <t>部门（单位）代码</t>
  </si>
  <si>
    <t>部门（单位）名称</t>
  </si>
  <si>
    <t>合计</t>
  </si>
  <si>
    <t>本年收入</t>
  </si>
  <si>
    <t>小计</t>
  </si>
  <si>
    <t>一般公共预算</t>
  </si>
  <si>
    <t>政府性基金预算</t>
  </si>
  <si>
    <t>国有资本经营预算</t>
  </si>
  <si>
    <t>财政专户管理资金</t>
  </si>
  <si>
    <t>单位资金收入</t>
  </si>
  <si>
    <t>使用非财政拨款结余</t>
  </si>
  <si>
    <t>事业收入</t>
  </si>
  <si>
    <t>事业单位经营收入</t>
  </si>
  <si>
    <t>上级补助收入</t>
  </si>
  <si>
    <t>附属单位上缴收入</t>
  </si>
  <si>
    <t>其他收入</t>
  </si>
  <si>
    <t>105060</t>
  </si>
  <si>
    <t>景洪市勐罕镇中心幼儿园</t>
  </si>
  <si>
    <t>预算01-3表</t>
  </si>
  <si>
    <t>科目编码</t>
  </si>
  <si>
    <t>科目名称</t>
  </si>
  <si>
    <t>基本支出</t>
  </si>
  <si>
    <t>项目支出</t>
  </si>
  <si>
    <t>财政专户管理的支出</t>
  </si>
  <si>
    <t>单位资金</t>
  </si>
  <si>
    <t>事业支出</t>
  </si>
  <si>
    <t>事业单位
经营支出</t>
  </si>
  <si>
    <t>上级补助支出</t>
  </si>
  <si>
    <t>附属单位补助支出</t>
  </si>
  <si>
    <t>其他支出</t>
  </si>
  <si>
    <t>205</t>
  </si>
  <si>
    <t>教育支出</t>
  </si>
  <si>
    <t>20502</t>
  </si>
  <si>
    <t>普通教育</t>
  </si>
  <si>
    <t>2050201</t>
  </si>
  <si>
    <t>学前教育</t>
  </si>
  <si>
    <t>208</t>
  </si>
  <si>
    <t>社会保障和就业支出</t>
  </si>
  <si>
    <t>20805</t>
  </si>
  <si>
    <t>行政事业单位养老支出</t>
  </si>
  <si>
    <t>2080502</t>
  </si>
  <si>
    <t>事业单位离退休</t>
  </si>
  <si>
    <t>2080505</t>
  </si>
  <si>
    <t>机关事业单位基本养老保险缴费支出</t>
  </si>
  <si>
    <t>210</t>
  </si>
  <si>
    <t>卫生健康支出</t>
  </si>
  <si>
    <t>21011</t>
  </si>
  <si>
    <t>行政事业单位医疗</t>
  </si>
  <si>
    <t>2101102</t>
  </si>
  <si>
    <t>事业单位医疗</t>
  </si>
  <si>
    <t>2101103</t>
  </si>
  <si>
    <t>公务员医疗补助</t>
  </si>
  <si>
    <t>2101199</t>
  </si>
  <si>
    <t>其他行政事业单位医疗支出</t>
  </si>
  <si>
    <t>221</t>
  </si>
  <si>
    <t>住房保障支出</t>
  </si>
  <si>
    <t>22102</t>
  </si>
  <si>
    <t>住房改革支出</t>
  </si>
  <si>
    <t>2210201</t>
  </si>
  <si>
    <t>住房公积金</t>
  </si>
  <si>
    <t>合  计</t>
  </si>
  <si>
    <t>预算02-1表</t>
  </si>
  <si>
    <t>支出功能分类科目</t>
  </si>
  <si>
    <t>一、本年收入</t>
  </si>
  <si>
    <t>一、本年支出</t>
  </si>
  <si>
    <t>（一）一般公共预算拨款</t>
  </si>
  <si>
    <t>（二）政府性基金预算拨款</t>
  </si>
  <si>
    <t>（三）国有资本经营预算拨款</t>
  </si>
  <si>
    <t>二、上年结转</t>
  </si>
  <si>
    <t>二、年终结转结余</t>
  </si>
  <si>
    <t>收 入 总 计</t>
  </si>
  <si>
    <t>预算02-2表</t>
  </si>
  <si>
    <t>部门预算支出功能分类科目</t>
  </si>
  <si>
    <t>人员经费</t>
  </si>
  <si>
    <t>公用经费</t>
  </si>
  <si>
    <t>1</t>
  </si>
  <si>
    <t>2</t>
  </si>
  <si>
    <t>3</t>
  </si>
  <si>
    <t>5</t>
  </si>
  <si>
    <t>6</t>
  </si>
  <si>
    <t>7</t>
  </si>
  <si>
    <t>预算03表</t>
  </si>
  <si>
    <t>单位：元</t>
  </si>
  <si>
    <t>“三公”经费合计</t>
  </si>
  <si>
    <t>因公出国（境）费</t>
  </si>
  <si>
    <t>公务用车购置及运行费</t>
  </si>
  <si>
    <t>公务接待费</t>
  </si>
  <si>
    <t>公务用车购置费</t>
  </si>
  <si>
    <t>公务用车运行费</t>
  </si>
  <si>
    <t xml:space="preserve">注： 一、按照党中央、国务院有关文件及部门预算管理有关规定，“三公”经费包括因公出国（境）费、公务用车购置及运行费和公务接待费。（1）因公出国（境）费，指单位工作人员公务出国（境）的住宿费、旅费、伙食补助费、杂费、培训费等支出。（2）公务用车购置及运行费，指单位公务用车购置费及租用费、燃料费、维修费、过路过桥费、保险费、安全奖励费用等支出，公务用车指用于履行公务的机动车辆，包括领导干部专车、一般公务用车和执法执勤用车。（3）公务接待费，指单位按规定开支的各类公务接待（含外宾接待）支出。  
二、“三公”经费增减变化原因说明: 
（一）因公出国（境）费用
2025年本单位因公出国（境）费预算为0.00万元，与上年预算数相比，无增减变化；共计安排因公出国（境）团组0个，因公出国（境）0人次。
（二）公务接待费
2025年本单位公务接待费预算为0.00万元，与上年预算数相比，无增减变化；国内公务接待批次为0次，共计接待0人次。
（三）公务用车购置及运行维护费
2025年本单位公务用车购置及运行维护费为0.00万元，与上年预算数相比，无增减变化；其中：公务用车购置费0.00万元，与上年预算数相比，无增减变化；公务用车运行维护费0.00万元，与上年预算数相比，无增减变化。
</t>
  </si>
  <si>
    <t>预算04表</t>
  </si>
  <si>
    <t>单位名称</t>
  </si>
  <si>
    <t>项目代码</t>
  </si>
  <si>
    <t>项目名称</t>
  </si>
  <si>
    <t>功能科目编码</t>
  </si>
  <si>
    <t>功能科目名称</t>
  </si>
  <si>
    <t>部门经济科目编码</t>
  </si>
  <si>
    <t>部门经济科目名称</t>
  </si>
  <si>
    <t>资金来源</t>
  </si>
  <si>
    <t>总计</t>
  </si>
  <si>
    <t>财政拨款结转结余</t>
  </si>
  <si>
    <t>全年数</t>
  </si>
  <si>
    <t>已预拨</t>
  </si>
  <si>
    <t>已提前安排</t>
  </si>
  <si>
    <t>抵扣上年垫付资金</t>
  </si>
  <si>
    <t>本次下达</t>
  </si>
  <si>
    <t>另文下达</t>
  </si>
  <si>
    <t>事业单位
经营收入</t>
  </si>
  <si>
    <t>其中：转隶人员公用经费</t>
  </si>
  <si>
    <t>532801221100000518896</t>
  </si>
  <si>
    <t>福利费</t>
  </si>
  <si>
    <t>30229</t>
  </si>
  <si>
    <t>532801221100000518927</t>
  </si>
  <si>
    <t>事业人员支出工资</t>
  </si>
  <si>
    <t>30101</t>
  </si>
  <si>
    <t>基本工资</t>
  </si>
  <si>
    <t>30102</t>
  </si>
  <si>
    <t>津贴补贴</t>
  </si>
  <si>
    <t>30107</t>
  </si>
  <si>
    <t>绩效工资</t>
  </si>
  <si>
    <t>532801221100000518928</t>
  </si>
  <si>
    <t>社会保障缴费</t>
  </si>
  <si>
    <t>30108</t>
  </si>
  <si>
    <t>机关事业单位基本养老保险缴费</t>
  </si>
  <si>
    <t>30110</t>
  </si>
  <si>
    <t>职工基本医疗保险缴费</t>
  </si>
  <si>
    <t>30111</t>
  </si>
  <si>
    <t>公务员医疗补助缴费</t>
  </si>
  <si>
    <t>30112</t>
  </si>
  <si>
    <t>其他社会保障缴费</t>
  </si>
  <si>
    <t>532801221100000518929</t>
  </si>
  <si>
    <t>30113</t>
  </si>
  <si>
    <t>532801221100000518930</t>
  </si>
  <si>
    <t>工会经费</t>
  </si>
  <si>
    <t>30228</t>
  </si>
  <si>
    <t>532801231100001505480</t>
  </si>
  <si>
    <t>乡村教师生活补助</t>
  </si>
  <si>
    <t>532801231100001505481</t>
  </si>
  <si>
    <t>乡镇岗位补贴（事业）</t>
  </si>
  <si>
    <t>532801231100001505493</t>
  </si>
  <si>
    <t>月奖励性绩效工资</t>
  </si>
  <si>
    <t>532801231100001505496</t>
  </si>
  <si>
    <t>退休公用经费</t>
  </si>
  <si>
    <t>30201</t>
  </si>
  <si>
    <t>办公费</t>
  </si>
  <si>
    <t>532801231100001505510</t>
  </si>
  <si>
    <t>幼儿园办公费</t>
  </si>
  <si>
    <t>30204</t>
  </si>
  <si>
    <t>手续费</t>
  </si>
  <si>
    <t>30205</t>
  </si>
  <si>
    <t>水费</t>
  </si>
  <si>
    <t>30206</t>
  </si>
  <si>
    <t>电费</t>
  </si>
  <si>
    <t>30207</t>
  </si>
  <si>
    <t>邮电费</t>
  </si>
  <si>
    <t>30209</t>
  </si>
  <si>
    <t>物业管理费</t>
  </si>
  <si>
    <t>30211</t>
  </si>
  <si>
    <t>差旅费</t>
  </si>
  <si>
    <t>30213</t>
  </si>
  <si>
    <t>维修（护）费</t>
  </si>
  <si>
    <t>30216</t>
  </si>
  <si>
    <t>培训费</t>
  </si>
  <si>
    <t>30218</t>
  </si>
  <si>
    <t>专用材料费</t>
  </si>
  <si>
    <t>30299</t>
  </si>
  <si>
    <t>其他商品和服务支出</t>
  </si>
  <si>
    <t>532801251100003831546</t>
  </si>
  <si>
    <t>其他人员支出</t>
  </si>
  <si>
    <t>30199</t>
  </si>
  <si>
    <t>其他工资福利支出</t>
  </si>
  <si>
    <t>预算05-1表</t>
  </si>
  <si>
    <t>项目分类</t>
  </si>
  <si>
    <t>项目单位</t>
  </si>
  <si>
    <t>经济科目编码</t>
  </si>
  <si>
    <t>经济科目名称</t>
  </si>
  <si>
    <t>本年拨款</t>
  </si>
  <si>
    <t>其中：本次下达</t>
  </si>
  <si>
    <t>s学前教育幼儿补助专项资金</t>
  </si>
  <si>
    <t>312 民生类</t>
  </si>
  <si>
    <t>532801251100003872604</t>
  </si>
  <si>
    <t>30308</t>
  </si>
  <si>
    <t>助学金</t>
  </si>
  <si>
    <t>□2025年公办幼儿园补助经费</t>
  </si>
  <si>
    <t>311 专项业务类</t>
  </si>
  <si>
    <t>532801251100003873028</t>
  </si>
  <si>
    <t>31002</t>
  </si>
  <si>
    <t>办公设备购置</t>
  </si>
  <si>
    <t>31003</t>
  </si>
  <si>
    <t>专用设备购置</t>
  </si>
  <si>
    <t>预算05-2表</t>
  </si>
  <si>
    <t>单位名称、项目名称</t>
  </si>
  <si>
    <t>项目年度绩效目标</t>
  </si>
  <si>
    <t>一级指标</t>
  </si>
  <si>
    <t>二级指标</t>
  </si>
  <si>
    <t>三级指标</t>
  </si>
  <si>
    <t>指标性质</t>
  </si>
  <si>
    <t>指标值</t>
  </si>
  <si>
    <t>度量单位</t>
  </si>
  <si>
    <t>指标属性</t>
  </si>
  <si>
    <t>指标内容</t>
  </si>
  <si>
    <t>根据《西双版纳州人民政府办公室关于印发西双版纳州教育领域财政事权和支出责任划分改革实施方案的通知》（西政办发[2020]49号）文件，安排2025年学前教育幼儿补助专项资金切实解决家庭经济困难儿童入园问题，根据《2025年学生资助预算人数统计表》测算13人*300元/人/学年=3900元，其中市级承担13.5%，市级补助资金3900*13.5%=526.5元。
为帮助经济困难的幼儿解决生活困难，通过给认定为家庭经济困难的幼儿发放补助的方式，在2025年春季学期和秋季学期分别发放150元每人每学期（300元每人年），保证贫困幼儿百分百获补，大力宣传资助政策，保障家庭经济困难幼儿公平接受学前教育的机会和权力，减轻困难家庭负担，满意度达95%以上。</t>
  </si>
  <si>
    <t>产出指标</t>
  </si>
  <si>
    <t>数量指标</t>
  </si>
  <si>
    <t>年初预算受助家庭经济困难学生人数</t>
  </si>
  <si>
    <t>=</t>
  </si>
  <si>
    <t>13</t>
  </si>
  <si>
    <t>人</t>
  </si>
  <si>
    <t>定量指标</t>
  </si>
  <si>
    <t>反映项目实施对符合政策学生的人数情况。</t>
  </si>
  <si>
    <t>质量指标</t>
  </si>
  <si>
    <t>获补助对象认定的准确性</t>
  </si>
  <si>
    <t>100</t>
  </si>
  <si>
    <t>%</t>
  </si>
  <si>
    <t>反映获补助对象认定的准确性情况。
获补对象准确率=抽检符合标准的补助对象数/抽检实际补助对象数*100%</t>
  </si>
  <si>
    <t>时效指标</t>
  </si>
  <si>
    <t>发放补助资金及时</t>
  </si>
  <si>
    <t>发放及时率=已发放资金÷应发放资金×100%；资金发放时间为下拨资金一个月之内必须发完；超过扣分</t>
  </si>
  <si>
    <t>成本指标</t>
  </si>
  <si>
    <t>经济成本指标</t>
  </si>
  <si>
    <t>300</t>
  </si>
  <si>
    <t>元/生·年</t>
  </si>
  <si>
    <t>每生每年资助300元，资金由中央及省级、州级和市级共同承担：其中，中央及省级承担85%，州级承担1.50%，市级承担13.50%。</t>
  </si>
  <si>
    <t>效益指标</t>
  </si>
  <si>
    <t>社会效益</t>
  </si>
  <si>
    <t>政策知晓率</t>
  </si>
  <si>
    <t>&gt;=</t>
  </si>
  <si>
    <t>95</t>
  </si>
  <si>
    <t>受助学生家长、老师等群体对学前教育幼儿补助政策的知晓情况。</t>
  </si>
  <si>
    <t>缓解贫困学生家庭经济负担比率</t>
  </si>
  <si>
    <t>90</t>
  </si>
  <si>
    <t>通过对困难家庭进行补助，对其家庭经济负担的减轻情况。</t>
  </si>
  <si>
    <t>满意度指标</t>
  </si>
  <si>
    <t>服务对象满意度</t>
  </si>
  <si>
    <t>受助学生家长满意度</t>
  </si>
  <si>
    <t>反映受助学生家长对该项政策的实施过程、效果的满意程度。</t>
  </si>
  <si>
    <t xml:space="preserve">以2024秋季学期在校学生人数为依据，生均经费拨款标准按照幼儿1200元/生.年的标准执行；确保我城乡学前教育学校能够有效、正常运转，不因资金短缺而影响校园正常的教育教学秩序。我园为二级一等园，标准1200元/生/年，2024年学生预算数346人，预算资金应为346人*1200元=415200元，2024年已申请安排700元*346人=242200元，现还需申请415200元-242200元=173000元。2025年学生预算数259人，预算资金259人*1200元=310800元。合计198000元+442800元=483800元。
年度目标保障学校日常公用支出，基本设施设备运行，不因资金短缺而影响学校的运转及发展。1.主要用于保障学校日常公用支出及基本设备维护运行（用于支付日常办公用品费、幼儿玩教具，幼儿碗筷，保健室药品、零星工程审计费、培训费、租赁费、校园日常维修、各软件系统维护费、零星工程费用、学生校方责任险、学生文体活动费用）；2.设备购置：购置电风扇、打印机、碎纸机、高拍仪、监控系统、厨房蒸饭机、切菜机、洗衣机和校园广播系统等费用。3.保障学校正常运转。
</t>
  </si>
  <si>
    <t>教育公用经费覆盖人数</t>
  </si>
  <si>
    <t>259</t>
  </si>
  <si>
    <t>按实际在校学生人数下达公用经费，确保学校正常运转，学生正常接受教育。</t>
  </si>
  <si>
    <t>维修维（护）合格率</t>
  </si>
  <si>
    <t>指维修（护）任务合格数与总维修（护）数的比率。保障校园各设施设备正常运行。</t>
  </si>
  <si>
    <t>补助经费收入利用率</t>
  </si>
  <si>
    <t>补助经费收入利用率情况</t>
  </si>
  <si>
    <t>购置验收合格率</t>
  </si>
  <si>
    <t>指购置验收合格数与总购置验收数的比率。保障校园各项采购的验收合格情况。</t>
  </si>
  <si>
    <t>维修（护）及时率</t>
  </si>
  <si>
    <t>指及时完成维修维护任务的工单数与总单数的比率。保障校园各设施设备正常运行。</t>
  </si>
  <si>
    <t>补助资金当年到位率</t>
  </si>
  <si>
    <t>补助资金当年到位率，政策落实度</t>
  </si>
  <si>
    <t>提高幼儿园办园水平</t>
  </si>
  <si>
    <t>提升</t>
  </si>
  <si>
    <t>是/否</t>
  </si>
  <si>
    <t>定性指标</t>
  </si>
  <si>
    <t>相关人员反馈幼儿园办园水平是否提高情况</t>
  </si>
  <si>
    <t>保障学校正常运转</t>
  </si>
  <si>
    <t>正常运转</t>
  </si>
  <si>
    <t>指学校日常公用支出、基本设施设备运行是否得到保障情况，不因资金短缺而影响学校的运转及发展</t>
  </si>
  <si>
    <t>师生满意度</t>
  </si>
  <si>
    <t>服务对象对项目实施情况的满意程度</t>
  </si>
  <si>
    <t>预算06表</t>
  </si>
  <si>
    <t>政府性基金预算支出预算表</t>
  </si>
  <si>
    <t>本年政府性基金预算支出</t>
  </si>
  <si>
    <t>说明：本单位无此公开事项。</t>
  </si>
  <si>
    <t>预算07表</t>
  </si>
  <si>
    <t>预算项目</t>
  </si>
  <si>
    <t>采购项目</t>
  </si>
  <si>
    <t>采购品目</t>
  </si>
  <si>
    <t>计量
单位</t>
  </si>
  <si>
    <t>数量</t>
  </si>
  <si>
    <t>面向中小企业预留资金</t>
  </si>
  <si>
    <t>政府性
基金</t>
  </si>
  <si>
    <t>国有资本经营收益</t>
  </si>
  <si>
    <t>财政专户管理的收入</t>
  </si>
  <si>
    <t>采购保安服务</t>
  </si>
  <si>
    <t>C05040300 保安服务</t>
  </si>
  <si>
    <t>元</t>
  </si>
  <si>
    <t>采购A4黑白打印机</t>
  </si>
  <si>
    <t>A02021003 A4黑白打印机</t>
  </si>
  <si>
    <t>采购A4彩色打印机</t>
  </si>
  <si>
    <t>A02021004 A4彩色打印机</t>
  </si>
  <si>
    <t>采购扫描仪</t>
  </si>
  <si>
    <t>A02021118 扫描仪</t>
  </si>
  <si>
    <t>采购碎纸机</t>
  </si>
  <si>
    <t>A02021301 碎纸机</t>
  </si>
  <si>
    <t>采购洗衣机</t>
  </si>
  <si>
    <t>A02061810 洗衣机</t>
  </si>
  <si>
    <t>采购蒸饭机</t>
  </si>
  <si>
    <t>A05010500 柜类</t>
  </si>
  <si>
    <t>采购厨房切菜机</t>
  </si>
  <si>
    <t>A05020199 其他厨卫用具</t>
  </si>
  <si>
    <t>采购复印纸</t>
  </si>
  <si>
    <t>A05040101 复印纸</t>
  </si>
  <si>
    <t>预算08表</t>
  </si>
  <si>
    <t>政府购买服务项目</t>
  </si>
  <si>
    <t>政府购买服务目录</t>
  </si>
  <si>
    <t>预算09-1表</t>
  </si>
  <si>
    <t>2025年市对下转移支付预算表</t>
  </si>
  <si>
    <t>单位名称（项目）</t>
  </si>
  <si>
    <t>地区</t>
  </si>
  <si>
    <t>政府性基金</t>
  </si>
  <si>
    <t>预算09-2表</t>
  </si>
  <si>
    <t>2025年市对下转移支付绩效目标表</t>
  </si>
  <si>
    <t>预算10表</t>
  </si>
  <si>
    <t>资产类别</t>
  </si>
  <si>
    <t>资产分类代码.名称</t>
  </si>
  <si>
    <t>资产名称</t>
  </si>
  <si>
    <t>计量单位</t>
  </si>
  <si>
    <t>财政部门批复数（元）</t>
  </si>
  <si>
    <t>单价</t>
  </si>
  <si>
    <t>金额</t>
  </si>
  <si>
    <t>预算11表</t>
  </si>
  <si>
    <t>上级补助</t>
  </si>
  <si>
    <t>预算12表</t>
  </si>
  <si>
    <t>项目级次</t>
  </si>
  <si>
    <t>2025年</t>
  </si>
  <si>
    <t>2026年</t>
  </si>
  <si>
    <t>2027年</t>
  </si>
  <si>
    <t>本级</t>
  </si>
</sst>
</file>

<file path=xl/styles.xml><?xml version="1.0" encoding="utf-8"?>
<styleSheet xmlns="http://schemas.openxmlformats.org/spreadsheetml/2006/main" xmlns:mc="http://schemas.openxmlformats.org/markup-compatibility/2006" xmlns:xr9="http://schemas.microsoft.com/office/spreadsheetml/2016/revision9" mc:Ignorable="xr9">
  <numFmts count="9">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0.00;;@"/>
    <numFmt numFmtId="177" formatCode="hh:mm:ss"/>
    <numFmt numFmtId="178" formatCode="yyyy\-mm\-dd"/>
    <numFmt numFmtId="179" formatCode="yyyy\-mm\-dd\ hh:mm:ss"/>
    <numFmt numFmtId="180" formatCode="#,##0;\-#,##0;;@"/>
  </numFmts>
  <fonts count="46">
    <font>
      <sz val="9"/>
      <color rgb="FF000000"/>
      <name val="宋体"/>
      <charset val="134"/>
    </font>
    <font>
      <sz val="11"/>
      <name val="宋体"/>
      <charset val="134"/>
      <scheme val="minor"/>
    </font>
    <font>
      <sz val="10"/>
      <color rgb="FF000000"/>
      <name val="宋体"/>
      <charset val="134"/>
      <scheme val="minor"/>
    </font>
    <font>
      <sz val="9"/>
      <color rgb="FF000000"/>
      <name val="SimSun"/>
      <charset val="134"/>
    </font>
    <font>
      <b/>
      <sz val="21"/>
      <color rgb="FF000000"/>
      <name val="SimSun"/>
      <charset val="134"/>
    </font>
    <font>
      <sz val="11.25"/>
      <color rgb="FF000000"/>
      <name val="SimSun"/>
      <charset val="134"/>
    </font>
    <font>
      <sz val="9"/>
      <name val="宋体"/>
      <charset val="134"/>
    </font>
    <font>
      <sz val="11"/>
      <color rgb="FF000000"/>
      <name val="宋体"/>
      <charset val="134"/>
    </font>
    <font>
      <sz val="11.25"/>
      <name val="SimSun"/>
      <charset val="134"/>
    </font>
    <font>
      <sz val="9"/>
      <color rgb="FF000000"/>
      <name val="宋体"/>
      <charset val="134"/>
      <scheme val="minor"/>
    </font>
    <font>
      <b/>
      <sz val="21"/>
      <color rgb="FF000000"/>
      <name val="宋体"/>
      <charset val="134"/>
    </font>
    <font>
      <sz val="11.25"/>
      <name val="宋体"/>
      <charset val="134"/>
    </font>
    <font>
      <sz val="11.25"/>
      <color rgb="FF000000"/>
      <name val="宋体"/>
      <charset val="134"/>
    </font>
    <font>
      <sz val="11.25"/>
      <name val="Microsoft YaHei UI"/>
      <charset val="134"/>
    </font>
    <font>
      <sz val="10"/>
      <color rgb="FF000000"/>
      <name val="宋体"/>
      <charset val="134"/>
    </font>
    <font>
      <sz val="10"/>
      <color rgb="FFFFFFFF"/>
      <name val="宋体"/>
      <charset val="134"/>
      <scheme val="minor"/>
    </font>
    <font>
      <sz val="11"/>
      <color rgb="FF000000"/>
      <name val="SimSun"/>
      <charset val="134"/>
    </font>
    <font>
      <sz val="10"/>
      <color rgb="FF000000"/>
      <name val="SimSun"/>
      <charset val="134"/>
    </font>
    <font>
      <sz val="11.25"/>
      <color rgb="FF000000"/>
      <name val="Calibri"/>
      <charset val="134"/>
    </font>
    <font>
      <sz val="21"/>
      <color rgb="FF000000"/>
      <name val="SimSun"/>
      <charset val="134"/>
    </font>
    <font>
      <sz val="9"/>
      <color rgb="FF000000"/>
      <name val="宋体"/>
      <charset val="1"/>
    </font>
    <font>
      <b/>
      <sz val="11.25"/>
      <color rgb="FF000000"/>
      <name val="SimSun"/>
      <charset val="134"/>
    </font>
    <font>
      <sz val="9"/>
      <name val="SimSun"/>
      <charset val="134"/>
    </font>
    <font>
      <b/>
      <sz val="9"/>
      <color rgb="FF000000"/>
      <name val="SimSun"/>
      <charset val="134"/>
    </font>
    <font>
      <b/>
      <sz val="9"/>
      <name val="SimSun"/>
      <charset val="134"/>
    </font>
    <font>
      <sz val="11"/>
      <color rgb="FF000000"/>
      <name val="宋体"/>
      <charset val="134"/>
      <scheme val="minor"/>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rgb="FFFFFFFF"/>
        <bgColor rgb="FF000000"/>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7">
    <border>
      <left/>
      <right/>
      <top/>
      <bottom/>
      <diagonal/>
    </border>
    <border>
      <left style="thin">
        <color rgb="FF000000"/>
      </left>
      <right style="thin">
        <color rgb="FF000000"/>
      </right>
      <top style="thin">
        <color rgb="FF000000"/>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style="thin">
        <color auto="1"/>
      </left>
      <right style="thin">
        <color auto="1"/>
      </right>
      <top style="thin">
        <color rgb="FF000000"/>
      </top>
      <bottom style="thin">
        <color auto="1"/>
      </bottom>
      <diagonal/>
    </border>
    <border>
      <left/>
      <right style="thin">
        <color rgb="FF000000"/>
      </right>
      <top style="thin">
        <color rgb="FF000000"/>
      </top>
      <bottom/>
      <diagonal/>
    </border>
    <border>
      <left/>
      <right style="thin">
        <color rgb="FF000000"/>
      </right>
      <top/>
      <bottom/>
      <diagonal/>
    </border>
    <border>
      <left/>
      <right style="thin">
        <color rgb="FF000000"/>
      </right>
      <top/>
      <bottom style="thin">
        <color rgb="FF000000"/>
      </bottom>
      <diagonal/>
    </border>
    <border>
      <left style="thin">
        <color rgb="FF000000"/>
      </left>
      <right/>
      <top/>
      <bottom style="thin">
        <color rgb="FF000000"/>
      </bottom>
      <diagonal/>
    </border>
    <border>
      <left/>
      <right/>
      <top/>
      <bottom style="thin">
        <color rgb="FF000000"/>
      </bottom>
      <diagonal/>
    </border>
    <border>
      <left style="thin">
        <color auto="1"/>
      </left>
      <right/>
      <top style="thin">
        <color rgb="FF000000"/>
      </top>
      <bottom style="thin">
        <color auto="1"/>
      </bottom>
      <diagonal/>
    </border>
    <border>
      <left/>
      <right/>
      <top style="thin">
        <color rgb="FF000000"/>
      </top>
      <bottom style="thin">
        <color auto="1"/>
      </bottom>
      <diagonal/>
    </border>
    <border>
      <left/>
      <right style="thin">
        <color auto="1"/>
      </right>
      <top style="thin">
        <color rgb="FF000000"/>
      </top>
      <bottom style="thin">
        <color auto="1"/>
      </bottom>
      <diagonal/>
    </border>
    <border>
      <left style="thin">
        <color rgb="FF000000"/>
      </left>
      <right/>
      <top style="thin">
        <color rgb="FF000000"/>
      </top>
      <bottom/>
      <diagonal/>
    </border>
    <border>
      <left style="thin">
        <color rgb="FF000000"/>
      </left>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8">
    <xf numFmtId="0" fontId="0" fillId="0" borderId="0">
      <alignment vertical="top"/>
      <protection locked="0"/>
    </xf>
    <xf numFmtId="43" fontId="26" fillId="0" borderId="0" applyFont="0" applyFill="0" applyBorder="0" applyAlignment="0" applyProtection="0">
      <alignment vertical="center"/>
    </xf>
    <xf numFmtId="44" fontId="26" fillId="0" borderId="0" applyFont="0" applyFill="0" applyBorder="0" applyAlignment="0" applyProtection="0">
      <alignment vertical="center"/>
    </xf>
    <xf numFmtId="9" fontId="26" fillId="0" borderId="0" applyFont="0" applyFill="0" applyBorder="0" applyAlignment="0" applyProtection="0">
      <alignment vertical="center"/>
    </xf>
    <xf numFmtId="41" fontId="26" fillId="0" borderId="0" applyFont="0" applyFill="0" applyBorder="0" applyAlignment="0" applyProtection="0">
      <alignment vertical="center"/>
    </xf>
    <xf numFmtId="42" fontId="26" fillId="0" borderId="0" applyFont="0" applyFill="0" applyBorder="0" applyAlignment="0" applyProtection="0">
      <alignment vertical="center"/>
    </xf>
    <xf numFmtId="0" fontId="27"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6" fillId="3" borderId="19" applyNumberFormat="0" applyFont="0" applyAlignment="0" applyProtection="0">
      <alignment vertical="center"/>
    </xf>
    <xf numFmtId="0" fontId="29"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32" fillId="0" borderId="20" applyNumberFormat="0" applyFill="0" applyAlignment="0" applyProtection="0">
      <alignment vertical="center"/>
    </xf>
    <xf numFmtId="0" fontId="33" fillId="0" borderId="20" applyNumberFormat="0" applyFill="0" applyAlignment="0" applyProtection="0">
      <alignment vertical="center"/>
    </xf>
    <xf numFmtId="0" fontId="34" fillId="0" borderId="21" applyNumberFormat="0" applyFill="0" applyAlignment="0" applyProtection="0">
      <alignment vertical="center"/>
    </xf>
    <xf numFmtId="0" fontId="34" fillId="0" borderId="0" applyNumberFormat="0" applyFill="0" applyBorder="0" applyAlignment="0" applyProtection="0">
      <alignment vertical="center"/>
    </xf>
    <xf numFmtId="0" fontId="35" fillId="4" borderId="22" applyNumberFormat="0" applyAlignment="0" applyProtection="0">
      <alignment vertical="center"/>
    </xf>
    <xf numFmtId="0" fontId="36" fillId="5" borderId="23" applyNumberFormat="0" applyAlignment="0" applyProtection="0">
      <alignment vertical="center"/>
    </xf>
    <xf numFmtId="0" fontId="37" fillId="5" borderId="22" applyNumberFormat="0" applyAlignment="0" applyProtection="0">
      <alignment vertical="center"/>
    </xf>
    <xf numFmtId="0" fontId="38" fillId="6" borderId="24" applyNumberFormat="0" applyAlignment="0" applyProtection="0">
      <alignment vertical="center"/>
    </xf>
    <xf numFmtId="0" fontId="39" fillId="0" borderId="25" applyNumberFormat="0" applyFill="0" applyAlignment="0" applyProtection="0">
      <alignment vertical="center"/>
    </xf>
    <xf numFmtId="0" fontId="40" fillId="0" borderId="26" applyNumberFormat="0" applyFill="0" applyAlignment="0" applyProtection="0">
      <alignment vertical="center"/>
    </xf>
    <xf numFmtId="0" fontId="41" fillId="7" borderId="0" applyNumberFormat="0" applyBorder="0" applyAlignment="0" applyProtection="0">
      <alignment vertical="center"/>
    </xf>
    <xf numFmtId="0" fontId="42" fillId="8" borderId="0" applyNumberFormat="0" applyBorder="0" applyAlignment="0" applyProtection="0">
      <alignment vertical="center"/>
    </xf>
    <xf numFmtId="0" fontId="43" fillId="9" borderId="0" applyNumberFormat="0" applyBorder="0" applyAlignment="0" applyProtection="0">
      <alignment vertical="center"/>
    </xf>
    <xf numFmtId="0" fontId="44" fillId="10" borderId="0" applyNumberFormat="0" applyBorder="0" applyAlignment="0" applyProtection="0">
      <alignment vertical="center"/>
    </xf>
    <xf numFmtId="0" fontId="45" fillId="11" borderId="0" applyNumberFormat="0" applyBorder="0" applyAlignment="0" applyProtection="0">
      <alignment vertical="center"/>
    </xf>
    <xf numFmtId="0" fontId="45" fillId="12" borderId="0" applyNumberFormat="0" applyBorder="0" applyAlignment="0" applyProtection="0">
      <alignment vertical="center"/>
    </xf>
    <xf numFmtId="0" fontId="44" fillId="13" borderId="0" applyNumberFormat="0" applyBorder="0" applyAlignment="0" applyProtection="0">
      <alignment vertical="center"/>
    </xf>
    <xf numFmtId="0" fontId="44" fillId="14" borderId="0" applyNumberFormat="0" applyBorder="0" applyAlignment="0" applyProtection="0">
      <alignment vertical="center"/>
    </xf>
    <xf numFmtId="0" fontId="45" fillId="15" borderId="0" applyNumberFormat="0" applyBorder="0" applyAlignment="0" applyProtection="0">
      <alignment vertical="center"/>
    </xf>
    <xf numFmtId="0" fontId="45" fillId="16" borderId="0" applyNumberFormat="0" applyBorder="0" applyAlignment="0" applyProtection="0">
      <alignment vertical="center"/>
    </xf>
    <xf numFmtId="0" fontId="44" fillId="17" borderId="0" applyNumberFormat="0" applyBorder="0" applyAlignment="0" applyProtection="0">
      <alignment vertical="center"/>
    </xf>
    <xf numFmtId="0" fontId="44" fillId="18" borderId="0" applyNumberFormat="0" applyBorder="0" applyAlignment="0" applyProtection="0">
      <alignment vertical="center"/>
    </xf>
    <xf numFmtId="0" fontId="45" fillId="19" borderId="0" applyNumberFormat="0" applyBorder="0" applyAlignment="0" applyProtection="0">
      <alignment vertical="center"/>
    </xf>
    <xf numFmtId="0" fontId="45" fillId="20" borderId="0" applyNumberFormat="0" applyBorder="0" applyAlignment="0" applyProtection="0">
      <alignment vertical="center"/>
    </xf>
    <xf numFmtId="0" fontId="44" fillId="21" borderId="0" applyNumberFormat="0" applyBorder="0" applyAlignment="0" applyProtection="0">
      <alignment vertical="center"/>
    </xf>
    <xf numFmtId="0" fontId="44" fillId="22" borderId="0" applyNumberFormat="0" applyBorder="0" applyAlignment="0" applyProtection="0">
      <alignment vertical="center"/>
    </xf>
    <xf numFmtId="0" fontId="45" fillId="23" borderId="0" applyNumberFormat="0" applyBorder="0" applyAlignment="0" applyProtection="0">
      <alignment vertical="center"/>
    </xf>
    <xf numFmtId="0" fontId="45" fillId="24" borderId="0" applyNumberFormat="0" applyBorder="0" applyAlignment="0" applyProtection="0">
      <alignment vertical="center"/>
    </xf>
    <xf numFmtId="0" fontId="44" fillId="25" borderId="0" applyNumberFormat="0" applyBorder="0" applyAlignment="0" applyProtection="0">
      <alignment vertical="center"/>
    </xf>
    <xf numFmtId="0" fontId="44" fillId="26" borderId="0" applyNumberFormat="0" applyBorder="0" applyAlignment="0" applyProtection="0">
      <alignment vertical="center"/>
    </xf>
    <xf numFmtId="0" fontId="45" fillId="27" borderId="0" applyNumberFormat="0" applyBorder="0" applyAlignment="0" applyProtection="0">
      <alignment vertical="center"/>
    </xf>
    <xf numFmtId="0" fontId="45" fillId="28" borderId="0" applyNumberFormat="0" applyBorder="0" applyAlignment="0" applyProtection="0">
      <alignment vertical="center"/>
    </xf>
    <xf numFmtId="0" fontId="44" fillId="29" borderId="0" applyNumberFormat="0" applyBorder="0" applyAlignment="0" applyProtection="0">
      <alignment vertical="center"/>
    </xf>
    <xf numFmtId="0" fontId="44" fillId="30" borderId="0" applyNumberFormat="0" applyBorder="0" applyAlignment="0" applyProtection="0">
      <alignment vertical="center"/>
    </xf>
    <xf numFmtId="0" fontId="45" fillId="31" borderId="0" applyNumberFormat="0" applyBorder="0" applyAlignment="0" applyProtection="0">
      <alignment vertical="center"/>
    </xf>
    <xf numFmtId="0" fontId="45" fillId="32" borderId="0" applyNumberFormat="0" applyBorder="0" applyAlignment="0" applyProtection="0">
      <alignment vertical="center"/>
    </xf>
    <xf numFmtId="0" fontId="44" fillId="33" borderId="0" applyNumberFormat="0" applyBorder="0" applyAlignment="0" applyProtection="0">
      <alignment vertical="center"/>
    </xf>
    <xf numFmtId="176" fontId="6" fillId="0" borderId="7">
      <alignment horizontal="right" vertical="center"/>
    </xf>
    <xf numFmtId="49" fontId="6" fillId="0" borderId="7">
      <alignment horizontal="left" vertical="center" wrapText="1"/>
    </xf>
    <xf numFmtId="176" fontId="6" fillId="0" borderId="7">
      <alignment horizontal="right" vertical="center"/>
    </xf>
    <xf numFmtId="177" fontId="6" fillId="0" borderId="7">
      <alignment horizontal="right" vertical="center"/>
    </xf>
    <xf numFmtId="178" fontId="6" fillId="0" borderId="7">
      <alignment horizontal="right" vertical="center"/>
    </xf>
    <xf numFmtId="179" fontId="6" fillId="0" borderId="7">
      <alignment horizontal="right" vertical="center"/>
    </xf>
    <xf numFmtId="10" fontId="6" fillId="0" borderId="7">
      <alignment horizontal="right" vertical="center"/>
    </xf>
    <xf numFmtId="180" fontId="6" fillId="0" borderId="7">
      <alignment horizontal="right" vertical="center"/>
    </xf>
    <xf numFmtId="0" fontId="6" fillId="0" borderId="0">
      <alignment vertical="top"/>
      <protection locked="0"/>
    </xf>
  </cellStyleXfs>
  <cellXfs count="198">
    <xf numFmtId="0" fontId="0" fillId="0" borderId="0" xfId="0" applyFont="1">
      <alignment vertical="top"/>
      <protection locked="0"/>
    </xf>
    <xf numFmtId="0" fontId="1" fillId="0" borderId="0" xfId="0" applyFont="1" applyAlignment="1" applyProtection="1">
      <alignment horizontal="center" vertical="center"/>
    </xf>
    <xf numFmtId="49" fontId="2" fillId="0" borderId="0" xfId="0" applyNumberFormat="1" applyFont="1" applyAlignment="1" applyProtection="1"/>
    <xf numFmtId="0" fontId="2" fillId="0" borderId="0" xfId="0" applyFont="1" applyAlignment="1" applyProtection="1"/>
    <xf numFmtId="0" fontId="3" fillId="0" borderId="0" xfId="0" applyFont="1" applyAlignment="1">
      <alignment horizontal="right" vertical="center"/>
      <protection locked="0"/>
    </xf>
    <xf numFmtId="0" fontId="4" fillId="0" borderId="0" xfId="0" applyFont="1" applyAlignment="1" applyProtection="1">
      <alignment horizontal="center" vertical="center"/>
    </xf>
    <xf numFmtId="0" fontId="5" fillId="0" borderId="0" xfId="0" applyFont="1" applyAlignment="1">
      <alignment horizontal="left" vertical="center"/>
      <protection locked="0"/>
    </xf>
    <xf numFmtId="0" fontId="5" fillId="0" borderId="0" xfId="0" applyFont="1" applyAlignment="1" applyProtection="1"/>
    <xf numFmtId="0" fontId="5" fillId="0" borderId="0" xfId="0" applyFont="1" applyAlignment="1">
      <alignment horizontal="right"/>
      <protection locked="0"/>
    </xf>
    <xf numFmtId="0" fontId="5" fillId="0" borderId="1" xfId="0" applyFont="1" applyBorder="1" applyAlignment="1">
      <alignment horizontal="center" vertical="center" wrapText="1"/>
      <protection locked="0"/>
    </xf>
    <xf numFmtId="0" fontId="5" fillId="0" borderId="1" xfId="0" applyFont="1" applyBorder="1" applyAlignment="1" applyProtection="1">
      <alignment horizontal="center" vertical="center" wrapText="1"/>
    </xf>
    <xf numFmtId="0" fontId="5" fillId="0" borderId="2" xfId="0" applyFont="1" applyBorder="1" applyAlignment="1" applyProtection="1">
      <alignment horizontal="center" vertical="center"/>
    </xf>
    <xf numFmtId="0" fontId="5" fillId="0" borderId="3" xfId="0" applyFont="1" applyBorder="1" applyAlignment="1" applyProtection="1">
      <alignment horizontal="center" vertical="center"/>
    </xf>
    <xf numFmtId="0" fontId="5" fillId="0" borderId="4" xfId="0" applyFont="1" applyBorder="1" applyAlignment="1" applyProtection="1">
      <alignment horizontal="center" vertical="center"/>
    </xf>
    <xf numFmtId="0" fontId="5" fillId="0" borderId="5" xfId="0" applyFont="1" applyBorder="1" applyAlignment="1">
      <alignment horizontal="center" vertical="center" wrapText="1"/>
      <protection locked="0"/>
    </xf>
    <xf numFmtId="0" fontId="5" fillId="0" borderId="5" xfId="0" applyFont="1" applyBorder="1" applyAlignment="1" applyProtection="1">
      <alignment horizontal="center" vertical="center" wrapText="1"/>
    </xf>
    <xf numFmtId="0" fontId="5" fillId="0" borderId="6" xfId="0" applyFont="1" applyBorder="1" applyAlignment="1">
      <alignment horizontal="center" vertical="center" wrapText="1"/>
      <protection locked="0"/>
    </xf>
    <xf numFmtId="0" fontId="5" fillId="0" borderId="6" xfId="0" applyFont="1" applyBorder="1" applyAlignment="1" applyProtection="1">
      <alignment horizontal="center" vertical="center" wrapText="1"/>
    </xf>
    <xf numFmtId="0" fontId="5" fillId="0" borderId="7" xfId="0" applyFont="1" applyBorder="1" applyAlignment="1" applyProtection="1">
      <alignment horizontal="center" vertical="center"/>
    </xf>
    <xf numFmtId="0" fontId="5" fillId="0" borderId="7" xfId="0" applyFont="1" applyBorder="1" applyAlignment="1">
      <alignment horizontal="center" vertical="center"/>
      <protection locked="0"/>
    </xf>
    <xf numFmtId="49" fontId="6" fillId="0" borderId="7" xfId="50" applyNumberFormat="1" applyFont="1" applyBorder="1" applyProtection="1">
      <alignment horizontal="left" vertical="center" wrapText="1"/>
      <protection locked="0"/>
    </xf>
    <xf numFmtId="176" fontId="6" fillId="0" borderId="7" xfId="0" applyNumberFormat="1" applyFont="1" applyBorder="1" applyAlignment="1">
      <alignment horizontal="right" vertical="center"/>
      <protection locked="0"/>
    </xf>
    <xf numFmtId="49" fontId="6" fillId="0" borderId="7" xfId="50" applyNumberFormat="1" applyFont="1" applyBorder="1" applyAlignment="1" applyProtection="1">
      <alignment horizontal="center" vertical="center" wrapText="1"/>
      <protection locked="0"/>
    </xf>
    <xf numFmtId="0" fontId="3" fillId="0" borderId="2" xfId="0" applyFont="1" applyBorder="1" applyAlignment="1">
      <alignment horizontal="center" vertical="center" wrapText="1"/>
      <protection locked="0"/>
    </xf>
    <xf numFmtId="0" fontId="3" fillId="0" borderId="3" xfId="0" applyFont="1" applyBorder="1" applyAlignment="1">
      <alignment horizontal="center" vertical="center" wrapText="1"/>
      <protection locked="0"/>
    </xf>
    <xf numFmtId="0" fontId="3" fillId="0" borderId="4" xfId="0" applyFont="1" applyBorder="1" applyAlignment="1">
      <alignment horizontal="center" vertical="center" wrapText="1"/>
      <protection locked="0"/>
    </xf>
    <xf numFmtId="0" fontId="5" fillId="0" borderId="1" xfId="0" applyFont="1" applyBorder="1" applyAlignment="1" applyProtection="1">
      <alignment horizontal="center" vertical="center"/>
    </xf>
    <xf numFmtId="0" fontId="5" fillId="0" borderId="5" xfId="0" applyFont="1" applyBorder="1" applyAlignment="1" applyProtection="1">
      <alignment horizontal="center" vertical="center"/>
    </xf>
    <xf numFmtId="0" fontId="5" fillId="0" borderId="6" xfId="0" applyFont="1" applyBorder="1" applyAlignment="1" applyProtection="1">
      <alignment horizontal="center" vertical="center"/>
    </xf>
    <xf numFmtId="0" fontId="3" fillId="0" borderId="7" xfId="0" applyFont="1" applyBorder="1" applyAlignment="1" applyProtection="1">
      <alignment horizontal="left" vertical="center" wrapText="1"/>
    </xf>
    <xf numFmtId="0" fontId="3" fillId="0" borderId="7" xfId="0" applyFont="1" applyBorder="1" applyAlignment="1">
      <alignment horizontal="left" vertical="center" wrapText="1"/>
      <protection locked="0"/>
    </xf>
    <xf numFmtId="0" fontId="7" fillId="0" borderId="8" xfId="0" applyFont="1" applyBorder="1" applyAlignment="1">
      <alignment horizontal="left" vertical="top"/>
      <protection locked="0"/>
    </xf>
    <xf numFmtId="0" fontId="3" fillId="0" borderId="0" xfId="0" applyFont="1" applyAlignment="1" applyProtection="1">
      <alignment horizontal="right" vertical="center"/>
    </xf>
    <xf numFmtId="0" fontId="4" fillId="0" borderId="0" xfId="0" applyFont="1" applyAlignment="1" applyProtection="1">
      <alignment horizontal="center" vertical="center" wrapText="1"/>
    </xf>
    <xf numFmtId="0" fontId="5" fillId="0" borderId="0" xfId="0" applyFont="1" applyAlignment="1" applyProtection="1">
      <alignment horizontal="left" vertical="center"/>
    </xf>
    <xf numFmtId="0" fontId="8" fillId="0" borderId="0" xfId="0" applyFont="1">
      <alignment vertical="top"/>
      <protection locked="0"/>
    </xf>
    <xf numFmtId="0" fontId="5" fillId="0" borderId="0" xfId="0" applyFont="1" applyAlignment="1" applyProtection="1">
      <alignment horizontal="right" vertical="center" wrapText="1"/>
    </xf>
    <xf numFmtId="0" fontId="5" fillId="0" borderId="2" xfId="0" applyFont="1" applyBorder="1" applyAlignment="1" applyProtection="1">
      <alignment horizontal="center" vertical="center" wrapText="1"/>
    </xf>
    <xf numFmtId="0" fontId="5" fillId="0" borderId="3" xfId="0" applyFont="1" applyBorder="1" applyAlignment="1" applyProtection="1">
      <alignment horizontal="center" vertical="center" wrapText="1"/>
    </xf>
    <xf numFmtId="0" fontId="5" fillId="0" borderId="4" xfId="0" applyFont="1" applyBorder="1" applyAlignment="1" applyProtection="1">
      <alignment horizontal="center" vertical="center" wrapText="1"/>
    </xf>
    <xf numFmtId="0" fontId="5" fillId="0" borderId="7" xfId="0" applyFont="1" applyBorder="1" applyAlignment="1" applyProtection="1">
      <alignment horizontal="center" vertical="center" wrapText="1"/>
    </xf>
    <xf numFmtId="49" fontId="6" fillId="0" borderId="7" xfId="0" applyNumberFormat="1" applyFont="1" applyBorder="1" applyAlignment="1">
      <alignment horizontal="left" vertical="center" wrapText="1"/>
      <protection locked="0"/>
    </xf>
    <xf numFmtId="0" fontId="9" fillId="0" borderId="2" xfId="0" applyFont="1" applyBorder="1" applyAlignment="1">
      <alignment horizontal="center" vertical="center" wrapText="1"/>
      <protection locked="0"/>
    </xf>
    <xf numFmtId="0" fontId="9" fillId="0" borderId="3" xfId="0" applyFont="1" applyBorder="1" applyAlignment="1">
      <alignment horizontal="center" vertical="center" wrapText="1"/>
      <protection locked="0"/>
    </xf>
    <xf numFmtId="0" fontId="9" fillId="0" borderId="4" xfId="0" applyFont="1" applyBorder="1" applyAlignment="1">
      <alignment horizontal="center" vertical="center" wrapText="1"/>
      <protection locked="0"/>
    </xf>
    <xf numFmtId="0" fontId="10" fillId="0" borderId="0" xfId="0" applyFont="1" applyAlignment="1" applyProtection="1">
      <alignment horizontal="center" vertical="center"/>
    </xf>
    <xf numFmtId="0" fontId="10" fillId="0" borderId="0" xfId="0" applyFont="1" applyAlignment="1">
      <alignment horizontal="center" vertical="center"/>
      <protection locked="0"/>
    </xf>
    <xf numFmtId="0" fontId="11" fillId="0" borderId="0" xfId="0" applyFont="1" applyAlignment="1">
      <alignment horizontal="left" vertical="center"/>
      <protection locked="0"/>
    </xf>
    <xf numFmtId="0" fontId="11" fillId="0" borderId="0" xfId="0" applyFont="1" applyAlignment="1" applyProtection="1">
      <alignment vertical="center"/>
    </xf>
    <xf numFmtId="0" fontId="11" fillId="0" borderId="0" xfId="0" applyFont="1">
      <alignment vertical="top"/>
      <protection locked="0"/>
    </xf>
    <xf numFmtId="0" fontId="12" fillId="0" borderId="7" xfId="0" applyFont="1" applyBorder="1" applyAlignment="1" applyProtection="1">
      <alignment horizontal="center" vertical="center" wrapText="1"/>
    </xf>
    <xf numFmtId="0" fontId="12" fillId="0" borderId="7" xfId="0" applyFont="1" applyBorder="1" applyAlignment="1">
      <alignment horizontal="center" vertical="center"/>
      <protection locked="0"/>
    </xf>
    <xf numFmtId="0" fontId="12" fillId="0" borderId="7" xfId="0" applyFont="1" applyBorder="1" applyAlignment="1" applyProtection="1">
      <alignment horizontal="center" vertical="center"/>
    </xf>
    <xf numFmtId="0" fontId="0" fillId="0" borderId="7" xfId="0" applyFont="1" applyBorder="1" applyAlignment="1" applyProtection="1">
      <alignment horizontal="left" vertical="center" wrapText="1"/>
    </xf>
    <xf numFmtId="0" fontId="0" fillId="0" borderId="7" xfId="0" applyFont="1" applyBorder="1" applyAlignment="1" applyProtection="1">
      <alignment vertical="center" wrapText="1"/>
    </xf>
    <xf numFmtId="0" fontId="0" fillId="0" borderId="7" xfId="0" applyFont="1" applyBorder="1" applyAlignment="1" applyProtection="1">
      <alignment horizontal="center" vertical="center" wrapText="1"/>
    </xf>
    <xf numFmtId="0" fontId="0" fillId="0" borderId="7" xfId="0" applyFont="1" applyBorder="1" applyAlignment="1">
      <alignment horizontal="center" vertical="center"/>
      <protection locked="0"/>
    </xf>
    <xf numFmtId="0" fontId="0" fillId="0" borderId="7" xfId="0" applyFont="1" applyBorder="1" applyAlignment="1">
      <alignment horizontal="left" vertical="center" wrapText="1"/>
      <protection locked="0"/>
    </xf>
    <xf numFmtId="0" fontId="7" fillId="0" borderId="8" xfId="0" applyFont="1" applyBorder="1" applyAlignment="1">
      <alignment horizontal="left" vertical="center"/>
      <protection locked="0"/>
    </xf>
    <xf numFmtId="0" fontId="0" fillId="0" borderId="8" xfId="0" applyFont="1" applyBorder="1" applyAlignment="1">
      <alignment horizontal="left" vertical="center"/>
      <protection locked="0"/>
    </xf>
    <xf numFmtId="0" fontId="0" fillId="0" borderId="0" xfId="0" applyFont="1" applyAlignment="1">
      <alignment vertical="top"/>
      <protection locked="0"/>
    </xf>
    <xf numFmtId="0" fontId="0" fillId="0" borderId="0" xfId="0" applyFont="1" applyAlignment="1">
      <alignment horizontal="right" vertical="center" wrapText="1"/>
      <protection locked="0"/>
    </xf>
    <xf numFmtId="0" fontId="13" fillId="0" borderId="0" xfId="0" applyFont="1">
      <alignment vertical="top"/>
      <protection locked="0"/>
    </xf>
    <xf numFmtId="0" fontId="14" fillId="0" borderId="0" xfId="0" applyFont="1" applyAlignment="1" applyProtection="1"/>
    <xf numFmtId="0" fontId="14" fillId="0" borderId="0" xfId="0" applyFont="1" applyAlignment="1" applyProtection="1">
      <alignment horizontal="right" vertical="center"/>
    </xf>
    <xf numFmtId="0" fontId="10" fillId="0" borderId="0" xfId="0" applyFont="1" applyAlignment="1" applyProtection="1">
      <alignment horizontal="center" vertical="center" wrapText="1"/>
    </xf>
    <xf numFmtId="0" fontId="12" fillId="0" borderId="0" xfId="0" applyFont="1" applyAlignment="1" applyProtection="1">
      <alignment horizontal="left" vertical="center" wrapText="1"/>
    </xf>
    <xf numFmtId="0" fontId="12" fillId="0" borderId="0" xfId="0" applyFont="1" applyAlignment="1" applyProtection="1">
      <alignment wrapText="1"/>
    </xf>
    <xf numFmtId="0" fontId="12" fillId="0" borderId="0" xfId="0" applyFont="1" applyAlignment="1" applyProtection="1">
      <alignment horizontal="right" wrapText="1"/>
    </xf>
    <xf numFmtId="0" fontId="12" fillId="0" borderId="1" xfId="0" applyFont="1" applyBorder="1" applyAlignment="1" applyProtection="1">
      <alignment horizontal="center" vertical="center"/>
    </xf>
    <xf numFmtId="0" fontId="12" fillId="0" borderId="6" xfId="0" applyFont="1" applyBorder="1" applyAlignment="1" applyProtection="1">
      <alignment horizontal="center" vertical="center"/>
    </xf>
    <xf numFmtId="0" fontId="0" fillId="0" borderId="8" xfId="0" applyFont="1" applyBorder="1" applyAlignment="1">
      <alignment horizontal="left" vertical="top"/>
      <protection locked="0"/>
    </xf>
    <xf numFmtId="0" fontId="2" fillId="0" borderId="0" xfId="0" applyFont="1" applyAlignment="1" applyProtection="1">
      <alignment wrapText="1"/>
    </xf>
    <xf numFmtId="0" fontId="2" fillId="0" borderId="0" xfId="0" applyFont="1" applyAlignment="1">
      <protection locked="0"/>
    </xf>
    <xf numFmtId="0" fontId="9" fillId="0" borderId="0" xfId="0" applyFont="1" applyAlignment="1">
      <alignment vertical="top" wrapText="1"/>
      <protection locked="0"/>
    </xf>
    <xf numFmtId="0" fontId="5" fillId="0" borderId="0" xfId="0" applyFont="1" applyAlignment="1" applyProtection="1">
      <alignment horizontal="left" vertical="center" wrapText="1"/>
    </xf>
    <xf numFmtId="0" fontId="5" fillId="0" borderId="0" xfId="0" applyFont="1" applyAlignment="1" applyProtection="1">
      <alignment wrapText="1"/>
    </xf>
    <xf numFmtId="0" fontId="5" fillId="0" borderId="0" xfId="0" applyFont="1" applyAlignment="1">
      <alignment vertical="top" wrapText="1"/>
      <protection locked="0"/>
    </xf>
    <xf numFmtId="0" fontId="5" fillId="0" borderId="9" xfId="0" applyFont="1" applyBorder="1" applyAlignment="1" applyProtection="1">
      <alignment horizontal="center" vertical="center" wrapText="1"/>
    </xf>
    <xf numFmtId="0" fontId="5" fillId="0" borderId="9" xfId="0" applyFont="1" applyBorder="1" applyAlignment="1">
      <alignment horizontal="center" vertical="center" wrapText="1"/>
      <protection locked="0"/>
    </xf>
    <xf numFmtId="0" fontId="5" fillId="0" borderId="10" xfId="0" applyFont="1" applyBorder="1" applyAlignment="1" applyProtection="1">
      <alignment horizontal="center" vertical="center" wrapText="1"/>
    </xf>
    <xf numFmtId="0" fontId="5" fillId="0" borderId="10" xfId="0" applyFont="1" applyBorder="1" applyAlignment="1">
      <alignment horizontal="center" vertical="center" wrapText="1"/>
      <protection locked="0"/>
    </xf>
    <xf numFmtId="0" fontId="5" fillId="0" borderId="11" xfId="0" applyFont="1" applyBorder="1" applyAlignment="1" applyProtection="1">
      <alignment horizontal="center" vertical="center" wrapText="1"/>
    </xf>
    <xf numFmtId="0" fontId="5" fillId="0" borderId="11" xfId="0" applyFont="1" applyBorder="1" applyAlignment="1">
      <alignment horizontal="center" vertical="center" wrapText="1"/>
      <protection locked="0"/>
    </xf>
    <xf numFmtId="3" fontId="5" fillId="0" borderId="6" xfId="0" applyNumberFormat="1" applyFont="1" applyBorder="1" applyAlignment="1" applyProtection="1">
      <alignment horizontal="center" vertical="center"/>
    </xf>
    <xf numFmtId="0" fontId="3" fillId="0" borderId="12" xfId="0" applyFont="1" applyBorder="1" applyAlignment="1" applyProtection="1">
      <alignment horizontal="center" vertical="center"/>
    </xf>
    <xf numFmtId="0" fontId="3" fillId="0" borderId="13" xfId="0" applyFont="1" applyBorder="1" applyAlignment="1" applyProtection="1">
      <alignment horizontal="center" vertical="center"/>
    </xf>
    <xf numFmtId="0" fontId="9" fillId="0" borderId="0" xfId="0" applyFont="1" applyAlignment="1">
      <alignment horizontal="right" vertical="center"/>
      <protection locked="0"/>
    </xf>
    <xf numFmtId="0" fontId="9" fillId="0" borderId="0" xfId="0" applyFont="1" applyAlignment="1">
      <alignment horizontal="right" vertical="center" wrapText="1"/>
      <protection locked="0"/>
    </xf>
    <xf numFmtId="0" fontId="3" fillId="0" borderId="0" xfId="0" applyFont="1" applyAlignment="1" applyProtection="1">
      <alignment horizontal="right" vertical="center" wrapText="1"/>
    </xf>
    <xf numFmtId="0" fontId="5" fillId="0" borderId="0" xfId="0" applyFont="1" applyAlignment="1">
      <alignment horizontal="right" wrapText="1"/>
      <protection locked="0"/>
    </xf>
    <xf numFmtId="0" fontId="5" fillId="0" borderId="0" xfId="0" applyFont="1" applyAlignment="1" applyProtection="1">
      <alignment horizontal="right" wrapText="1"/>
    </xf>
    <xf numFmtId="0" fontId="5" fillId="0" borderId="13" xfId="0" applyFont="1" applyBorder="1" applyAlignment="1" applyProtection="1">
      <alignment horizontal="center" vertical="center" wrapText="1"/>
    </xf>
    <xf numFmtId="0" fontId="5" fillId="0" borderId="7" xfId="0" applyFont="1" applyBorder="1" applyAlignment="1">
      <alignment horizontal="center" vertical="center" wrapText="1"/>
      <protection locked="0"/>
    </xf>
    <xf numFmtId="0" fontId="5" fillId="0" borderId="11" xfId="0" applyFont="1" applyBorder="1" applyAlignment="1" applyProtection="1">
      <alignment horizontal="center" vertical="center"/>
    </xf>
    <xf numFmtId="0" fontId="5" fillId="0" borderId="11" xfId="0" applyFont="1" applyBorder="1" applyAlignment="1">
      <alignment horizontal="center" vertical="center"/>
      <protection locked="0"/>
    </xf>
    <xf numFmtId="0" fontId="9" fillId="0" borderId="11" xfId="0" applyFont="1" applyBorder="1" applyAlignment="1" applyProtection="1">
      <alignment horizontal="left" vertical="center" wrapText="1"/>
    </xf>
    <xf numFmtId="180" fontId="6" fillId="0" borderId="7" xfId="0" applyNumberFormat="1" applyFont="1" applyBorder="1" applyAlignment="1">
      <alignment horizontal="right" vertical="center"/>
      <protection locked="0"/>
    </xf>
    <xf numFmtId="49" fontId="6" fillId="0" borderId="7" xfId="50" applyNumberFormat="1" applyFont="1" applyBorder="1" applyAlignment="1" applyProtection="1">
      <alignment horizontal="left" vertical="center" wrapText="1" indent="1"/>
      <protection locked="0"/>
    </xf>
    <xf numFmtId="180" fontId="6" fillId="0" borderId="7" xfId="56" applyNumberFormat="1" applyFont="1" applyBorder="1" applyProtection="1">
      <alignment horizontal="right" vertical="center"/>
      <protection locked="0"/>
    </xf>
    <xf numFmtId="0" fontId="3" fillId="0" borderId="11" xfId="0" applyFont="1" applyBorder="1" applyAlignment="1" applyProtection="1">
      <alignment horizontal="center" vertical="center"/>
    </xf>
    <xf numFmtId="0" fontId="5" fillId="0" borderId="0" xfId="0" applyFont="1" applyAlignment="1" applyProtection="1">
      <alignment horizontal="right"/>
    </xf>
    <xf numFmtId="0" fontId="15" fillId="0" borderId="0" xfId="0" applyFont="1" applyAlignment="1">
      <alignment horizontal="right"/>
      <protection locked="0"/>
    </xf>
    <xf numFmtId="49" fontId="15" fillId="0" borderId="0" xfId="0" applyNumberFormat="1" applyFont="1" applyAlignment="1">
      <protection locked="0"/>
    </xf>
    <xf numFmtId="0" fontId="2" fillId="0" borderId="0" xfId="0" applyFont="1" applyAlignment="1" applyProtection="1">
      <alignment horizontal="right"/>
    </xf>
    <xf numFmtId="0" fontId="3" fillId="0" borderId="0" xfId="0" applyFont="1" applyAlignment="1" applyProtection="1">
      <alignment horizontal="right"/>
    </xf>
    <xf numFmtId="0" fontId="4" fillId="0" borderId="0" xfId="0" applyFont="1" applyAlignment="1">
      <alignment horizontal="center" vertical="center" wrapText="1"/>
      <protection locked="0"/>
    </xf>
    <xf numFmtId="0" fontId="5" fillId="0" borderId="1" xfId="0" applyFont="1" applyBorder="1" applyAlignment="1">
      <alignment horizontal="center" vertical="center"/>
      <protection locked="0"/>
    </xf>
    <xf numFmtId="49" fontId="5" fillId="0" borderId="9" xfId="0" applyNumberFormat="1" applyFont="1" applyBorder="1" applyAlignment="1">
      <alignment horizontal="center" vertical="center" wrapText="1"/>
      <protection locked="0"/>
    </xf>
    <xf numFmtId="0" fontId="5" fillId="0" borderId="9" xfId="0" applyFont="1" applyBorder="1" applyAlignment="1">
      <alignment horizontal="center" vertical="center"/>
      <protection locked="0"/>
    </xf>
    <xf numFmtId="0" fontId="5" fillId="0" borderId="6" xfId="0" applyFont="1" applyBorder="1" applyAlignment="1">
      <alignment horizontal="center" vertical="center"/>
      <protection locked="0"/>
    </xf>
    <xf numFmtId="49" fontId="5" fillId="0" borderId="11" xfId="0" applyNumberFormat="1" applyFont="1" applyBorder="1" applyAlignment="1">
      <alignment horizontal="center" vertical="center" wrapText="1"/>
      <protection locked="0"/>
    </xf>
    <xf numFmtId="49" fontId="5" fillId="0" borderId="11" xfId="0" applyNumberFormat="1" applyFont="1" applyBorder="1" applyAlignment="1">
      <alignment horizontal="center" vertical="center"/>
      <protection locked="0"/>
    </xf>
    <xf numFmtId="0" fontId="3" fillId="0" borderId="2" xfId="0" applyFont="1" applyBorder="1" applyAlignment="1">
      <alignment horizontal="center" vertical="center"/>
      <protection locked="0"/>
    </xf>
    <xf numFmtId="0" fontId="3" fillId="0" borderId="3" xfId="0" applyFont="1" applyBorder="1" applyAlignment="1">
      <alignment horizontal="center" vertical="center"/>
      <protection locked="0"/>
    </xf>
    <xf numFmtId="0" fontId="3" fillId="0" borderId="4" xfId="0" applyFont="1" applyBorder="1" applyAlignment="1">
      <alignment horizontal="center" vertical="center"/>
      <protection locked="0"/>
    </xf>
    <xf numFmtId="0" fontId="7" fillId="0" borderId="14" xfId="0" applyFont="1" applyBorder="1" applyAlignment="1">
      <alignment horizontal="left" vertical="top" wrapText="1"/>
      <protection locked="0"/>
    </xf>
    <xf numFmtId="0" fontId="7" fillId="0" borderId="15" xfId="0" applyFont="1" applyBorder="1" applyAlignment="1">
      <alignment horizontal="left" vertical="top" wrapText="1"/>
      <protection locked="0"/>
    </xf>
    <xf numFmtId="0" fontId="7" fillId="0" borderId="16" xfId="0" applyFont="1" applyBorder="1" applyAlignment="1">
      <alignment horizontal="left" vertical="top" wrapText="1"/>
      <protection locked="0"/>
    </xf>
    <xf numFmtId="0" fontId="5" fillId="0" borderId="0" xfId="0" applyFont="1" applyAlignment="1" applyProtection="1">
      <alignment vertical="center"/>
    </xf>
    <xf numFmtId="0" fontId="3" fillId="0" borderId="0" xfId="0" applyFont="1" applyAlignment="1">
      <alignment horizontal="right" vertical="center" wrapText="1"/>
      <protection locked="0"/>
    </xf>
    <xf numFmtId="0" fontId="2" fillId="0" borderId="0" xfId="0" applyFont="1" applyProtection="1">
      <alignment vertical="top"/>
    </xf>
    <xf numFmtId="0" fontId="16" fillId="0" borderId="1" xfId="0" applyFont="1" applyBorder="1" applyAlignment="1">
      <alignment horizontal="center" vertical="center" wrapText="1"/>
      <protection locked="0"/>
    </xf>
    <xf numFmtId="0" fontId="16" fillId="0" borderId="1" xfId="0" applyFont="1" applyBorder="1" applyAlignment="1" applyProtection="1">
      <alignment horizontal="center" vertical="center" wrapText="1"/>
    </xf>
    <xf numFmtId="0" fontId="16" fillId="0" borderId="5" xfId="0" applyFont="1" applyBorder="1" applyAlignment="1">
      <alignment horizontal="center" vertical="center" wrapText="1"/>
      <protection locked="0"/>
    </xf>
    <xf numFmtId="0" fontId="16" fillId="0" borderId="5" xfId="0" applyFont="1" applyBorder="1" applyAlignment="1" applyProtection="1">
      <alignment horizontal="center" vertical="center" wrapText="1"/>
    </xf>
    <xf numFmtId="0" fontId="16" fillId="0" borderId="6" xfId="0" applyFont="1" applyBorder="1" applyAlignment="1">
      <alignment horizontal="center" vertical="center" wrapText="1"/>
      <protection locked="0"/>
    </xf>
    <xf numFmtId="0" fontId="16" fillId="0" borderId="6" xfId="0" applyFont="1" applyBorder="1" applyAlignment="1" applyProtection="1">
      <alignment horizontal="center" vertical="center" wrapText="1"/>
    </xf>
    <xf numFmtId="3" fontId="17" fillId="0" borderId="7" xfId="0" applyNumberFormat="1" applyFont="1" applyBorder="1" applyAlignment="1" applyProtection="1">
      <alignment horizontal="center" vertical="center"/>
    </xf>
    <xf numFmtId="0" fontId="18" fillId="0" borderId="0" xfId="0" applyFont="1" applyAlignment="1" applyProtection="1"/>
    <xf numFmtId="0" fontId="16" fillId="0" borderId="1" xfId="0" applyFont="1" applyBorder="1" applyAlignment="1" applyProtection="1">
      <alignment horizontal="center" vertical="center"/>
    </xf>
    <xf numFmtId="0" fontId="16" fillId="0" borderId="2" xfId="0" applyFont="1" applyBorder="1" applyAlignment="1" applyProtection="1">
      <alignment horizontal="center" vertical="center"/>
    </xf>
    <xf numFmtId="0" fontId="16" fillId="0" borderId="3" xfId="0" applyFont="1" applyBorder="1" applyAlignment="1" applyProtection="1">
      <alignment horizontal="center" vertical="center"/>
    </xf>
    <xf numFmtId="0" fontId="16" fillId="0" borderId="4" xfId="0" applyFont="1" applyBorder="1" applyAlignment="1" applyProtection="1">
      <alignment horizontal="center" vertical="center"/>
    </xf>
    <xf numFmtId="0" fontId="16" fillId="0" borderId="5" xfId="0" applyFont="1" applyBorder="1" applyAlignment="1" applyProtection="1">
      <alignment horizontal="center" vertical="center"/>
    </xf>
    <xf numFmtId="0" fontId="16" fillId="0" borderId="17" xfId="0" applyFont="1" applyBorder="1" applyAlignment="1" applyProtection="1">
      <alignment horizontal="center" vertical="center"/>
    </xf>
    <xf numFmtId="0" fontId="16" fillId="0" borderId="9" xfId="0" applyFont="1" applyBorder="1" applyAlignment="1" applyProtection="1">
      <alignment horizontal="center" vertical="center"/>
    </xf>
    <xf numFmtId="0" fontId="16" fillId="0" borderId="12" xfId="0" applyFont="1" applyBorder="1" applyAlignment="1" applyProtection="1">
      <alignment horizontal="center" vertical="center"/>
    </xf>
    <xf numFmtId="0" fontId="16" fillId="0" borderId="11" xfId="0" applyFont="1" applyBorder="1" applyAlignment="1" applyProtection="1">
      <alignment horizontal="center" vertical="center"/>
    </xf>
    <xf numFmtId="0" fontId="16" fillId="0" borderId="6" xfId="0" applyFont="1" applyBorder="1" applyAlignment="1" applyProtection="1">
      <alignment horizontal="center" vertical="center"/>
    </xf>
    <xf numFmtId="0" fontId="16" fillId="0" borderId="7" xfId="0" applyFont="1" applyBorder="1" applyAlignment="1" applyProtection="1">
      <alignment horizontal="center" vertical="center" wrapText="1"/>
    </xf>
    <xf numFmtId="0" fontId="18" fillId="0" borderId="0" xfId="0" applyFont="1" applyProtection="1">
      <alignment vertical="top"/>
    </xf>
    <xf numFmtId="0" fontId="2" fillId="0" borderId="0" xfId="0" applyFont="1">
      <alignment vertical="top"/>
      <protection locked="0"/>
    </xf>
    <xf numFmtId="49" fontId="2" fillId="0" borderId="0" xfId="0" applyNumberFormat="1" applyFont="1" applyAlignment="1">
      <protection locked="0"/>
    </xf>
    <xf numFmtId="0" fontId="4" fillId="0" borderId="0" xfId="0" applyFont="1" applyAlignment="1">
      <alignment horizontal="center" vertical="center"/>
      <protection locked="0"/>
    </xf>
    <xf numFmtId="0" fontId="5" fillId="0" borderId="0" xfId="0" applyFont="1" applyAlignment="1">
      <protection locked="0"/>
    </xf>
    <xf numFmtId="0" fontId="5" fillId="0" borderId="2" xfId="0" applyFont="1" applyBorder="1" applyAlignment="1">
      <alignment horizontal="center" vertical="center"/>
      <protection locked="0"/>
    </xf>
    <xf numFmtId="0" fontId="5" fillId="0" borderId="5" xfId="0" applyFont="1" applyBorder="1" applyAlignment="1">
      <alignment horizontal="center" vertical="center"/>
      <protection locked="0"/>
    </xf>
    <xf numFmtId="3" fontId="5" fillId="0" borderId="7" xfId="0" applyNumberFormat="1" applyFont="1" applyBorder="1" applyAlignment="1">
      <alignment horizontal="center" vertical="center"/>
      <protection locked="0"/>
    </xf>
    <xf numFmtId="0" fontId="5" fillId="0" borderId="3" xfId="0" applyFont="1" applyBorder="1" applyAlignment="1">
      <alignment horizontal="center" vertical="center"/>
      <protection locked="0"/>
    </xf>
    <xf numFmtId="0" fontId="5" fillId="0" borderId="4" xfId="0" applyFont="1" applyBorder="1" applyAlignment="1">
      <alignment horizontal="center" vertical="center"/>
      <protection locked="0"/>
    </xf>
    <xf numFmtId="0" fontId="5" fillId="0" borderId="2" xfId="0" applyFont="1" applyBorder="1" applyAlignment="1">
      <alignment horizontal="center" vertical="center" wrapText="1"/>
      <protection locked="0"/>
    </xf>
    <xf numFmtId="0" fontId="5" fillId="0" borderId="4" xfId="0" applyFont="1" applyBorder="1" applyAlignment="1">
      <alignment horizontal="center" vertical="center" wrapText="1"/>
      <protection locked="0"/>
    </xf>
    <xf numFmtId="0" fontId="5" fillId="0" borderId="0" xfId="0" applyFont="1">
      <alignment vertical="top"/>
      <protection locked="0"/>
    </xf>
    <xf numFmtId="0" fontId="2" fillId="0" borderId="0" xfId="0" applyFont="1" applyAlignment="1" applyProtection="1">
      <alignment horizontal="center" wrapText="1"/>
    </xf>
    <xf numFmtId="0" fontId="9" fillId="0" borderId="0" xfId="0" applyFont="1" applyAlignment="1" applyProtection="1"/>
    <xf numFmtId="0" fontId="3" fillId="0" borderId="0" xfId="0" applyFont="1" applyAlignment="1" applyProtection="1">
      <alignment horizontal="right" wrapText="1"/>
    </xf>
    <xf numFmtId="0" fontId="19" fillId="0" borderId="0" xfId="0" applyFont="1" applyAlignment="1" applyProtection="1">
      <alignment horizontal="center" vertical="center" wrapText="1"/>
    </xf>
    <xf numFmtId="0" fontId="5" fillId="0" borderId="0" xfId="0" applyFont="1" applyAlignment="1">
      <alignment horizontal="left" vertical="center" wrapText="1"/>
      <protection locked="0"/>
    </xf>
    <xf numFmtId="0" fontId="20" fillId="2" borderId="18" xfId="57" applyFont="1" applyFill="1" applyBorder="1" applyAlignment="1" applyProtection="1">
      <alignment horizontal="left" vertical="top" wrapText="1"/>
    </xf>
    <xf numFmtId="0" fontId="20" fillId="2" borderId="0" xfId="57" applyFont="1" applyFill="1" applyAlignment="1" applyProtection="1">
      <alignment horizontal="left" vertical="top" wrapText="1"/>
    </xf>
    <xf numFmtId="0" fontId="2" fillId="0" borderId="0" xfId="0" applyFont="1" applyAlignment="1" applyProtection="1">
      <alignment horizontal="right" vertical="center"/>
    </xf>
    <xf numFmtId="49" fontId="5" fillId="0" borderId="2" xfId="0" applyNumberFormat="1" applyFont="1" applyBorder="1" applyAlignment="1" applyProtection="1">
      <alignment horizontal="center" vertical="center" wrapText="1"/>
    </xf>
    <xf numFmtId="49" fontId="5" fillId="0" borderId="4" xfId="0" applyNumberFormat="1" applyFont="1" applyBorder="1" applyAlignment="1" applyProtection="1">
      <alignment horizontal="center" vertical="center" wrapText="1"/>
    </xf>
    <xf numFmtId="0" fontId="5" fillId="0" borderId="9" xfId="0" applyFont="1" applyBorder="1" applyAlignment="1" applyProtection="1">
      <alignment horizontal="center" vertical="center"/>
    </xf>
    <xf numFmtId="49" fontId="5" fillId="0" borderId="7" xfId="0" applyNumberFormat="1" applyFont="1" applyBorder="1" applyAlignment="1" applyProtection="1">
      <alignment horizontal="center" vertical="center"/>
    </xf>
    <xf numFmtId="49" fontId="5" fillId="0" borderId="7" xfId="0" applyNumberFormat="1" applyFont="1" applyBorder="1" applyAlignment="1">
      <alignment horizontal="center" vertical="center"/>
      <protection locked="0"/>
    </xf>
    <xf numFmtId="49" fontId="6" fillId="0" borderId="7" xfId="50" applyNumberFormat="1" applyFont="1" applyBorder="1" applyAlignment="1" applyProtection="1">
      <alignment horizontal="left" vertical="center" wrapText="1" indent="2"/>
      <protection locked="0"/>
    </xf>
    <xf numFmtId="0" fontId="3" fillId="0" borderId="2" xfId="0" applyFont="1" applyBorder="1" applyAlignment="1" applyProtection="1">
      <alignment horizontal="center" vertical="center"/>
    </xf>
    <xf numFmtId="0" fontId="3" fillId="0" borderId="4" xfId="0" applyFont="1" applyBorder="1" applyAlignment="1" applyProtection="1">
      <alignment horizontal="center" vertical="center"/>
    </xf>
    <xf numFmtId="0" fontId="21" fillId="0" borderId="0" xfId="0" applyFont="1" applyAlignment="1" applyProtection="1">
      <alignment horizontal="center" vertical="center"/>
    </xf>
    <xf numFmtId="0" fontId="3" fillId="0" borderId="7" xfId="0" applyFont="1" applyBorder="1" applyAlignment="1" applyProtection="1">
      <alignment vertical="center"/>
    </xf>
    <xf numFmtId="49" fontId="22" fillId="0" borderId="7" xfId="50" applyNumberFormat="1" applyFont="1" applyBorder="1" applyProtection="1">
      <alignment horizontal="left" vertical="center" wrapText="1"/>
      <protection locked="0"/>
    </xf>
    <xf numFmtId="176" fontId="6" fillId="0" borderId="7" xfId="51" applyNumberFormat="1" applyFont="1" applyBorder="1" applyProtection="1">
      <alignment horizontal="right" vertical="center"/>
      <protection locked="0"/>
    </xf>
    <xf numFmtId="0" fontId="3" fillId="0" borderId="7" xfId="0" applyFont="1" applyBorder="1" applyAlignment="1">
      <alignment vertical="center"/>
      <protection locked="0"/>
    </xf>
    <xf numFmtId="0" fontId="23" fillId="0" borderId="7" xfId="0" applyFont="1" applyBorder="1" applyAlignment="1" applyProtection="1">
      <alignment horizontal="center" vertical="center"/>
    </xf>
    <xf numFmtId="0" fontId="23" fillId="0" borderId="7" xfId="0" applyFont="1" applyBorder="1" applyAlignment="1" applyProtection="1">
      <alignment vertical="center"/>
    </xf>
    <xf numFmtId="0" fontId="3" fillId="0" borderId="7" xfId="0" applyFont="1" applyBorder="1" applyAlignment="1" applyProtection="1">
      <alignment horizontal="left" vertical="center"/>
    </xf>
    <xf numFmtId="0" fontId="23" fillId="0" borderId="7" xfId="0" applyFont="1" applyBorder="1" applyAlignment="1">
      <alignment horizontal="center" vertical="center"/>
      <protection locked="0"/>
    </xf>
    <xf numFmtId="176" fontId="24" fillId="0" borderId="7" xfId="0" applyNumberFormat="1" applyFont="1" applyBorder="1" applyAlignment="1">
      <alignment horizontal="right" vertical="center"/>
      <protection locked="0"/>
    </xf>
    <xf numFmtId="3" fontId="16" fillId="0" borderId="7" xfId="0" applyNumberFormat="1" applyFont="1" applyBorder="1" applyAlignment="1" applyProtection="1">
      <alignment horizontal="center" vertical="center"/>
    </xf>
    <xf numFmtId="0" fontId="16" fillId="0" borderId="7" xfId="0" applyFont="1" applyBorder="1" applyAlignment="1" applyProtection="1">
      <alignment horizontal="center" vertical="center"/>
    </xf>
    <xf numFmtId="0" fontId="0" fillId="0" borderId="0" xfId="0" applyFont="1" applyAlignment="1" applyProtection="1">
      <alignment horizontal="right" vertical="center"/>
    </xf>
    <xf numFmtId="0" fontId="16" fillId="0" borderId="0" xfId="0" applyFont="1" applyAlignment="1" applyProtection="1">
      <alignment horizontal="left" vertical="center"/>
    </xf>
    <xf numFmtId="0" fontId="16" fillId="0" borderId="0" xfId="0" applyFont="1" applyAlignment="1" applyProtection="1"/>
    <xf numFmtId="0" fontId="5" fillId="0" borderId="3" xfId="0" applyFont="1" applyBorder="1" applyAlignment="1">
      <alignment horizontal="center" vertical="center" wrapText="1"/>
      <protection locked="0"/>
    </xf>
    <xf numFmtId="0" fontId="16" fillId="0" borderId="0" xfId="0" applyFont="1" applyAlignment="1">
      <protection locked="0"/>
    </xf>
    <xf numFmtId="0" fontId="25" fillId="0" borderId="0" xfId="0" applyFont="1" applyAlignment="1">
      <protection locked="0"/>
    </xf>
    <xf numFmtId="0" fontId="5" fillId="0" borderId="13" xfId="0" applyFont="1" applyBorder="1" applyAlignment="1" applyProtection="1">
      <alignment horizontal="center" vertical="center"/>
    </xf>
    <xf numFmtId="0" fontId="16" fillId="0" borderId="0" xfId="0" applyFont="1" applyAlignment="1">
      <alignment horizontal="right"/>
      <protection locked="0"/>
    </xf>
    <xf numFmtId="0" fontId="16" fillId="0" borderId="0" xfId="0" applyFont="1" applyAlignment="1" applyProtection="1">
      <alignment horizontal="right" vertical="center"/>
    </xf>
    <xf numFmtId="176" fontId="22" fillId="0" borderId="7" xfId="0" applyNumberFormat="1" applyFont="1" applyBorder="1" applyAlignment="1">
      <alignment horizontal="right" vertical="center"/>
      <protection locked="0"/>
    </xf>
    <xf numFmtId="0" fontId="3" fillId="0" borderId="7" xfId="0" applyFont="1" applyBorder="1" applyAlignment="1">
      <alignment horizontal="left" vertical="center"/>
      <protection locked="0"/>
    </xf>
    <xf numFmtId="0" fontId="22" fillId="0" borderId="7" xfId="0" applyFont="1" applyBorder="1" applyAlignment="1">
      <alignment horizontal="left" vertical="center"/>
      <protection locked="0"/>
    </xf>
    <xf numFmtId="0" fontId="22" fillId="0" borderId="6" xfId="0" applyFont="1" applyBorder="1" applyAlignment="1">
      <alignment horizontal="left" vertical="center"/>
      <protection locked="0"/>
    </xf>
    <xf numFmtId="0" fontId="23" fillId="0" borderId="6" xfId="0" applyFont="1" applyBorder="1" applyAlignment="1" applyProtection="1">
      <alignment horizontal="center" vertical="center"/>
    </xf>
    <xf numFmtId="0" fontId="3" fillId="0" borderId="6" xfId="0" applyFont="1" applyBorder="1" applyAlignment="1" applyProtection="1">
      <alignment horizontal="left" vertical="center"/>
    </xf>
    <xf numFmtId="0" fontId="23" fillId="0" borderId="6" xfId="0" applyFont="1" applyBorder="1" applyAlignment="1">
      <alignment horizontal="center" vertical="center"/>
      <protection locked="0"/>
    </xf>
  </cellXfs>
  <cellStyles count="58">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NumberStyle" xfId="49"/>
    <cellStyle name="TextStyle" xfId="50"/>
    <cellStyle name="MoneyStyle" xfId="51"/>
    <cellStyle name="TimeStyle" xfId="52"/>
    <cellStyle name="DateStyle" xfId="53"/>
    <cellStyle name="DateTimeStyle" xfId="54"/>
    <cellStyle name="PercentStyle" xfId="55"/>
    <cellStyle name="IntegralNumberStyle" xfId="56"/>
    <cellStyle name="Normal" xfId="57"/>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0" Type="http://schemas.openxmlformats.org/officeDocument/2006/relationships/styles" Target="styles.xml"/><Relationship Id="rId2" Type="http://schemas.openxmlformats.org/officeDocument/2006/relationships/worksheet" Target="worksheets/sheet2.xml"/><Relationship Id="rId19" Type="http://schemas.openxmlformats.org/officeDocument/2006/relationships/sharedStrings" Target="sharedStrings.xml"/><Relationship Id="rId18" Type="http://schemas.openxmlformats.org/officeDocument/2006/relationships/theme" Target="theme/theme1.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Default">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Default">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D22"/>
  <sheetViews>
    <sheetView showZeros="0" workbookViewId="0">
      <pane ySplit="1" topLeftCell="A2" activePane="bottomLeft" state="frozen"/>
      <selection/>
      <selection pane="bottomLeft" activeCell="C28" sqref="C28"/>
    </sheetView>
  </sheetViews>
  <sheetFormatPr defaultColWidth="10.65625" defaultRowHeight="12" customHeight="1" outlineLevelCol="3"/>
  <cols>
    <col min="1" max="1" width="37.15625" customWidth="1"/>
    <col min="2" max="2" width="41.5" customWidth="1"/>
    <col min="3" max="3" width="42.65625" customWidth="1"/>
    <col min="4" max="4" width="39.5" customWidth="1"/>
  </cols>
  <sheetData>
    <row r="1" customHeight="1" spans="1:4">
      <c r="A1" s="1"/>
      <c r="B1" s="1"/>
      <c r="C1" s="1"/>
      <c r="D1" s="1"/>
    </row>
    <row r="2" ht="19.5" customHeight="1" spans="4:4">
      <c r="D2" s="105" t="s">
        <v>0</v>
      </c>
    </row>
    <row r="3" ht="36" customHeight="1" spans="1:4">
      <c r="A3" s="5" t="str">
        <f>"2025"&amp;"年部门财务收支预算总表"</f>
        <v>2025年部门财务收支预算总表</v>
      </c>
      <c r="B3" s="5"/>
      <c r="C3" s="5"/>
      <c r="D3" s="5"/>
    </row>
    <row r="4" ht="24" customHeight="1" spans="1:4">
      <c r="A4" s="183" t="str">
        <f>"单位名称："&amp;"景洪市勐罕镇中心幼儿园"</f>
        <v>单位名称：景洪市勐罕镇中心幼儿园</v>
      </c>
      <c r="B4" s="183"/>
      <c r="C4" s="170"/>
      <c r="D4" s="190" t="s">
        <v>1</v>
      </c>
    </row>
    <row r="5" ht="19.5" customHeight="1" spans="1:4">
      <c r="A5" s="131" t="s">
        <v>2</v>
      </c>
      <c r="B5" s="133"/>
      <c r="C5" s="131" t="s">
        <v>3</v>
      </c>
      <c r="D5" s="133"/>
    </row>
    <row r="6" ht="19.5" customHeight="1" spans="1:4">
      <c r="A6" s="130" t="s">
        <v>4</v>
      </c>
      <c r="B6" s="130" t="s">
        <v>5</v>
      </c>
      <c r="C6" s="130" t="s">
        <v>6</v>
      </c>
      <c r="D6" s="26" t="s">
        <v>5</v>
      </c>
    </row>
    <row r="7" ht="19.5" customHeight="1" spans="1:4">
      <c r="A7" s="139"/>
      <c r="B7" s="139"/>
      <c r="C7" s="139"/>
      <c r="D7" s="28"/>
    </row>
    <row r="8" ht="20.25" customHeight="1" spans="1:4">
      <c r="A8" s="177" t="s">
        <v>7</v>
      </c>
      <c r="B8" s="191">
        <v>3754513.67</v>
      </c>
      <c r="C8" s="177" t="str">
        <f>"一"&amp;"、"&amp;"教育支出"</f>
        <v>一、教育支出</v>
      </c>
      <c r="D8" s="191">
        <v>3069142.9</v>
      </c>
    </row>
    <row r="9" ht="20.25" customHeight="1" spans="1:4">
      <c r="A9" s="177" t="s">
        <v>8</v>
      </c>
      <c r="B9" s="191"/>
      <c r="C9" s="177" t="str">
        <f>"二"&amp;"、"&amp;"社会保障和就业支出"</f>
        <v>二、社会保障和就业支出</v>
      </c>
      <c r="D9" s="191">
        <v>261062.72</v>
      </c>
    </row>
    <row r="10" ht="20.25" customHeight="1" spans="1:4">
      <c r="A10" s="177" t="s">
        <v>9</v>
      </c>
      <c r="B10" s="191"/>
      <c r="C10" s="177" t="str">
        <f>"三"&amp;"、"&amp;"卫生健康支出"</f>
        <v>三、卫生健康支出</v>
      </c>
      <c r="D10" s="191">
        <v>209672.21</v>
      </c>
    </row>
    <row r="11" ht="21.75" customHeight="1" spans="1:4">
      <c r="A11" s="177" t="s">
        <v>10</v>
      </c>
      <c r="B11" s="191"/>
      <c r="C11" s="177" t="str">
        <f>"四"&amp;"、"&amp;"住房保障支出"</f>
        <v>四、住房保障支出</v>
      </c>
      <c r="D11" s="191">
        <v>214635.84</v>
      </c>
    </row>
    <row r="12" ht="21.75" customHeight="1" spans="1:4">
      <c r="A12" s="177" t="s">
        <v>11</v>
      </c>
      <c r="B12" s="191"/>
      <c r="C12" s="192"/>
      <c r="D12" s="191"/>
    </row>
    <row r="13" ht="21.75" customHeight="1" spans="1:4">
      <c r="A13" s="193" t="s">
        <v>12</v>
      </c>
      <c r="B13" s="191"/>
      <c r="C13" s="192"/>
      <c r="D13" s="191"/>
    </row>
    <row r="14" ht="20.25" customHeight="1" spans="1:4">
      <c r="A14" s="193" t="s">
        <v>13</v>
      </c>
      <c r="B14" s="191"/>
      <c r="C14" s="192"/>
      <c r="D14" s="191"/>
    </row>
    <row r="15" ht="20.25" customHeight="1" spans="1:4">
      <c r="A15" s="193" t="s">
        <v>14</v>
      </c>
      <c r="B15" s="191"/>
      <c r="C15" s="192"/>
      <c r="D15" s="191"/>
    </row>
    <row r="16" ht="20.25" customHeight="1" spans="1:4">
      <c r="A16" s="194" t="s">
        <v>15</v>
      </c>
      <c r="B16" s="191"/>
      <c r="C16" s="192"/>
      <c r="D16" s="191"/>
    </row>
    <row r="17" ht="20.25" customHeight="1" spans="1:4">
      <c r="A17" s="194" t="s">
        <v>16</v>
      </c>
      <c r="B17" s="191"/>
      <c r="C17" s="192"/>
      <c r="D17" s="191"/>
    </row>
    <row r="18" ht="20.25" customHeight="1" spans="1:4">
      <c r="A18" s="195" t="s">
        <v>17</v>
      </c>
      <c r="B18" s="179">
        <v>3754513.67</v>
      </c>
      <c r="C18" s="175" t="s">
        <v>18</v>
      </c>
      <c r="D18" s="179">
        <v>3754513.67</v>
      </c>
    </row>
    <row r="19" ht="20.25" customHeight="1" spans="1:4">
      <c r="A19" s="196" t="s">
        <v>19</v>
      </c>
      <c r="B19" s="191"/>
      <c r="C19" s="177" t="s">
        <v>20</v>
      </c>
      <c r="D19" s="191"/>
    </row>
    <row r="20" ht="20.25" customHeight="1" spans="1:4">
      <c r="A20" s="196" t="s">
        <v>21</v>
      </c>
      <c r="B20" s="191"/>
      <c r="C20" s="177" t="s">
        <v>21</v>
      </c>
      <c r="D20" s="191"/>
    </row>
    <row r="21" ht="20.25" customHeight="1" spans="1:4">
      <c r="A21" s="196" t="s">
        <v>22</v>
      </c>
      <c r="B21" s="191"/>
      <c r="C21" s="177" t="s">
        <v>23</v>
      </c>
      <c r="D21" s="191"/>
    </row>
    <row r="22" ht="20.25" customHeight="1" spans="1:4">
      <c r="A22" s="197" t="s">
        <v>24</v>
      </c>
      <c r="B22" s="179">
        <v>3754513.67</v>
      </c>
      <c r="C22" s="175" t="s">
        <v>25</v>
      </c>
      <c r="D22" s="179">
        <v>3754513.67</v>
      </c>
    </row>
  </sheetData>
  <mergeCells count="8">
    <mergeCell ref="A3:D3"/>
    <mergeCell ref="A4:B4"/>
    <mergeCell ref="A5:B5"/>
    <mergeCell ref="C5:D5"/>
    <mergeCell ref="A6:A7"/>
    <mergeCell ref="B6:B7"/>
    <mergeCell ref="C6:C7"/>
    <mergeCell ref="D6:D7"/>
  </mergeCells>
  <printOptions horizontalCentered="1"/>
  <pageMargins left="0.3" right="0.3" top="0.41" bottom="0.41" header="0.25" footer="0.25"/>
  <pageSetup paperSize="9" scale="83" orientation="landscape"/>
  <headerFooter>
    <oddHeader>&amp;L&amp;"黑体"&amp;19附件4</oddHead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S10"/>
  <sheetViews>
    <sheetView showZeros="0" topLeftCell="E1" workbookViewId="0">
      <pane ySplit="1" topLeftCell="A2" activePane="bottomLeft" state="frozen"/>
      <selection/>
      <selection pane="bottomLeft" activeCell="A1" sqref="A1"/>
    </sheetView>
  </sheetViews>
  <sheetFormatPr defaultColWidth="10.65625" defaultRowHeight="14.25" customHeight="1"/>
  <cols>
    <col min="1" max="1" width="20.5104166666667" customWidth="1"/>
    <col min="2" max="2" width="34.1666666666667" customWidth="1"/>
    <col min="3" max="19" width="20.6666666666667" customWidth="1"/>
  </cols>
  <sheetData>
    <row r="1" customHeight="1" spans="1:19">
      <c r="A1" s="1"/>
      <c r="B1" s="1"/>
      <c r="C1" s="1"/>
      <c r="D1" s="1"/>
      <c r="E1" s="1"/>
      <c r="F1" s="1"/>
      <c r="G1" s="1"/>
      <c r="H1" s="1"/>
      <c r="I1" s="1"/>
      <c r="J1" s="1"/>
      <c r="K1" s="1"/>
      <c r="L1" s="1"/>
      <c r="M1" s="1"/>
      <c r="N1" s="1"/>
      <c r="O1" s="1"/>
      <c r="P1" s="1"/>
      <c r="Q1" s="1"/>
      <c r="R1" s="1"/>
      <c r="S1" s="1"/>
    </row>
    <row r="2" ht="19.5" customHeight="1" spans="10:19">
      <c r="J2" s="121"/>
      <c r="O2" s="73"/>
      <c r="P2" s="73"/>
      <c r="Q2" s="73"/>
      <c r="R2" s="73"/>
      <c r="S2" s="4" t="s">
        <v>26</v>
      </c>
    </row>
    <row r="3" ht="57.75" customHeight="1" spans="1:19">
      <c r="A3" s="144" t="str">
        <f>"2025"&amp;"年部门收入预算表"</f>
        <v>2025年部门收入预算表</v>
      </c>
      <c r="B3" s="144"/>
      <c r="C3" s="144"/>
      <c r="D3" s="144"/>
      <c r="E3" s="144"/>
      <c r="F3" s="144"/>
      <c r="G3" s="144"/>
      <c r="H3" s="144"/>
      <c r="I3" s="144"/>
      <c r="J3" s="144"/>
      <c r="K3" s="144"/>
      <c r="L3" s="144"/>
      <c r="M3" s="144"/>
      <c r="N3" s="144"/>
      <c r="O3" s="144"/>
      <c r="P3" s="144"/>
      <c r="Q3" s="144"/>
      <c r="R3" s="144"/>
      <c r="S3" s="144"/>
    </row>
    <row r="4" ht="24" customHeight="1" spans="1:19">
      <c r="A4" s="183" t="str">
        <f>"单位名称："&amp;"景洪市勐罕镇中心幼儿园"</f>
        <v>单位名称：景洪市勐罕镇中心幼儿园</v>
      </c>
      <c r="B4" s="183"/>
      <c r="C4" s="183"/>
      <c r="D4" s="183"/>
      <c r="E4" s="184"/>
      <c r="F4" s="184"/>
      <c r="G4" s="184"/>
      <c r="H4" s="184"/>
      <c r="I4" s="184"/>
      <c r="J4" s="186"/>
      <c r="K4" s="184"/>
      <c r="L4" s="184"/>
      <c r="M4" s="184"/>
      <c r="N4" s="184"/>
      <c r="O4" s="187"/>
      <c r="P4" s="187"/>
      <c r="Q4" s="187"/>
      <c r="R4" s="187"/>
      <c r="S4" s="189" t="s">
        <v>1</v>
      </c>
    </row>
    <row r="5" ht="18.75" customHeight="1" spans="1:19">
      <c r="A5" s="9" t="s">
        <v>27</v>
      </c>
      <c r="B5" s="79" t="s">
        <v>28</v>
      </c>
      <c r="C5" s="79" t="s">
        <v>29</v>
      </c>
      <c r="D5" s="185" t="s">
        <v>30</v>
      </c>
      <c r="E5" s="185"/>
      <c r="F5" s="185"/>
      <c r="G5" s="185"/>
      <c r="H5" s="185"/>
      <c r="I5" s="185"/>
      <c r="J5" s="185"/>
      <c r="K5" s="185"/>
      <c r="L5" s="185"/>
      <c r="M5" s="185"/>
      <c r="N5" s="152"/>
      <c r="O5" s="185" t="s">
        <v>19</v>
      </c>
      <c r="P5" s="185"/>
      <c r="Q5" s="185"/>
      <c r="R5" s="185"/>
      <c r="S5" s="152"/>
    </row>
    <row r="6" ht="19.5" customHeight="1" spans="1:19">
      <c r="A6" s="14"/>
      <c r="B6" s="81"/>
      <c r="C6" s="81"/>
      <c r="D6" s="81" t="s">
        <v>31</v>
      </c>
      <c r="E6" s="81" t="s">
        <v>32</v>
      </c>
      <c r="F6" s="81" t="s">
        <v>33</v>
      </c>
      <c r="G6" s="81" t="s">
        <v>34</v>
      </c>
      <c r="H6" s="81" t="s">
        <v>35</v>
      </c>
      <c r="I6" s="188" t="s">
        <v>36</v>
      </c>
      <c r="J6" s="188"/>
      <c r="K6" s="188"/>
      <c r="L6" s="188"/>
      <c r="M6" s="188"/>
      <c r="N6" s="94"/>
      <c r="O6" s="81" t="s">
        <v>31</v>
      </c>
      <c r="P6" s="81" t="s">
        <v>32</v>
      </c>
      <c r="Q6" s="81" t="s">
        <v>33</v>
      </c>
      <c r="R6" s="81" t="s">
        <v>34</v>
      </c>
      <c r="S6" s="81" t="s">
        <v>37</v>
      </c>
    </row>
    <row r="7" ht="33.75" customHeight="1" spans="1:19">
      <c r="A7" s="16"/>
      <c r="B7" s="83"/>
      <c r="C7" s="83"/>
      <c r="D7" s="83"/>
      <c r="E7" s="83"/>
      <c r="F7" s="83"/>
      <c r="G7" s="83"/>
      <c r="H7" s="83"/>
      <c r="I7" s="82" t="s">
        <v>31</v>
      </c>
      <c r="J7" s="82" t="s">
        <v>38</v>
      </c>
      <c r="K7" s="82" t="s">
        <v>39</v>
      </c>
      <c r="L7" s="82" t="s">
        <v>40</v>
      </c>
      <c r="M7" s="82" t="s">
        <v>41</v>
      </c>
      <c r="N7" s="82" t="s">
        <v>42</v>
      </c>
      <c r="O7" s="83"/>
      <c r="P7" s="83"/>
      <c r="Q7" s="83"/>
      <c r="R7" s="83"/>
      <c r="S7" s="83"/>
    </row>
    <row r="8" ht="16.5" customHeight="1" spans="1:19">
      <c r="A8" s="52">
        <v>1</v>
      </c>
      <c r="B8" s="52">
        <v>2</v>
      </c>
      <c r="C8" s="52">
        <v>3</v>
      </c>
      <c r="D8" s="52">
        <v>4</v>
      </c>
      <c r="E8" s="52">
        <v>5</v>
      </c>
      <c r="F8" s="52">
        <v>6</v>
      </c>
      <c r="G8" s="52">
        <v>7</v>
      </c>
      <c r="H8" s="52">
        <v>8</v>
      </c>
      <c r="I8" s="52">
        <v>9</v>
      </c>
      <c r="J8" s="52">
        <v>10</v>
      </c>
      <c r="K8" s="52">
        <v>11</v>
      </c>
      <c r="L8" s="52">
        <v>12</v>
      </c>
      <c r="M8" s="52">
        <v>13</v>
      </c>
      <c r="N8" s="52">
        <v>14</v>
      </c>
      <c r="O8" s="52">
        <v>15</v>
      </c>
      <c r="P8" s="52">
        <v>16</v>
      </c>
      <c r="Q8" s="52">
        <v>17</v>
      </c>
      <c r="R8" s="52">
        <v>18</v>
      </c>
      <c r="S8" s="52">
        <v>19</v>
      </c>
    </row>
    <row r="9" ht="18" customHeight="1" spans="1:19">
      <c r="A9" s="20" t="s">
        <v>43</v>
      </c>
      <c r="B9" s="20" t="s">
        <v>44</v>
      </c>
      <c r="C9" s="21">
        <v>3754513.67</v>
      </c>
      <c r="D9" s="21">
        <v>3754513.67</v>
      </c>
      <c r="E9" s="21">
        <v>3754513.67</v>
      </c>
      <c r="F9" s="21"/>
      <c r="G9" s="21"/>
      <c r="H9" s="21"/>
      <c r="I9" s="21"/>
      <c r="J9" s="21"/>
      <c r="K9" s="21"/>
      <c r="L9" s="21"/>
      <c r="M9" s="21"/>
      <c r="N9" s="21"/>
      <c r="O9" s="21"/>
      <c r="P9" s="21"/>
      <c r="Q9" s="21"/>
      <c r="R9" s="21"/>
      <c r="S9" s="21"/>
    </row>
    <row r="10" ht="18" customHeight="1" spans="1:19">
      <c r="A10" s="22" t="s">
        <v>29</v>
      </c>
      <c r="B10" s="22"/>
      <c r="C10" s="21">
        <v>3754513.67</v>
      </c>
      <c r="D10" s="21">
        <v>3754513.67</v>
      </c>
      <c r="E10" s="21">
        <v>3754513.67</v>
      </c>
      <c r="F10" s="21"/>
      <c r="G10" s="21"/>
      <c r="H10" s="21"/>
      <c r="I10" s="21"/>
      <c r="J10" s="21"/>
      <c r="K10" s="21"/>
      <c r="L10" s="21"/>
      <c r="M10" s="21"/>
      <c r="N10" s="21"/>
      <c r="O10" s="21"/>
      <c r="P10" s="21"/>
      <c r="Q10" s="21"/>
      <c r="R10" s="21"/>
      <c r="S10" s="21"/>
    </row>
  </sheetData>
  <mergeCells count="19">
    <mergeCell ref="A3:S3"/>
    <mergeCell ref="A4:D4"/>
    <mergeCell ref="D5:N5"/>
    <mergeCell ref="O5:S5"/>
    <mergeCell ref="I6:N6"/>
    <mergeCell ref="A10:B10"/>
    <mergeCell ref="A5:A7"/>
    <mergeCell ref="B5:B7"/>
    <mergeCell ref="C5:C7"/>
    <mergeCell ref="D6:D7"/>
    <mergeCell ref="E6:E7"/>
    <mergeCell ref="F6:F7"/>
    <mergeCell ref="G6:G7"/>
    <mergeCell ref="H6:H7"/>
    <mergeCell ref="O6:O7"/>
    <mergeCell ref="P6:P7"/>
    <mergeCell ref="Q6:Q7"/>
    <mergeCell ref="R6:R7"/>
    <mergeCell ref="S6:S7"/>
  </mergeCells>
  <printOptions horizontalCentered="1"/>
  <pageMargins left="0.3" right="0.3" top="0.41" bottom="0.41" header="0.25" footer="0.25"/>
  <pageSetup paperSize="9" scale="56"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O23"/>
  <sheetViews>
    <sheetView showZeros="0" topLeftCell="B1" workbookViewId="0">
      <pane ySplit="1" topLeftCell="A2" activePane="bottomLeft" state="frozen"/>
      <selection/>
      <selection pane="bottomLeft" activeCell="A1" sqref="A1"/>
    </sheetView>
  </sheetViews>
  <sheetFormatPr defaultColWidth="10.65625" defaultRowHeight="14.25" customHeight="1"/>
  <cols>
    <col min="1" max="1" width="16.15625" customWidth="1"/>
    <col min="2" max="2" width="40.3229166666667" customWidth="1"/>
    <col min="3" max="6" width="22.3333333333333" customWidth="1"/>
    <col min="7" max="8" width="22.15625" customWidth="1"/>
    <col min="9" max="9" width="22" customWidth="1"/>
    <col min="10" max="11" width="22.15625" customWidth="1"/>
    <col min="12" max="14" width="22" customWidth="1"/>
    <col min="15" max="15" width="22.15625" customWidth="1"/>
  </cols>
  <sheetData>
    <row r="1" customHeight="1" spans="1:15">
      <c r="A1" s="1"/>
      <c r="B1" s="1"/>
      <c r="C1" s="1"/>
      <c r="D1" s="1"/>
      <c r="E1" s="1"/>
      <c r="F1" s="1"/>
      <c r="G1" s="1"/>
      <c r="H1" s="1"/>
      <c r="I1" s="1"/>
      <c r="J1" s="1"/>
      <c r="K1" s="1"/>
      <c r="L1" s="1"/>
      <c r="M1" s="1"/>
      <c r="N1" s="1"/>
      <c r="O1" s="1"/>
    </row>
    <row r="2" ht="19.5" customHeight="1" spans="4:15">
      <c r="D2" s="121"/>
      <c r="H2" s="121"/>
      <c r="J2" s="121"/>
      <c r="O2" s="182" t="s">
        <v>45</v>
      </c>
    </row>
    <row r="3" ht="42" customHeight="1" spans="1:15">
      <c r="A3" s="5" t="str">
        <f>"2025"&amp;"年部门支出预算表"</f>
        <v>2025年部门支出预算表</v>
      </c>
      <c r="B3" s="5"/>
      <c r="C3" s="5"/>
      <c r="D3" s="5"/>
      <c r="E3" s="5"/>
      <c r="F3" s="5"/>
      <c r="G3" s="5"/>
      <c r="H3" s="5"/>
      <c r="I3" s="5"/>
      <c r="J3" s="5"/>
      <c r="K3" s="5"/>
      <c r="L3" s="5"/>
      <c r="M3" s="5"/>
      <c r="N3" s="5"/>
      <c r="O3" s="5"/>
    </row>
    <row r="4" ht="24" customHeight="1" spans="1:15">
      <c r="A4" s="158" t="str">
        <f>"单位名称："&amp;"景洪市勐罕镇中心幼儿园"</f>
        <v>单位名称：景洪市勐罕镇中心幼儿园</v>
      </c>
      <c r="B4" s="158"/>
      <c r="C4" s="158"/>
      <c r="D4" s="158"/>
      <c r="E4" s="158"/>
      <c r="F4" s="158"/>
      <c r="G4" s="158"/>
      <c r="H4" s="158"/>
      <c r="I4" s="158"/>
      <c r="J4" s="158"/>
      <c r="K4" s="158"/>
      <c r="L4" s="158"/>
      <c r="M4" s="7"/>
      <c r="N4" s="7"/>
      <c r="O4" s="101" t="s">
        <v>1</v>
      </c>
    </row>
    <row r="5" ht="19.5" customHeight="1" spans="1:15">
      <c r="A5" s="9" t="s">
        <v>46</v>
      </c>
      <c r="B5" s="9" t="s">
        <v>47</v>
      </c>
      <c r="C5" s="9" t="s">
        <v>29</v>
      </c>
      <c r="D5" s="11" t="s">
        <v>32</v>
      </c>
      <c r="E5" s="12" t="s">
        <v>48</v>
      </c>
      <c r="F5" s="13" t="s">
        <v>49</v>
      </c>
      <c r="G5" s="9" t="s">
        <v>33</v>
      </c>
      <c r="H5" s="9" t="s">
        <v>34</v>
      </c>
      <c r="I5" s="9" t="s">
        <v>50</v>
      </c>
      <c r="J5" s="11" t="s">
        <v>51</v>
      </c>
      <c r="K5" s="12"/>
      <c r="L5" s="12"/>
      <c r="M5" s="12"/>
      <c r="N5" s="12"/>
      <c r="O5" s="13"/>
    </row>
    <row r="6" ht="33.75" customHeight="1" spans="1:15">
      <c r="A6" s="16"/>
      <c r="B6" s="16"/>
      <c r="C6" s="16"/>
      <c r="D6" s="18" t="s">
        <v>31</v>
      </c>
      <c r="E6" s="93" t="s">
        <v>48</v>
      </c>
      <c r="F6" s="93" t="s">
        <v>49</v>
      </c>
      <c r="G6" s="16"/>
      <c r="H6" s="16"/>
      <c r="I6" s="16"/>
      <c r="J6" s="18" t="s">
        <v>31</v>
      </c>
      <c r="K6" s="40" t="s">
        <v>52</v>
      </c>
      <c r="L6" s="40" t="s">
        <v>53</v>
      </c>
      <c r="M6" s="40" t="s">
        <v>54</v>
      </c>
      <c r="N6" s="40" t="s">
        <v>55</v>
      </c>
      <c r="O6" s="40" t="s">
        <v>56</v>
      </c>
    </row>
    <row r="7" ht="19.5" customHeight="1" spans="1:15">
      <c r="A7" s="180">
        <v>1</v>
      </c>
      <c r="B7" s="180">
        <v>2</v>
      </c>
      <c r="C7" s="181">
        <v>3</v>
      </c>
      <c r="D7" s="181">
        <v>4</v>
      </c>
      <c r="E7" s="181">
        <v>5</v>
      </c>
      <c r="F7" s="181">
        <v>6</v>
      </c>
      <c r="G7" s="181">
        <v>7</v>
      </c>
      <c r="H7" s="181">
        <v>8</v>
      </c>
      <c r="I7" s="181">
        <v>9</v>
      </c>
      <c r="J7" s="181">
        <v>10</v>
      </c>
      <c r="K7" s="181">
        <v>11</v>
      </c>
      <c r="L7" s="181">
        <v>12</v>
      </c>
      <c r="M7" s="181">
        <v>13</v>
      </c>
      <c r="N7" s="181">
        <v>14</v>
      </c>
      <c r="O7" s="181">
        <v>15</v>
      </c>
    </row>
    <row r="8" ht="21.75" customHeight="1" spans="1:15">
      <c r="A8" s="20" t="s">
        <v>57</v>
      </c>
      <c r="B8" s="20" t="s">
        <v>58</v>
      </c>
      <c r="C8" s="21">
        <v>3069142.9</v>
      </c>
      <c r="D8" s="21">
        <v>3069142.9</v>
      </c>
      <c r="E8" s="21">
        <v>2584816.4</v>
      </c>
      <c r="F8" s="21">
        <v>484326.5</v>
      </c>
      <c r="G8" s="21"/>
      <c r="H8" s="21"/>
      <c r="I8" s="21"/>
      <c r="J8" s="21"/>
      <c r="K8" s="21"/>
      <c r="L8" s="21"/>
      <c r="M8" s="21"/>
      <c r="N8" s="21"/>
      <c r="O8" s="21"/>
    </row>
    <row r="9" ht="21.75" customHeight="1" spans="1:15">
      <c r="A9" s="98" t="s">
        <v>59</v>
      </c>
      <c r="B9" s="98" t="s">
        <v>60</v>
      </c>
      <c r="C9" s="21">
        <v>3069142.9</v>
      </c>
      <c r="D9" s="21">
        <v>3069142.9</v>
      </c>
      <c r="E9" s="21">
        <v>2584816.4</v>
      </c>
      <c r="F9" s="21">
        <v>484326.5</v>
      </c>
      <c r="G9" s="21"/>
      <c r="H9" s="21"/>
      <c r="I9" s="21"/>
      <c r="J9" s="21"/>
      <c r="K9" s="21"/>
      <c r="L9" s="21"/>
      <c r="M9" s="21"/>
      <c r="N9" s="21"/>
      <c r="O9" s="21"/>
    </row>
    <row r="10" ht="21.75" customHeight="1" spans="1:15">
      <c r="A10" s="167" t="s">
        <v>61</v>
      </c>
      <c r="B10" s="167" t="s">
        <v>62</v>
      </c>
      <c r="C10" s="21">
        <v>3069142.9</v>
      </c>
      <c r="D10" s="21">
        <v>3069142.9</v>
      </c>
      <c r="E10" s="21">
        <v>2584816.4</v>
      </c>
      <c r="F10" s="21">
        <v>484326.5</v>
      </c>
      <c r="G10" s="21"/>
      <c r="H10" s="21"/>
      <c r="I10" s="21"/>
      <c r="J10" s="21"/>
      <c r="K10" s="21"/>
      <c r="L10" s="21"/>
      <c r="M10" s="21"/>
      <c r="N10" s="21"/>
      <c r="O10" s="21"/>
    </row>
    <row r="11" ht="21.75" customHeight="1" spans="1:15">
      <c r="A11" s="20" t="s">
        <v>63</v>
      </c>
      <c r="B11" s="20" t="s">
        <v>64</v>
      </c>
      <c r="C11" s="21">
        <v>261062.72</v>
      </c>
      <c r="D11" s="21">
        <v>261062.72</v>
      </c>
      <c r="E11" s="21">
        <v>261062.72</v>
      </c>
      <c r="F11" s="21"/>
      <c r="G11" s="21"/>
      <c r="H11" s="21"/>
      <c r="I11" s="21"/>
      <c r="J11" s="21"/>
      <c r="K11" s="21"/>
      <c r="L11" s="21"/>
      <c r="M11" s="21"/>
      <c r="N11" s="21"/>
      <c r="O11" s="21"/>
    </row>
    <row r="12" ht="21.75" customHeight="1" spans="1:15">
      <c r="A12" s="98" t="s">
        <v>65</v>
      </c>
      <c r="B12" s="98" t="s">
        <v>66</v>
      </c>
      <c r="C12" s="21">
        <v>261062.72</v>
      </c>
      <c r="D12" s="21">
        <v>261062.72</v>
      </c>
      <c r="E12" s="21">
        <v>261062.72</v>
      </c>
      <c r="F12" s="21"/>
      <c r="G12" s="21"/>
      <c r="H12" s="21"/>
      <c r="I12" s="21"/>
      <c r="J12" s="21"/>
      <c r="K12" s="21"/>
      <c r="L12" s="21"/>
      <c r="M12" s="21"/>
      <c r="N12" s="21"/>
      <c r="O12" s="21"/>
    </row>
    <row r="13" ht="21.75" customHeight="1" spans="1:15">
      <c r="A13" s="167" t="s">
        <v>67</v>
      </c>
      <c r="B13" s="167" t="s">
        <v>68</v>
      </c>
      <c r="C13" s="21">
        <v>600</v>
      </c>
      <c r="D13" s="21">
        <v>600</v>
      </c>
      <c r="E13" s="21">
        <v>600</v>
      </c>
      <c r="F13" s="21"/>
      <c r="G13" s="21"/>
      <c r="H13" s="21"/>
      <c r="I13" s="21"/>
      <c r="J13" s="21"/>
      <c r="K13" s="21"/>
      <c r="L13" s="21"/>
      <c r="M13" s="21"/>
      <c r="N13" s="21"/>
      <c r="O13" s="21"/>
    </row>
    <row r="14" ht="21.75" customHeight="1" spans="1:15">
      <c r="A14" s="167" t="s">
        <v>69</v>
      </c>
      <c r="B14" s="167" t="s">
        <v>70</v>
      </c>
      <c r="C14" s="21">
        <v>260462.72</v>
      </c>
      <c r="D14" s="21">
        <v>260462.72</v>
      </c>
      <c r="E14" s="21">
        <v>260462.72</v>
      </c>
      <c r="F14" s="21"/>
      <c r="G14" s="21"/>
      <c r="H14" s="21"/>
      <c r="I14" s="21"/>
      <c r="J14" s="21"/>
      <c r="K14" s="21"/>
      <c r="L14" s="21"/>
      <c r="M14" s="21"/>
      <c r="N14" s="21"/>
      <c r="O14" s="21"/>
    </row>
    <row r="15" ht="21.75" customHeight="1" spans="1:15">
      <c r="A15" s="20" t="s">
        <v>71</v>
      </c>
      <c r="B15" s="20" t="s">
        <v>72</v>
      </c>
      <c r="C15" s="21">
        <v>209672.21</v>
      </c>
      <c r="D15" s="21">
        <v>209672.21</v>
      </c>
      <c r="E15" s="21">
        <v>209672.21</v>
      </c>
      <c r="F15" s="21"/>
      <c r="G15" s="21"/>
      <c r="H15" s="21"/>
      <c r="I15" s="21"/>
      <c r="J15" s="21"/>
      <c r="K15" s="21"/>
      <c r="L15" s="21"/>
      <c r="M15" s="21"/>
      <c r="N15" s="21"/>
      <c r="O15" s="21"/>
    </row>
    <row r="16" ht="21.75" customHeight="1" spans="1:15">
      <c r="A16" s="98" t="s">
        <v>73</v>
      </c>
      <c r="B16" s="98" t="s">
        <v>74</v>
      </c>
      <c r="C16" s="21">
        <v>209672.21</v>
      </c>
      <c r="D16" s="21">
        <v>209672.21</v>
      </c>
      <c r="E16" s="21">
        <v>209672.21</v>
      </c>
      <c r="F16" s="21"/>
      <c r="G16" s="21"/>
      <c r="H16" s="21"/>
      <c r="I16" s="21"/>
      <c r="J16" s="21"/>
      <c r="K16" s="21"/>
      <c r="L16" s="21"/>
      <c r="M16" s="21"/>
      <c r="N16" s="21"/>
      <c r="O16" s="21"/>
    </row>
    <row r="17" ht="21.75" customHeight="1" spans="1:15">
      <c r="A17" s="167" t="s">
        <v>75</v>
      </c>
      <c r="B17" s="167" t="s">
        <v>76</v>
      </c>
      <c r="C17" s="21">
        <v>131900.16</v>
      </c>
      <c r="D17" s="21">
        <v>131900.16</v>
      </c>
      <c r="E17" s="21">
        <v>131900.16</v>
      </c>
      <c r="F17" s="21"/>
      <c r="G17" s="21"/>
      <c r="H17" s="21"/>
      <c r="I17" s="21"/>
      <c r="J17" s="21"/>
      <c r="K17" s="21"/>
      <c r="L17" s="21"/>
      <c r="M17" s="21"/>
      <c r="N17" s="21"/>
      <c r="O17" s="21"/>
    </row>
    <row r="18" ht="21.75" customHeight="1" spans="1:15">
      <c r="A18" s="167" t="s">
        <v>77</v>
      </c>
      <c r="B18" s="167" t="s">
        <v>78</v>
      </c>
      <c r="C18" s="21">
        <v>66892.48</v>
      </c>
      <c r="D18" s="21">
        <v>66892.48</v>
      </c>
      <c r="E18" s="21">
        <v>66892.48</v>
      </c>
      <c r="F18" s="21"/>
      <c r="G18" s="21"/>
      <c r="H18" s="21"/>
      <c r="I18" s="21"/>
      <c r="J18" s="21"/>
      <c r="K18" s="21"/>
      <c r="L18" s="21"/>
      <c r="M18" s="21"/>
      <c r="N18" s="21"/>
      <c r="O18" s="21"/>
    </row>
    <row r="19" ht="21.75" customHeight="1" spans="1:15">
      <c r="A19" s="167" t="s">
        <v>79</v>
      </c>
      <c r="B19" s="167" t="s">
        <v>80</v>
      </c>
      <c r="C19" s="21">
        <v>10879.57</v>
      </c>
      <c r="D19" s="21">
        <v>10879.57</v>
      </c>
      <c r="E19" s="21">
        <v>10879.57</v>
      </c>
      <c r="F19" s="21"/>
      <c r="G19" s="21"/>
      <c r="H19" s="21"/>
      <c r="I19" s="21"/>
      <c r="J19" s="21"/>
      <c r="K19" s="21"/>
      <c r="L19" s="21"/>
      <c r="M19" s="21"/>
      <c r="N19" s="21"/>
      <c r="O19" s="21"/>
    </row>
    <row r="20" ht="21.75" customHeight="1" spans="1:15">
      <c r="A20" s="20" t="s">
        <v>81</v>
      </c>
      <c r="B20" s="20" t="s">
        <v>82</v>
      </c>
      <c r="C20" s="21">
        <v>214635.84</v>
      </c>
      <c r="D20" s="21">
        <v>214635.84</v>
      </c>
      <c r="E20" s="21">
        <v>214635.84</v>
      </c>
      <c r="F20" s="21"/>
      <c r="G20" s="21"/>
      <c r="H20" s="21"/>
      <c r="I20" s="21"/>
      <c r="J20" s="21"/>
      <c r="K20" s="21"/>
      <c r="L20" s="21"/>
      <c r="M20" s="21"/>
      <c r="N20" s="21"/>
      <c r="O20" s="21"/>
    </row>
    <row r="21" ht="21.75" customHeight="1" spans="1:15">
      <c r="A21" s="98" t="s">
        <v>83</v>
      </c>
      <c r="B21" s="98" t="s">
        <v>84</v>
      </c>
      <c r="C21" s="21">
        <v>214635.84</v>
      </c>
      <c r="D21" s="21">
        <v>214635.84</v>
      </c>
      <c r="E21" s="21">
        <v>214635.84</v>
      </c>
      <c r="F21" s="21"/>
      <c r="G21" s="21"/>
      <c r="H21" s="21"/>
      <c r="I21" s="21"/>
      <c r="J21" s="21"/>
      <c r="K21" s="21"/>
      <c r="L21" s="21"/>
      <c r="M21" s="21"/>
      <c r="N21" s="21"/>
      <c r="O21" s="21"/>
    </row>
    <row r="22" ht="21.75" customHeight="1" spans="1:15">
      <c r="A22" s="167" t="s">
        <v>85</v>
      </c>
      <c r="B22" s="167" t="s">
        <v>86</v>
      </c>
      <c r="C22" s="21">
        <v>214635.84</v>
      </c>
      <c r="D22" s="21">
        <v>214635.84</v>
      </c>
      <c r="E22" s="21">
        <v>214635.84</v>
      </c>
      <c r="F22" s="21"/>
      <c r="G22" s="21"/>
      <c r="H22" s="21"/>
      <c r="I22" s="21"/>
      <c r="J22" s="21"/>
      <c r="K22" s="21"/>
      <c r="L22" s="21"/>
      <c r="M22" s="21"/>
      <c r="N22" s="21"/>
      <c r="O22" s="21"/>
    </row>
    <row r="23" ht="21.75" customHeight="1" spans="1:15">
      <c r="A23" s="22" t="s">
        <v>87</v>
      </c>
      <c r="B23" s="22" t="s">
        <v>87</v>
      </c>
      <c r="C23" s="21">
        <v>3754513.67</v>
      </c>
      <c r="D23" s="21">
        <v>3754513.67</v>
      </c>
      <c r="E23" s="21">
        <v>3270187.17</v>
      </c>
      <c r="F23" s="21">
        <v>484326.5</v>
      </c>
      <c r="G23" s="21"/>
      <c r="H23" s="21"/>
      <c r="I23" s="21"/>
      <c r="J23" s="21"/>
      <c r="K23" s="21"/>
      <c r="L23" s="21"/>
      <c r="M23" s="21"/>
      <c r="N23" s="21"/>
      <c r="O23" s="21"/>
    </row>
  </sheetData>
  <mergeCells count="11">
    <mergeCell ref="A3:O3"/>
    <mergeCell ref="A4:L4"/>
    <mergeCell ref="D5:F5"/>
    <mergeCell ref="J5:O5"/>
    <mergeCell ref="A23:B23"/>
    <mergeCell ref="A5:A6"/>
    <mergeCell ref="B5:B6"/>
    <mergeCell ref="C5:C6"/>
    <mergeCell ref="G5:G6"/>
    <mergeCell ref="H5:H6"/>
    <mergeCell ref="I5:I6"/>
  </mergeCells>
  <printOptions horizontalCentered="1"/>
  <pageMargins left="0.3" right="0.3" top="0.41" bottom="0.41" header="0.25" footer="0.25"/>
  <pageSetup paperSize="9" scale="58"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D17"/>
  <sheetViews>
    <sheetView showZeros="0" workbookViewId="0">
      <pane ySplit="1" topLeftCell="A2" activePane="bottomLeft" state="frozen"/>
      <selection/>
      <selection pane="bottomLeft" activeCell="A1" sqref="A1"/>
    </sheetView>
  </sheetViews>
  <sheetFormatPr defaultColWidth="10.65625" defaultRowHeight="14.25" customHeight="1" outlineLevelCol="3"/>
  <cols>
    <col min="1" max="1" width="45.8333333333333" customWidth="1"/>
    <col min="2" max="2" width="36" customWidth="1"/>
    <col min="3" max="3" width="41.8333333333333" customWidth="1"/>
    <col min="4" max="4" width="34.8333333333333" customWidth="1"/>
  </cols>
  <sheetData>
    <row r="1" customHeight="1" spans="1:4">
      <c r="A1" s="1"/>
      <c r="B1" s="1"/>
      <c r="C1" s="1"/>
      <c r="D1" s="1"/>
    </row>
    <row r="2" ht="19.5" customHeight="1" spans="4:4">
      <c r="D2" s="32" t="s">
        <v>88</v>
      </c>
    </row>
    <row r="3" ht="36" customHeight="1" spans="1:4">
      <c r="A3" s="5" t="str">
        <f>"2025"&amp;"年部门财政拨款收支预算总表"</f>
        <v>2025年部门财政拨款收支预算总表</v>
      </c>
      <c r="B3" s="5"/>
      <c r="C3" s="5"/>
      <c r="D3" s="5"/>
    </row>
    <row r="4" ht="24" customHeight="1" spans="1:4">
      <c r="A4" s="6" t="str">
        <f>"单位名称："&amp;"景洪市勐罕镇中心幼儿园"</f>
        <v>单位名称：景洪市勐罕镇中心幼儿园</v>
      </c>
      <c r="B4" s="6"/>
      <c r="C4" s="170"/>
      <c r="D4" s="101" t="s">
        <v>1</v>
      </c>
    </row>
    <row r="5" ht="19.5" customHeight="1" spans="1:4">
      <c r="A5" s="11" t="s">
        <v>2</v>
      </c>
      <c r="B5" s="13"/>
      <c r="C5" s="11" t="s">
        <v>3</v>
      </c>
      <c r="D5" s="13"/>
    </row>
    <row r="6" ht="21.75" customHeight="1" spans="1:4">
      <c r="A6" s="26" t="s">
        <v>4</v>
      </c>
      <c r="B6" s="107" t="s">
        <v>5</v>
      </c>
      <c r="C6" s="26" t="s">
        <v>89</v>
      </c>
      <c r="D6" s="107" t="s">
        <v>5</v>
      </c>
    </row>
    <row r="7" ht="17.25" customHeight="1" spans="1:4">
      <c r="A7" s="28"/>
      <c r="B7" s="110"/>
      <c r="C7" s="28"/>
      <c r="D7" s="110"/>
    </row>
    <row r="8" ht="17.25" customHeight="1" spans="1:4">
      <c r="A8" s="171" t="s">
        <v>90</v>
      </c>
      <c r="B8" s="21">
        <v>3754513.67</v>
      </c>
      <c r="C8" s="172" t="s">
        <v>91</v>
      </c>
      <c r="D8" s="173">
        <v>3754513.67</v>
      </c>
    </row>
    <row r="9" ht="17.25" customHeight="1" spans="1:4">
      <c r="A9" s="174" t="s">
        <v>92</v>
      </c>
      <c r="B9" s="21">
        <v>3754513.67</v>
      </c>
      <c r="C9" s="172" t="str">
        <f>"（"&amp;"一"&amp;"）"&amp;"教育支出"</f>
        <v>（一）教育支出</v>
      </c>
      <c r="D9" s="173">
        <v>3069142.9</v>
      </c>
    </row>
    <row r="10" ht="17.25" customHeight="1" spans="1:4">
      <c r="A10" s="174" t="s">
        <v>93</v>
      </c>
      <c r="B10" s="21"/>
      <c r="C10" s="172" t="str">
        <f>"（"&amp;"二"&amp;"）"&amp;"社会保障和就业支出"</f>
        <v>（二）社会保障和就业支出</v>
      </c>
      <c r="D10" s="173">
        <v>261062.72</v>
      </c>
    </row>
    <row r="11" ht="17.25" customHeight="1" spans="1:4">
      <c r="A11" s="174" t="s">
        <v>94</v>
      </c>
      <c r="B11" s="21"/>
      <c r="C11" s="172" t="str">
        <f>"（"&amp;"三"&amp;"）"&amp;"卫生健康支出"</f>
        <v>（三）卫生健康支出</v>
      </c>
      <c r="D11" s="173">
        <v>209672.21</v>
      </c>
    </row>
    <row r="12" ht="17.25" customHeight="1" spans="1:4">
      <c r="A12" s="174" t="s">
        <v>95</v>
      </c>
      <c r="B12" s="21"/>
      <c r="C12" s="172" t="str">
        <f>"（"&amp;"四"&amp;"）"&amp;"住房保障支出"</f>
        <v>（四）住房保障支出</v>
      </c>
      <c r="D12" s="173">
        <v>214635.84</v>
      </c>
    </row>
    <row r="13" ht="17.25" customHeight="1" spans="1:4">
      <c r="A13" s="174" t="s">
        <v>92</v>
      </c>
      <c r="B13" s="21"/>
      <c r="C13" s="172"/>
      <c r="D13" s="173"/>
    </row>
    <row r="14" ht="17.25" customHeight="1" spans="1:4">
      <c r="A14" s="174" t="s">
        <v>93</v>
      </c>
      <c r="B14" s="21"/>
      <c r="C14" s="172"/>
      <c r="D14" s="173"/>
    </row>
    <row r="15" ht="17.25" customHeight="1" spans="1:4">
      <c r="A15" s="174" t="s">
        <v>94</v>
      </c>
      <c r="B15" s="21"/>
      <c r="C15" s="172"/>
      <c r="D15" s="173"/>
    </row>
    <row r="16" customHeight="1" spans="1:4">
      <c r="A16" s="175"/>
      <c r="B16" s="176"/>
      <c r="C16" s="177" t="s">
        <v>96</v>
      </c>
      <c r="D16" s="176"/>
    </row>
    <row r="17" ht="17.25" customHeight="1" spans="1:4">
      <c r="A17" s="178" t="s">
        <v>97</v>
      </c>
      <c r="B17" s="179">
        <v>3754513.67</v>
      </c>
      <c r="C17" s="175" t="s">
        <v>25</v>
      </c>
      <c r="D17" s="179">
        <v>3754513.67</v>
      </c>
    </row>
  </sheetData>
  <mergeCells count="8">
    <mergeCell ref="A3:D3"/>
    <mergeCell ref="A4:B4"/>
    <mergeCell ref="A5:B5"/>
    <mergeCell ref="C5:D5"/>
    <mergeCell ref="A6:A7"/>
    <mergeCell ref="B6:B7"/>
    <mergeCell ref="C6:C7"/>
    <mergeCell ref="D6:D7"/>
  </mergeCells>
  <printOptions horizontalCentered="1"/>
  <pageMargins left="0.3" right="0.3" top="0.41" bottom="0.41" header="0.25" footer="0.25"/>
  <pageSetup paperSize="9" scale="78"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G23"/>
  <sheetViews>
    <sheetView showZeros="0" workbookViewId="0">
      <pane ySplit="1" topLeftCell="A2" activePane="bottomLeft" state="frozen"/>
      <selection/>
      <selection pane="bottomLeft" activeCell="C14" sqref="C14"/>
    </sheetView>
  </sheetViews>
  <sheetFormatPr defaultColWidth="10.65625" defaultRowHeight="14.25" customHeight="1" outlineLevelCol="6"/>
  <cols>
    <col min="1" max="1" width="23.5" customWidth="1"/>
    <col min="2" max="2" width="51.3333333333333" customWidth="1"/>
    <col min="3" max="3" width="28.3333333333333" customWidth="1"/>
    <col min="4" max="4" width="23.8333333333333" customWidth="1"/>
    <col min="5" max="7" width="28.3333333333333" customWidth="1"/>
  </cols>
  <sheetData>
    <row r="1" customHeight="1" spans="1:7">
      <c r="A1" s="1"/>
      <c r="B1" s="1"/>
      <c r="C1" s="1"/>
      <c r="D1" s="1"/>
      <c r="E1" s="1"/>
      <c r="F1" s="1"/>
      <c r="G1" s="1"/>
    </row>
    <row r="2" customHeight="1" spans="4:7">
      <c r="D2" s="121"/>
      <c r="F2" s="161"/>
      <c r="G2" s="32" t="s">
        <v>98</v>
      </c>
    </row>
    <row r="3" ht="39" customHeight="1" spans="1:7">
      <c r="A3" s="5" t="str">
        <f>"2025"&amp;"年一般公共预算支出预算表（按功能科目分类）"</f>
        <v>2025年一般公共预算支出预算表（按功能科目分类）</v>
      </c>
      <c r="B3" s="5"/>
      <c r="C3" s="5"/>
      <c r="D3" s="5"/>
      <c r="E3" s="5"/>
      <c r="F3" s="5"/>
      <c r="G3" s="5"/>
    </row>
    <row r="4" ht="18" customHeight="1" spans="1:7">
      <c r="A4" s="6" t="str">
        <f>"单位名称："&amp;"景洪市勐罕镇中心幼儿园"</f>
        <v>单位名称：景洪市勐罕镇中心幼儿园</v>
      </c>
      <c r="B4" s="6"/>
      <c r="C4" s="6"/>
      <c r="D4" s="6"/>
      <c r="E4" s="6"/>
      <c r="F4" s="101"/>
      <c r="G4" s="101" t="s">
        <v>1</v>
      </c>
    </row>
    <row r="5" ht="20.25" customHeight="1" spans="1:7">
      <c r="A5" s="162" t="s">
        <v>99</v>
      </c>
      <c r="B5" s="163"/>
      <c r="C5" s="107" t="s">
        <v>29</v>
      </c>
      <c r="D5" s="146" t="s">
        <v>48</v>
      </c>
      <c r="E5" s="149"/>
      <c r="F5" s="150"/>
      <c r="G5" s="164" t="s">
        <v>49</v>
      </c>
    </row>
    <row r="6" ht="20.25" customHeight="1" spans="1:7">
      <c r="A6" s="165" t="s">
        <v>46</v>
      </c>
      <c r="B6" s="165" t="s">
        <v>47</v>
      </c>
      <c r="C6" s="110"/>
      <c r="D6" s="18" t="s">
        <v>31</v>
      </c>
      <c r="E6" s="18" t="s">
        <v>100</v>
      </c>
      <c r="F6" s="18" t="s">
        <v>101</v>
      </c>
      <c r="G6" s="94"/>
    </row>
    <row r="7" ht="19.5" customHeight="1" spans="1:7">
      <c r="A7" s="165" t="s">
        <v>102</v>
      </c>
      <c r="B7" s="165" t="s">
        <v>103</v>
      </c>
      <c r="C7" s="165" t="s">
        <v>104</v>
      </c>
      <c r="D7" s="18">
        <v>4</v>
      </c>
      <c r="E7" s="166" t="s">
        <v>105</v>
      </c>
      <c r="F7" s="166" t="s">
        <v>106</v>
      </c>
      <c r="G7" s="165" t="s">
        <v>107</v>
      </c>
    </row>
    <row r="8" ht="18" customHeight="1" spans="1:7">
      <c r="A8" s="20" t="s">
        <v>57</v>
      </c>
      <c r="B8" s="20" t="s">
        <v>58</v>
      </c>
      <c r="C8" s="21">
        <v>3069142.9</v>
      </c>
      <c r="D8" s="21">
        <v>2584816.4</v>
      </c>
      <c r="E8" s="21">
        <v>2394632</v>
      </c>
      <c r="F8" s="21">
        <v>190184.4</v>
      </c>
      <c r="G8" s="21">
        <v>484326.5</v>
      </c>
    </row>
    <row r="9" ht="18" customHeight="1" spans="1:7">
      <c r="A9" s="98" t="s">
        <v>59</v>
      </c>
      <c r="B9" s="98" t="s">
        <v>60</v>
      </c>
      <c r="C9" s="21">
        <v>3069142.9</v>
      </c>
      <c r="D9" s="21">
        <v>2584816.4</v>
      </c>
      <c r="E9" s="21">
        <v>2394632</v>
      </c>
      <c r="F9" s="21">
        <v>190184.4</v>
      </c>
      <c r="G9" s="21">
        <v>484326.5</v>
      </c>
    </row>
    <row r="10" ht="18" customHeight="1" spans="1:7">
      <c r="A10" s="167" t="s">
        <v>61</v>
      </c>
      <c r="B10" s="167" t="s">
        <v>62</v>
      </c>
      <c r="C10" s="21">
        <v>3069142.9</v>
      </c>
      <c r="D10" s="21">
        <v>2584816.4</v>
      </c>
      <c r="E10" s="21">
        <v>2394632</v>
      </c>
      <c r="F10" s="21">
        <v>190184.4</v>
      </c>
      <c r="G10" s="21">
        <v>484326.5</v>
      </c>
    </row>
    <row r="11" ht="18" customHeight="1" spans="1:7">
      <c r="A11" s="20" t="s">
        <v>63</v>
      </c>
      <c r="B11" s="20" t="s">
        <v>64</v>
      </c>
      <c r="C11" s="21">
        <v>261062.72</v>
      </c>
      <c r="D11" s="21">
        <v>261062.72</v>
      </c>
      <c r="E11" s="21">
        <v>260462.72</v>
      </c>
      <c r="F11" s="21">
        <v>600</v>
      </c>
      <c r="G11" s="21"/>
    </row>
    <row r="12" ht="18" customHeight="1" spans="1:7">
      <c r="A12" s="98" t="s">
        <v>65</v>
      </c>
      <c r="B12" s="98" t="s">
        <v>66</v>
      </c>
      <c r="C12" s="21">
        <v>261062.72</v>
      </c>
      <c r="D12" s="21">
        <v>261062.72</v>
      </c>
      <c r="E12" s="21">
        <v>260462.72</v>
      </c>
      <c r="F12" s="21">
        <v>600</v>
      </c>
      <c r="G12" s="21"/>
    </row>
    <row r="13" ht="18" customHeight="1" spans="1:7">
      <c r="A13" s="167" t="s">
        <v>67</v>
      </c>
      <c r="B13" s="167" t="s">
        <v>68</v>
      </c>
      <c r="C13" s="21">
        <v>600</v>
      </c>
      <c r="D13" s="21">
        <v>600</v>
      </c>
      <c r="E13" s="21"/>
      <c r="F13" s="21">
        <v>600</v>
      </c>
      <c r="G13" s="21"/>
    </row>
    <row r="14" ht="18" customHeight="1" spans="1:7">
      <c r="A14" s="167" t="s">
        <v>69</v>
      </c>
      <c r="B14" s="167" t="s">
        <v>70</v>
      </c>
      <c r="C14" s="21">
        <v>260462.72</v>
      </c>
      <c r="D14" s="21">
        <v>260462.72</v>
      </c>
      <c r="E14" s="21">
        <v>260462.72</v>
      </c>
      <c r="F14" s="21"/>
      <c r="G14" s="21"/>
    </row>
    <row r="15" ht="18" customHeight="1" spans="1:7">
      <c r="A15" s="20" t="s">
        <v>71</v>
      </c>
      <c r="B15" s="20" t="s">
        <v>72</v>
      </c>
      <c r="C15" s="21">
        <v>209672.21</v>
      </c>
      <c r="D15" s="21">
        <v>209672.21</v>
      </c>
      <c r="E15" s="21">
        <v>209672.21</v>
      </c>
      <c r="F15" s="21"/>
      <c r="G15" s="21"/>
    </row>
    <row r="16" ht="18" customHeight="1" spans="1:7">
      <c r="A16" s="98" t="s">
        <v>73</v>
      </c>
      <c r="B16" s="98" t="s">
        <v>74</v>
      </c>
      <c r="C16" s="21">
        <v>209672.21</v>
      </c>
      <c r="D16" s="21">
        <v>209672.21</v>
      </c>
      <c r="E16" s="21">
        <v>209672.21</v>
      </c>
      <c r="F16" s="21"/>
      <c r="G16" s="21"/>
    </row>
    <row r="17" ht="18" customHeight="1" spans="1:7">
      <c r="A17" s="167" t="s">
        <v>75</v>
      </c>
      <c r="B17" s="167" t="s">
        <v>76</v>
      </c>
      <c r="C17" s="21">
        <v>131900.16</v>
      </c>
      <c r="D17" s="21">
        <v>131900.16</v>
      </c>
      <c r="E17" s="21">
        <v>131900.16</v>
      </c>
      <c r="F17" s="21"/>
      <c r="G17" s="21"/>
    </row>
    <row r="18" ht="18" customHeight="1" spans="1:7">
      <c r="A18" s="167" t="s">
        <v>77</v>
      </c>
      <c r="B18" s="167" t="s">
        <v>78</v>
      </c>
      <c r="C18" s="21">
        <v>66892.48</v>
      </c>
      <c r="D18" s="21">
        <v>66892.48</v>
      </c>
      <c r="E18" s="21">
        <v>66892.48</v>
      </c>
      <c r="F18" s="21"/>
      <c r="G18" s="21"/>
    </row>
    <row r="19" ht="18" customHeight="1" spans="1:7">
      <c r="A19" s="167" t="s">
        <v>79</v>
      </c>
      <c r="B19" s="167" t="s">
        <v>80</v>
      </c>
      <c r="C19" s="21">
        <v>10879.57</v>
      </c>
      <c r="D19" s="21">
        <v>10879.57</v>
      </c>
      <c r="E19" s="21">
        <v>10879.57</v>
      </c>
      <c r="F19" s="21"/>
      <c r="G19" s="21"/>
    </row>
    <row r="20" ht="18" customHeight="1" spans="1:7">
      <c r="A20" s="20" t="s">
        <v>81</v>
      </c>
      <c r="B20" s="20" t="s">
        <v>82</v>
      </c>
      <c r="C20" s="21">
        <v>214635.84</v>
      </c>
      <c r="D20" s="21">
        <v>214635.84</v>
      </c>
      <c r="E20" s="21">
        <v>214635.84</v>
      </c>
      <c r="F20" s="21"/>
      <c r="G20" s="21"/>
    </row>
    <row r="21" ht="18" customHeight="1" spans="1:7">
      <c r="A21" s="98" t="s">
        <v>83</v>
      </c>
      <c r="B21" s="98" t="s">
        <v>84</v>
      </c>
      <c r="C21" s="21">
        <v>214635.84</v>
      </c>
      <c r="D21" s="21">
        <v>214635.84</v>
      </c>
      <c r="E21" s="21">
        <v>214635.84</v>
      </c>
      <c r="F21" s="21"/>
      <c r="G21" s="21"/>
    </row>
    <row r="22" ht="18" customHeight="1" spans="1:7">
      <c r="A22" s="167" t="s">
        <v>85</v>
      </c>
      <c r="B22" s="167" t="s">
        <v>86</v>
      </c>
      <c r="C22" s="21">
        <v>214635.84</v>
      </c>
      <c r="D22" s="21">
        <v>214635.84</v>
      </c>
      <c r="E22" s="21">
        <v>214635.84</v>
      </c>
      <c r="F22" s="21"/>
      <c r="G22" s="21"/>
    </row>
    <row r="23" ht="18" customHeight="1" spans="1:7">
      <c r="A23" s="168" t="s">
        <v>87</v>
      </c>
      <c r="B23" s="169" t="s">
        <v>87</v>
      </c>
      <c r="C23" s="21">
        <v>3754513.67</v>
      </c>
      <c r="D23" s="21">
        <v>3270187.17</v>
      </c>
      <c r="E23" s="21">
        <v>3079402.77</v>
      </c>
      <c r="F23" s="21">
        <v>190784.4</v>
      </c>
      <c r="G23" s="21">
        <v>484326.5</v>
      </c>
    </row>
  </sheetData>
  <mergeCells count="7">
    <mergeCell ref="A3:G3"/>
    <mergeCell ref="A4:E4"/>
    <mergeCell ref="A5:B5"/>
    <mergeCell ref="D5:F5"/>
    <mergeCell ref="A23:B23"/>
    <mergeCell ref="C5:C6"/>
    <mergeCell ref="G5:G6"/>
  </mergeCells>
  <printOptions horizontalCentered="1"/>
  <pageMargins left="0.3" right="0.3" top="0.46" bottom="0.46" header="0.4" footer="0.4"/>
  <pageSetup paperSize="9" fitToHeight="100"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F9"/>
  <sheetViews>
    <sheetView showZeros="0" tabSelected="1" workbookViewId="0">
      <pane ySplit="1" topLeftCell="A2" activePane="bottomLeft" state="frozen"/>
      <selection/>
      <selection pane="bottomLeft" activeCell="C15" sqref="C15"/>
    </sheetView>
  </sheetViews>
  <sheetFormatPr defaultColWidth="10.65625" defaultRowHeight="14.25" customHeight="1" outlineLevelCol="5"/>
  <cols>
    <col min="1" max="2" width="32" customWidth="1"/>
    <col min="3" max="6" width="30.15625" customWidth="1"/>
  </cols>
  <sheetData>
    <row r="1" customHeight="1" spans="1:6">
      <c r="A1" s="1"/>
      <c r="B1" s="1"/>
      <c r="C1" s="1"/>
      <c r="D1" s="1"/>
      <c r="E1" s="1"/>
      <c r="F1" s="1"/>
    </row>
    <row r="2" customHeight="1" spans="1:6">
      <c r="A2" s="154"/>
      <c r="B2" s="154"/>
      <c r="C2" s="72"/>
      <c r="D2" s="155"/>
      <c r="F2" s="156" t="s">
        <v>108</v>
      </c>
    </row>
    <row r="3" ht="32.25" customHeight="1" spans="1:6">
      <c r="A3" s="106" t="str">
        <f>"2025"&amp;"年一般公共预算“三公”经费支出预算表"</f>
        <v>2025年一般公共预算“三公”经费支出预算表</v>
      </c>
      <c r="B3" s="157"/>
      <c r="C3" s="157"/>
      <c r="D3" s="157"/>
      <c r="E3" s="157"/>
      <c r="F3" s="157"/>
    </row>
    <row r="4" ht="18.75" customHeight="1" spans="1:6">
      <c r="A4" s="158" t="str">
        <f>"单位名称："&amp;"景洪市勐罕镇中心幼儿园"</f>
        <v>单位名称：景洪市勐罕镇中心幼儿园</v>
      </c>
      <c r="B4" s="157"/>
      <c r="C4" s="157"/>
      <c r="D4" s="157"/>
      <c r="E4" s="157"/>
      <c r="F4" s="36" t="s">
        <v>109</v>
      </c>
    </row>
    <row r="5" ht="19.5" customHeight="1" spans="1:6">
      <c r="A5" s="10" t="s">
        <v>110</v>
      </c>
      <c r="B5" s="26" t="s">
        <v>111</v>
      </c>
      <c r="C5" s="11" t="s">
        <v>112</v>
      </c>
      <c r="D5" s="12"/>
      <c r="E5" s="13"/>
      <c r="F5" s="26" t="s">
        <v>113</v>
      </c>
    </row>
    <row r="6" ht="19.5" customHeight="1" spans="1:6">
      <c r="A6" s="17"/>
      <c r="B6" s="28"/>
      <c r="C6" s="18" t="s">
        <v>31</v>
      </c>
      <c r="D6" s="18" t="s">
        <v>114</v>
      </c>
      <c r="E6" s="18" t="s">
        <v>115</v>
      </c>
      <c r="F6" s="28"/>
    </row>
    <row r="7" ht="18.75" customHeight="1" spans="1:6">
      <c r="A7" s="40">
        <v>1</v>
      </c>
      <c r="B7" s="40">
        <v>2</v>
      </c>
      <c r="C7" s="37">
        <v>3</v>
      </c>
      <c r="D7" s="40">
        <v>4</v>
      </c>
      <c r="E7" s="40">
        <v>5</v>
      </c>
      <c r="F7" s="40">
        <v>6</v>
      </c>
    </row>
    <row r="8" ht="24" customHeight="1" spans="1:6">
      <c r="A8" s="21">
        <v>0</v>
      </c>
      <c r="B8" s="21">
        <v>0</v>
      </c>
      <c r="C8" s="21"/>
      <c r="D8" s="21">
        <v>0</v>
      </c>
      <c r="E8" s="21">
        <v>0</v>
      </c>
      <c r="F8" s="21">
        <v>0</v>
      </c>
    </row>
    <row r="9" ht="132" customHeight="1" spans="1:6">
      <c r="A9" s="159" t="s">
        <v>116</v>
      </c>
      <c r="B9" s="160"/>
      <c r="C9" s="160"/>
      <c r="D9" s="160"/>
      <c r="E9" s="160"/>
      <c r="F9" s="160"/>
    </row>
  </sheetData>
  <mergeCells count="7">
    <mergeCell ref="A3:F3"/>
    <mergeCell ref="A4:C4"/>
    <mergeCell ref="C5:E5"/>
    <mergeCell ref="A9:F9"/>
    <mergeCell ref="A5:A6"/>
    <mergeCell ref="B5:B6"/>
    <mergeCell ref="F5:F6"/>
  </mergeCells>
  <printOptions horizontalCentered="1"/>
  <pageMargins left="0.3" right="0.3" top="0.46" bottom="0.46" header="0.41" footer="0.41"/>
  <pageSetup paperSize="9" fitToHeight="100"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X39"/>
  <sheetViews>
    <sheetView showZeros="0" topLeftCell="K1" workbookViewId="0">
      <pane ySplit="1" topLeftCell="A2" activePane="bottomLeft" state="frozen"/>
      <selection/>
      <selection pane="bottomLeft" activeCell="A1" sqref="A1"/>
    </sheetView>
  </sheetViews>
  <sheetFormatPr defaultColWidth="10.65625" defaultRowHeight="14.25" customHeight="1"/>
  <cols>
    <col min="1" max="1" width="38.3333333333333" customWidth="1"/>
    <col min="2" max="2" width="24.65625" customWidth="1"/>
    <col min="3" max="3" width="31" customWidth="1"/>
    <col min="4" max="4" width="11.8333333333333" customWidth="1"/>
    <col min="5" max="5" width="20.5" customWidth="1"/>
    <col min="6" max="6" width="12" customWidth="1"/>
    <col min="7" max="7" width="26.8333333333333" customWidth="1"/>
    <col min="8" max="24" width="22.15625" customWidth="1"/>
  </cols>
  <sheetData>
    <row r="1" customHeight="1" spans="1:24">
      <c r="A1" s="1"/>
      <c r="B1" s="1"/>
      <c r="C1" s="1"/>
      <c r="D1" s="1"/>
      <c r="E1" s="1"/>
      <c r="F1" s="1"/>
      <c r="G1" s="1"/>
      <c r="H1" s="1"/>
      <c r="I1" s="1"/>
      <c r="J1" s="1"/>
      <c r="K1" s="1"/>
      <c r="L1" s="1"/>
      <c r="M1" s="1"/>
      <c r="N1" s="1"/>
      <c r="O1" s="1"/>
      <c r="P1" s="1"/>
      <c r="Q1" s="1"/>
      <c r="R1" s="1"/>
      <c r="S1" s="1"/>
      <c r="T1" s="1"/>
      <c r="U1" s="1"/>
      <c r="V1" s="1"/>
      <c r="W1" s="1"/>
      <c r="X1" s="1"/>
    </row>
    <row r="2" ht="18.75" customHeight="1" spans="2:24">
      <c r="B2" s="142"/>
      <c r="D2" s="143"/>
      <c r="E2" s="143"/>
      <c r="F2" s="143"/>
      <c r="G2" s="143"/>
      <c r="H2" s="73"/>
      <c r="I2" s="73"/>
      <c r="J2" s="3"/>
      <c r="K2" s="73"/>
      <c r="L2" s="73"/>
      <c r="M2" s="73"/>
      <c r="N2" s="73"/>
      <c r="O2" s="3"/>
      <c r="P2" s="3"/>
      <c r="Q2" s="3"/>
      <c r="R2" s="73"/>
      <c r="V2" s="142"/>
      <c r="X2" s="4" t="s">
        <v>117</v>
      </c>
    </row>
    <row r="3" ht="39.75" customHeight="1" spans="1:24">
      <c r="A3" s="144" t="str">
        <f>"2025"&amp;"年部门基本支出预算表"</f>
        <v>2025年部门基本支出预算表</v>
      </c>
      <c r="B3" s="144"/>
      <c r="C3" s="144"/>
      <c r="D3" s="144"/>
      <c r="E3" s="144"/>
      <c r="F3" s="144"/>
      <c r="G3" s="144"/>
      <c r="H3" s="144"/>
      <c r="I3" s="144"/>
      <c r="J3" s="144"/>
      <c r="K3" s="144"/>
      <c r="L3" s="144"/>
      <c r="M3" s="144"/>
      <c r="N3" s="144"/>
      <c r="O3" s="144"/>
      <c r="P3" s="144"/>
      <c r="Q3" s="144"/>
      <c r="R3" s="144"/>
      <c r="S3" s="144"/>
      <c r="T3" s="144"/>
      <c r="U3" s="144"/>
      <c r="V3" s="144"/>
      <c r="W3" s="144"/>
      <c r="X3" s="144"/>
    </row>
    <row r="4" ht="18.75" customHeight="1" spans="1:24">
      <c r="A4" s="6" t="str">
        <f>"单位名称："&amp;"景洪市勐罕镇中心幼儿园"</f>
        <v>单位名称：景洪市勐罕镇中心幼儿园</v>
      </c>
      <c r="B4" s="6"/>
      <c r="C4" s="6"/>
      <c r="D4" s="6"/>
      <c r="E4" s="6"/>
      <c r="F4" s="6"/>
      <c r="G4" s="6"/>
      <c r="H4" s="145"/>
      <c r="I4" s="145"/>
      <c r="J4" s="7"/>
      <c r="K4" s="145"/>
      <c r="L4" s="145"/>
      <c r="M4" s="145"/>
      <c r="N4" s="145"/>
      <c r="O4" s="7"/>
      <c r="P4" s="7"/>
      <c r="Q4" s="7"/>
      <c r="R4" s="145"/>
      <c r="S4" s="35"/>
      <c r="T4" s="35"/>
      <c r="U4" s="35"/>
      <c r="V4" s="153"/>
      <c r="W4" s="35"/>
      <c r="X4" s="8" t="s">
        <v>109</v>
      </c>
    </row>
    <row r="5" ht="18" customHeight="1" spans="1:24">
      <c r="A5" s="9" t="s">
        <v>118</v>
      </c>
      <c r="B5" s="9" t="s">
        <v>119</v>
      </c>
      <c r="C5" s="9" t="s">
        <v>120</v>
      </c>
      <c r="D5" s="9" t="s">
        <v>121</v>
      </c>
      <c r="E5" s="9" t="s">
        <v>122</v>
      </c>
      <c r="F5" s="9" t="s">
        <v>123</v>
      </c>
      <c r="G5" s="9" t="s">
        <v>124</v>
      </c>
      <c r="H5" s="146" t="s">
        <v>125</v>
      </c>
      <c r="I5" s="149" t="s">
        <v>125</v>
      </c>
      <c r="J5" s="149"/>
      <c r="K5" s="149"/>
      <c r="L5" s="149"/>
      <c r="M5" s="149"/>
      <c r="N5" s="149"/>
      <c r="O5" s="149"/>
      <c r="P5" s="149"/>
      <c r="Q5" s="149"/>
      <c r="R5" s="149" t="s">
        <v>35</v>
      </c>
      <c r="S5" s="149" t="s">
        <v>51</v>
      </c>
      <c r="T5" s="149"/>
      <c r="U5" s="149"/>
      <c r="V5" s="149"/>
      <c r="W5" s="149"/>
      <c r="X5" s="150"/>
    </row>
    <row r="6" ht="18" customHeight="1" spans="1:24">
      <c r="A6" s="14"/>
      <c r="B6" s="14"/>
      <c r="C6" s="14"/>
      <c r="D6" s="14"/>
      <c r="E6" s="14"/>
      <c r="F6" s="14"/>
      <c r="G6" s="14"/>
      <c r="H6" s="107" t="s">
        <v>126</v>
      </c>
      <c r="I6" s="146" t="s">
        <v>32</v>
      </c>
      <c r="J6" s="149"/>
      <c r="K6" s="149"/>
      <c r="L6" s="149"/>
      <c r="M6" s="149"/>
      <c r="N6" s="150"/>
      <c r="O6" s="11" t="s">
        <v>127</v>
      </c>
      <c r="P6" s="12"/>
      <c r="Q6" s="13"/>
      <c r="R6" s="9" t="s">
        <v>35</v>
      </c>
      <c r="S6" s="146" t="s">
        <v>51</v>
      </c>
      <c r="T6" s="149" t="s">
        <v>38</v>
      </c>
      <c r="U6" s="149" t="s">
        <v>51</v>
      </c>
      <c r="V6" s="149" t="s">
        <v>40</v>
      </c>
      <c r="W6" s="149" t="s">
        <v>41</v>
      </c>
      <c r="X6" s="150" t="s">
        <v>42</v>
      </c>
    </row>
    <row r="7" ht="18.75" customHeight="1" spans="1:24">
      <c r="A7" s="14"/>
      <c r="B7" s="14"/>
      <c r="C7" s="14"/>
      <c r="D7" s="14"/>
      <c r="E7" s="14"/>
      <c r="F7" s="14"/>
      <c r="G7" s="14"/>
      <c r="H7" s="147"/>
      <c r="I7" s="151" t="s">
        <v>128</v>
      </c>
      <c r="J7" s="152" t="s">
        <v>129</v>
      </c>
      <c r="K7" s="9" t="s">
        <v>130</v>
      </c>
      <c r="L7" s="9" t="s">
        <v>131</v>
      </c>
      <c r="M7" s="9" t="s">
        <v>132</v>
      </c>
      <c r="N7" s="9" t="s">
        <v>133</v>
      </c>
      <c r="O7" s="9" t="s">
        <v>32</v>
      </c>
      <c r="P7" s="9" t="s">
        <v>33</v>
      </c>
      <c r="Q7" s="9" t="s">
        <v>34</v>
      </c>
      <c r="R7" s="14"/>
      <c r="S7" s="9" t="s">
        <v>31</v>
      </c>
      <c r="T7" s="9" t="s">
        <v>38</v>
      </c>
      <c r="U7" s="9" t="s">
        <v>134</v>
      </c>
      <c r="V7" s="9" t="s">
        <v>40</v>
      </c>
      <c r="W7" s="9" t="s">
        <v>41</v>
      </c>
      <c r="X7" s="9" t="s">
        <v>42</v>
      </c>
    </row>
    <row r="8" ht="37.5" customHeight="1" spans="1:24">
      <c r="A8" s="16"/>
      <c r="B8" s="16"/>
      <c r="C8" s="16"/>
      <c r="D8" s="16"/>
      <c r="E8" s="16"/>
      <c r="F8" s="16"/>
      <c r="G8" s="16"/>
      <c r="H8" s="110"/>
      <c r="I8" s="93" t="s">
        <v>31</v>
      </c>
      <c r="J8" s="93" t="s">
        <v>135</v>
      </c>
      <c r="K8" s="16" t="s">
        <v>129</v>
      </c>
      <c r="L8" s="16" t="s">
        <v>131</v>
      </c>
      <c r="M8" s="16" t="s">
        <v>132</v>
      </c>
      <c r="N8" s="16" t="s">
        <v>133</v>
      </c>
      <c r="O8" s="16" t="s">
        <v>131</v>
      </c>
      <c r="P8" s="16" t="s">
        <v>132</v>
      </c>
      <c r="Q8" s="16" t="s">
        <v>133</v>
      </c>
      <c r="R8" s="16" t="s">
        <v>35</v>
      </c>
      <c r="S8" s="16" t="s">
        <v>31</v>
      </c>
      <c r="T8" s="16" t="s">
        <v>38</v>
      </c>
      <c r="U8" s="16" t="s">
        <v>134</v>
      </c>
      <c r="V8" s="16" t="s">
        <v>40</v>
      </c>
      <c r="W8" s="16" t="s">
        <v>41</v>
      </c>
      <c r="X8" s="16" t="s">
        <v>42</v>
      </c>
    </row>
    <row r="9" ht="19.5" customHeight="1" spans="1:24">
      <c r="A9" s="148">
        <v>1</v>
      </c>
      <c r="B9" s="148">
        <v>2</v>
      </c>
      <c r="C9" s="148">
        <v>3</v>
      </c>
      <c r="D9" s="148">
        <v>4</v>
      </c>
      <c r="E9" s="148">
        <v>5</v>
      </c>
      <c r="F9" s="148">
        <v>6</v>
      </c>
      <c r="G9" s="148">
        <v>7</v>
      </c>
      <c r="H9" s="148">
        <v>8</v>
      </c>
      <c r="I9" s="148">
        <v>9</v>
      </c>
      <c r="J9" s="148">
        <v>10</v>
      </c>
      <c r="K9" s="148">
        <v>11</v>
      </c>
      <c r="L9" s="148">
        <v>12</v>
      </c>
      <c r="M9" s="148">
        <v>13</v>
      </c>
      <c r="N9" s="148">
        <v>14</v>
      </c>
      <c r="O9" s="148">
        <v>15</v>
      </c>
      <c r="P9" s="148">
        <v>16</v>
      </c>
      <c r="Q9" s="148">
        <v>17</v>
      </c>
      <c r="R9" s="148">
        <v>18</v>
      </c>
      <c r="S9" s="148">
        <v>19</v>
      </c>
      <c r="T9" s="148">
        <v>20</v>
      </c>
      <c r="U9" s="148">
        <v>21</v>
      </c>
      <c r="V9" s="148">
        <v>22</v>
      </c>
      <c r="W9" s="148">
        <v>23</v>
      </c>
      <c r="X9" s="148">
        <v>24</v>
      </c>
    </row>
    <row r="10" ht="21" customHeight="1" spans="1:24">
      <c r="A10" s="20" t="s">
        <v>44</v>
      </c>
      <c r="B10" s="20" t="s">
        <v>136</v>
      </c>
      <c r="C10" s="20" t="s">
        <v>137</v>
      </c>
      <c r="D10" s="20" t="s">
        <v>61</v>
      </c>
      <c r="E10" s="20" t="s">
        <v>62</v>
      </c>
      <c r="F10" s="20" t="s">
        <v>138</v>
      </c>
      <c r="G10" s="20" t="s">
        <v>137</v>
      </c>
      <c r="H10" s="21">
        <v>360</v>
      </c>
      <c r="I10" s="21">
        <v>360</v>
      </c>
      <c r="J10" s="21"/>
      <c r="K10" s="21"/>
      <c r="L10" s="21"/>
      <c r="M10" s="21">
        <v>360</v>
      </c>
      <c r="N10" s="21"/>
      <c r="O10" s="21"/>
      <c r="P10" s="21"/>
      <c r="Q10" s="21"/>
      <c r="R10" s="21"/>
      <c r="S10" s="21"/>
      <c r="T10" s="21"/>
      <c r="U10" s="21"/>
      <c r="V10" s="21"/>
      <c r="W10" s="21"/>
      <c r="X10" s="21"/>
    </row>
    <row r="11" ht="21" customHeight="1" spans="1:24">
      <c r="A11" s="20" t="s">
        <v>44</v>
      </c>
      <c r="B11" s="20" t="s">
        <v>139</v>
      </c>
      <c r="C11" s="20" t="s">
        <v>140</v>
      </c>
      <c r="D11" s="20" t="s">
        <v>61</v>
      </c>
      <c r="E11" s="20" t="s">
        <v>62</v>
      </c>
      <c r="F11" s="20" t="s">
        <v>141</v>
      </c>
      <c r="G11" s="20" t="s">
        <v>142</v>
      </c>
      <c r="H11" s="21">
        <v>592944</v>
      </c>
      <c r="I11" s="21">
        <v>592944</v>
      </c>
      <c r="J11" s="21"/>
      <c r="K11" s="21"/>
      <c r="L11" s="21"/>
      <c r="M11" s="21">
        <v>592944</v>
      </c>
      <c r="N11" s="21"/>
      <c r="O11" s="21"/>
      <c r="P11" s="21"/>
      <c r="Q11" s="21"/>
      <c r="R11" s="21"/>
      <c r="S11" s="21"/>
      <c r="T11" s="21"/>
      <c r="U11" s="21"/>
      <c r="V11" s="21"/>
      <c r="W11" s="21"/>
      <c r="X11" s="21"/>
    </row>
    <row r="12" ht="21" customHeight="1" spans="1:24">
      <c r="A12" s="20" t="s">
        <v>44</v>
      </c>
      <c r="B12" s="20" t="s">
        <v>139</v>
      </c>
      <c r="C12" s="20" t="s">
        <v>140</v>
      </c>
      <c r="D12" s="20" t="s">
        <v>61</v>
      </c>
      <c r="E12" s="20" t="s">
        <v>62</v>
      </c>
      <c r="F12" s="20" t="s">
        <v>143</v>
      </c>
      <c r="G12" s="20" t="s">
        <v>144</v>
      </c>
      <c r="H12" s="21">
        <v>75096</v>
      </c>
      <c r="I12" s="21">
        <v>75096</v>
      </c>
      <c r="J12" s="21"/>
      <c r="K12" s="21"/>
      <c r="L12" s="21"/>
      <c r="M12" s="21">
        <v>75096</v>
      </c>
      <c r="N12" s="21"/>
      <c r="O12" s="21"/>
      <c r="P12" s="21"/>
      <c r="Q12" s="21"/>
      <c r="R12" s="21"/>
      <c r="S12" s="21"/>
      <c r="T12" s="21"/>
      <c r="U12" s="21"/>
      <c r="V12" s="21"/>
      <c r="W12" s="21"/>
      <c r="X12" s="21"/>
    </row>
    <row r="13" ht="21" customHeight="1" spans="1:24">
      <c r="A13" s="20" t="s">
        <v>44</v>
      </c>
      <c r="B13" s="20" t="s">
        <v>139</v>
      </c>
      <c r="C13" s="20" t="s">
        <v>140</v>
      </c>
      <c r="D13" s="20" t="s">
        <v>61</v>
      </c>
      <c r="E13" s="20" t="s">
        <v>62</v>
      </c>
      <c r="F13" s="20" t="s">
        <v>145</v>
      </c>
      <c r="G13" s="20" t="s">
        <v>146</v>
      </c>
      <c r="H13" s="21">
        <v>49412</v>
      </c>
      <c r="I13" s="21">
        <v>49412</v>
      </c>
      <c r="J13" s="21"/>
      <c r="K13" s="21"/>
      <c r="L13" s="21"/>
      <c r="M13" s="21">
        <v>49412</v>
      </c>
      <c r="N13" s="21"/>
      <c r="O13" s="21"/>
      <c r="P13" s="21"/>
      <c r="Q13" s="21"/>
      <c r="R13" s="21"/>
      <c r="S13" s="21"/>
      <c r="T13" s="21"/>
      <c r="U13" s="21"/>
      <c r="V13" s="21"/>
      <c r="W13" s="21"/>
      <c r="X13" s="21"/>
    </row>
    <row r="14" ht="21" customHeight="1" spans="1:24">
      <c r="A14" s="20" t="s">
        <v>44</v>
      </c>
      <c r="B14" s="20" t="s">
        <v>139</v>
      </c>
      <c r="C14" s="20" t="s">
        <v>140</v>
      </c>
      <c r="D14" s="20" t="s">
        <v>61</v>
      </c>
      <c r="E14" s="20" t="s">
        <v>62</v>
      </c>
      <c r="F14" s="20" t="s">
        <v>145</v>
      </c>
      <c r="G14" s="20" t="s">
        <v>146</v>
      </c>
      <c r="H14" s="21">
        <v>592620</v>
      </c>
      <c r="I14" s="21">
        <v>592620</v>
      </c>
      <c r="J14" s="21"/>
      <c r="K14" s="21"/>
      <c r="L14" s="21"/>
      <c r="M14" s="21">
        <v>592620</v>
      </c>
      <c r="N14" s="21"/>
      <c r="O14" s="21"/>
      <c r="P14" s="21"/>
      <c r="Q14" s="21"/>
      <c r="R14" s="21"/>
      <c r="S14" s="21"/>
      <c r="T14" s="21"/>
      <c r="U14" s="21"/>
      <c r="V14" s="21"/>
      <c r="W14" s="21"/>
      <c r="X14" s="21"/>
    </row>
    <row r="15" ht="21" customHeight="1" spans="1:24">
      <c r="A15" s="20" t="s">
        <v>44</v>
      </c>
      <c r="B15" s="20" t="s">
        <v>139</v>
      </c>
      <c r="C15" s="20" t="s">
        <v>140</v>
      </c>
      <c r="D15" s="20" t="s">
        <v>61</v>
      </c>
      <c r="E15" s="20" t="s">
        <v>62</v>
      </c>
      <c r="F15" s="20" t="s">
        <v>145</v>
      </c>
      <c r="G15" s="20" t="s">
        <v>146</v>
      </c>
      <c r="H15" s="21">
        <v>198120</v>
      </c>
      <c r="I15" s="21">
        <v>198120</v>
      </c>
      <c r="J15" s="21"/>
      <c r="K15" s="21"/>
      <c r="L15" s="21"/>
      <c r="M15" s="21">
        <v>198120</v>
      </c>
      <c r="N15" s="21"/>
      <c r="O15" s="21"/>
      <c r="P15" s="21"/>
      <c r="Q15" s="21"/>
      <c r="R15" s="21"/>
      <c r="S15" s="21"/>
      <c r="T15" s="21"/>
      <c r="U15" s="21"/>
      <c r="V15" s="21"/>
      <c r="W15" s="21"/>
      <c r="X15" s="21"/>
    </row>
    <row r="16" ht="21" customHeight="1" spans="1:24">
      <c r="A16" s="20" t="s">
        <v>44</v>
      </c>
      <c r="B16" s="20" t="s">
        <v>147</v>
      </c>
      <c r="C16" s="20" t="s">
        <v>148</v>
      </c>
      <c r="D16" s="20" t="s">
        <v>69</v>
      </c>
      <c r="E16" s="20" t="s">
        <v>70</v>
      </c>
      <c r="F16" s="20" t="s">
        <v>149</v>
      </c>
      <c r="G16" s="20" t="s">
        <v>150</v>
      </c>
      <c r="H16" s="21">
        <v>260462.72</v>
      </c>
      <c r="I16" s="21">
        <v>260462.72</v>
      </c>
      <c r="J16" s="21"/>
      <c r="K16" s="21"/>
      <c r="L16" s="21"/>
      <c r="M16" s="21">
        <v>260462.72</v>
      </c>
      <c r="N16" s="21"/>
      <c r="O16" s="21"/>
      <c r="P16" s="21"/>
      <c r="Q16" s="21"/>
      <c r="R16" s="21"/>
      <c r="S16" s="21"/>
      <c r="T16" s="21"/>
      <c r="U16" s="21"/>
      <c r="V16" s="21"/>
      <c r="W16" s="21"/>
      <c r="X16" s="21"/>
    </row>
    <row r="17" ht="21" customHeight="1" spans="1:24">
      <c r="A17" s="20" t="s">
        <v>44</v>
      </c>
      <c r="B17" s="20" t="s">
        <v>147</v>
      </c>
      <c r="C17" s="20" t="s">
        <v>148</v>
      </c>
      <c r="D17" s="20" t="s">
        <v>75</v>
      </c>
      <c r="E17" s="20" t="s">
        <v>76</v>
      </c>
      <c r="F17" s="20" t="s">
        <v>151</v>
      </c>
      <c r="G17" s="20" t="s">
        <v>152</v>
      </c>
      <c r="H17" s="21">
        <v>131900.16</v>
      </c>
      <c r="I17" s="21">
        <v>131900.16</v>
      </c>
      <c r="J17" s="21"/>
      <c r="K17" s="21"/>
      <c r="L17" s="21"/>
      <c r="M17" s="21">
        <v>131900.16</v>
      </c>
      <c r="N17" s="21"/>
      <c r="O17" s="21"/>
      <c r="P17" s="21"/>
      <c r="Q17" s="21"/>
      <c r="R17" s="21"/>
      <c r="S17" s="21"/>
      <c r="T17" s="21"/>
      <c r="U17" s="21"/>
      <c r="V17" s="21"/>
      <c r="W17" s="21"/>
      <c r="X17" s="21"/>
    </row>
    <row r="18" ht="21" customHeight="1" spans="1:24">
      <c r="A18" s="20" t="s">
        <v>44</v>
      </c>
      <c r="B18" s="20" t="s">
        <v>147</v>
      </c>
      <c r="C18" s="20" t="s">
        <v>148</v>
      </c>
      <c r="D18" s="20" t="s">
        <v>77</v>
      </c>
      <c r="E18" s="20" t="s">
        <v>78</v>
      </c>
      <c r="F18" s="20" t="s">
        <v>153</v>
      </c>
      <c r="G18" s="20" t="s">
        <v>154</v>
      </c>
      <c r="H18" s="21">
        <v>66892.48</v>
      </c>
      <c r="I18" s="21">
        <v>66892.48</v>
      </c>
      <c r="J18" s="21"/>
      <c r="K18" s="21"/>
      <c r="L18" s="21"/>
      <c r="M18" s="21">
        <v>66892.48</v>
      </c>
      <c r="N18" s="21"/>
      <c r="O18" s="21"/>
      <c r="P18" s="21"/>
      <c r="Q18" s="21"/>
      <c r="R18" s="21"/>
      <c r="S18" s="21"/>
      <c r="T18" s="21"/>
      <c r="U18" s="21"/>
      <c r="V18" s="21"/>
      <c r="W18" s="21"/>
      <c r="X18" s="21"/>
    </row>
    <row r="19" ht="21" customHeight="1" spans="1:24">
      <c r="A19" s="20" t="s">
        <v>44</v>
      </c>
      <c r="B19" s="20" t="s">
        <v>147</v>
      </c>
      <c r="C19" s="20" t="s">
        <v>148</v>
      </c>
      <c r="D19" s="20" t="s">
        <v>79</v>
      </c>
      <c r="E19" s="20" t="s">
        <v>80</v>
      </c>
      <c r="F19" s="20" t="s">
        <v>155</v>
      </c>
      <c r="G19" s="20" t="s">
        <v>156</v>
      </c>
      <c r="H19" s="21">
        <v>6511.57</v>
      </c>
      <c r="I19" s="21">
        <v>6511.57</v>
      </c>
      <c r="J19" s="21"/>
      <c r="K19" s="21"/>
      <c r="L19" s="21"/>
      <c r="M19" s="21">
        <v>6511.57</v>
      </c>
      <c r="N19" s="21"/>
      <c r="O19" s="21"/>
      <c r="P19" s="21"/>
      <c r="Q19" s="21"/>
      <c r="R19" s="21"/>
      <c r="S19" s="21"/>
      <c r="T19" s="21"/>
      <c r="U19" s="21"/>
      <c r="V19" s="21"/>
      <c r="W19" s="21"/>
      <c r="X19" s="21"/>
    </row>
    <row r="20" ht="21" customHeight="1" spans="1:24">
      <c r="A20" s="20" t="s">
        <v>44</v>
      </c>
      <c r="B20" s="20" t="s">
        <v>147</v>
      </c>
      <c r="C20" s="20" t="s">
        <v>148</v>
      </c>
      <c r="D20" s="20" t="s">
        <v>79</v>
      </c>
      <c r="E20" s="20" t="s">
        <v>80</v>
      </c>
      <c r="F20" s="20" t="s">
        <v>155</v>
      </c>
      <c r="G20" s="20" t="s">
        <v>156</v>
      </c>
      <c r="H20" s="21">
        <v>4368</v>
      </c>
      <c r="I20" s="21">
        <v>4368</v>
      </c>
      <c r="J20" s="21"/>
      <c r="K20" s="21"/>
      <c r="L20" s="21"/>
      <c r="M20" s="21">
        <v>4368</v>
      </c>
      <c r="N20" s="21"/>
      <c r="O20" s="21"/>
      <c r="P20" s="21"/>
      <c r="Q20" s="21"/>
      <c r="R20" s="21"/>
      <c r="S20" s="21"/>
      <c r="T20" s="21"/>
      <c r="U20" s="21"/>
      <c r="V20" s="21"/>
      <c r="W20" s="21"/>
      <c r="X20" s="21"/>
    </row>
    <row r="21" ht="21" customHeight="1" spans="1:24">
      <c r="A21" s="20" t="s">
        <v>44</v>
      </c>
      <c r="B21" s="20" t="s">
        <v>157</v>
      </c>
      <c r="C21" s="20" t="s">
        <v>86</v>
      </c>
      <c r="D21" s="20" t="s">
        <v>85</v>
      </c>
      <c r="E21" s="20" t="s">
        <v>86</v>
      </c>
      <c r="F21" s="20" t="s">
        <v>158</v>
      </c>
      <c r="G21" s="20" t="s">
        <v>86</v>
      </c>
      <c r="H21" s="21">
        <v>214635.84</v>
      </c>
      <c r="I21" s="21">
        <v>214635.84</v>
      </c>
      <c r="J21" s="21"/>
      <c r="K21" s="21"/>
      <c r="L21" s="21"/>
      <c r="M21" s="21">
        <v>214635.84</v>
      </c>
      <c r="N21" s="21"/>
      <c r="O21" s="21"/>
      <c r="P21" s="21"/>
      <c r="Q21" s="21"/>
      <c r="R21" s="21"/>
      <c r="S21" s="21"/>
      <c r="T21" s="21"/>
      <c r="U21" s="21"/>
      <c r="V21" s="21"/>
      <c r="W21" s="21"/>
      <c r="X21" s="21"/>
    </row>
    <row r="22" ht="21" customHeight="1" spans="1:24">
      <c r="A22" s="20" t="s">
        <v>44</v>
      </c>
      <c r="B22" s="20" t="s">
        <v>159</v>
      </c>
      <c r="C22" s="20" t="s">
        <v>160</v>
      </c>
      <c r="D22" s="20" t="s">
        <v>61</v>
      </c>
      <c r="E22" s="20" t="s">
        <v>62</v>
      </c>
      <c r="F22" s="20" t="s">
        <v>161</v>
      </c>
      <c r="G22" s="20" t="s">
        <v>160</v>
      </c>
      <c r="H22" s="21">
        <v>34424.4</v>
      </c>
      <c r="I22" s="21">
        <v>34424.4</v>
      </c>
      <c r="J22" s="21"/>
      <c r="K22" s="21"/>
      <c r="L22" s="21"/>
      <c r="M22" s="21">
        <v>34424.4</v>
      </c>
      <c r="N22" s="21"/>
      <c r="O22" s="21"/>
      <c r="P22" s="21"/>
      <c r="Q22" s="21"/>
      <c r="R22" s="21"/>
      <c r="S22" s="21"/>
      <c r="T22" s="21"/>
      <c r="U22" s="21"/>
      <c r="V22" s="21"/>
      <c r="W22" s="21"/>
      <c r="X22" s="21"/>
    </row>
    <row r="23" ht="21" customHeight="1" spans="1:24">
      <c r="A23" s="20" t="s">
        <v>44</v>
      </c>
      <c r="B23" s="20" t="s">
        <v>162</v>
      </c>
      <c r="C23" s="20" t="s">
        <v>163</v>
      </c>
      <c r="D23" s="20" t="s">
        <v>61</v>
      </c>
      <c r="E23" s="20" t="s">
        <v>62</v>
      </c>
      <c r="F23" s="20" t="s">
        <v>143</v>
      </c>
      <c r="G23" s="20" t="s">
        <v>144</v>
      </c>
      <c r="H23" s="21">
        <v>18000</v>
      </c>
      <c r="I23" s="21">
        <v>18000</v>
      </c>
      <c r="J23" s="21"/>
      <c r="K23" s="21"/>
      <c r="L23" s="21"/>
      <c r="M23" s="21">
        <v>18000</v>
      </c>
      <c r="N23" s="21"/>
      <c r="O23" s="21"/>
      <c r="P23" s="21"/>
      <c r="Q23" s="21"/>
      <c r="R23" s="21"/>
      <c r="S23" s="21"/>
      <c r="T23" s="21"/>
      <c r="U23" s="21"/>
      <c r="V23" s="21"/>
      <c r="W23" s="21"/>
      <c r="X23" s="21"/>
    </row>
    <row r="24" ht="21" customHeight="1" spans="1:24">
      <c r="A24" s="20" t="s">
        <v>44</v>
      </c>
      <c r="B24" s="20" t="s">
        <v>164</v>
      </c>
      <c r="C24" s="20" t="s">
        <v>165</v>
      </c>
      <c r="D24" s="20" t="s">
        <v>61</v>
      </c>
      <c r="E24" s="20" t="s">
        <v>62</v>
      </c>
      <c r="F24" s="20" t="s">
        <v>143</v>
      </c>
      <c r="G24" s="20" t="s">
        <v>144</v>
      </c>
      <c r="H24" s="21">
        <v>90000</v>
      </c>
      <c r="I24" s="21">
        <v>90000</v>
      </c>
      <c r="J24" s="21"/>
      <c r="K24" s="21"/>
      <c r="L24" s="21"/>
      <c r="M24" s="21">
        <v>90000</v>
      </c>
      <c r="N24" s="21"/>
      <c r="O24" s="21"/>
      <c r="P24" s="21"/>
      <c r="Q24" s="21"/>
      <c r="R24" s="21"/>
      <c r="S24" s="21"/>
      <c r="T24" s="21"/>
      <c r="U24" s="21"/>
      <c r="V24" s="21"/>
      <c r="W24" s="21"/>
      <c r="X24" s="21"/>
    </row>
    <row r="25" ht="21" customHeight="1" spans="1:24">
      <c r="A25" s="20" t="s">
        <v>44</v>
      </c>
      <c r="B25" s="20" t="s">
        <v>166</v>
      </c>
      <c r="C25" s="20" t="s">
        <v>167</v>
      </c>
      <c r="D25" s="20" t="s">
        <v>61</v>
      </c>
      <c r="E25" s="20" t="s">
        <v>62</v>
      </c>
      <c r="F25" s="20" t="s">
        <v>145</v>
      </c>
      <c r="G25" s="20" t="s">
        <v>146</v>
      </c>
      <c r="H25" s="21">
        <v>262440</v>
      </c>
      <c r="I25" s="21">
        <v>262440</v>
      </c>
      <c r="J25" s="21"/>
      <c r="K25" s="21"/>
      <c r="L25" s="21"/>
      <c r="M25" s="21">
        <v>262440</v>
      </c>
      <c r="N25" s="21"/>
      <c r="O25" s="21"/>
      <c r="P25" s="21"/>
      <c r="Q25" s="21"/>
      <c r="R25" s="21"/>
      <c r="S25" s="21"/>
      <c r="T25" s="21"/>
      <c r="U25" s="21"/>
      <c r="V25" s="21"/>
      <c r="W25" s="21"/>
      <c r="X25" s="21"/>
    </row>
    <row r="26" ht="21" customHeight="1" spans="1:24">
      <c r="A26" s="20" t="s">
        <v>44</v>
      </c>
      <c r="B26" s="20" t="s">
        <v>168</v>
      </c>
      <c r="C26" s="20" t="s">
        <v>169</v>
      </c>
      <c r="D26" s="20" t="s">
        <v>67</v>
      </c>
      <c r="E26" s="20" t="s">
        <v>68</v>
      </c>
      <c r="F26" s="20" t="s">
        <v>170</v>
      </c>
      <c r="G26" s="20" t="s">
        <v>171</v>
      </c>
      <c r="H26" s="21">
        <v>600</v>
      </c>
      <c r="I26" s="21">
        <v>600</v>
      </c>
      <c r="J26" s="21"/>
      <c r="K26" s="21"/>
      <c r="L26" s="21"/>
      <c r="M26" s="21">
        <v>600</v>
      </c>
      <c r="N26" s="21"/>
      <c r="O26" s="21"/>
      <c r="P26" s="21"/>
      <c r="Q26" s="21"/>
      <c r="R26" s="21"/>
      <c r="S26" s="21"/>
      <c r="T26" s="21"/>
      <c r="U26" s="21"/>
      <c r="V26" s="21"/>
      <c r="W26" s="21"/>
      <c r="X26" s="21"/>
    </row>
    <row r="27" ht="21" customHeight="1" spans="1:24">
      <c r="A27" s="20" t="s">
        <v>44</v>
      </c>
      <c r="B27" s="20" t="s">
        <v>172</v>
      </c>
      <c r="C27" s="20" t="s">
        <v>173</v>
      </c>
      <c r="D27" s="20" t="s">
        <v>61</v>
      </c>
      <c r="E27" s="20" t="s">
        <v>62</v>
      </c>
      <c r="F27" s="20" t="s">
        <v>170</v>
      </c>
      <c r="G27" s="20" t="s">
        <v>171</v>
      </c>
      <c r="H27" s="21">
        <v>6600</v>
      </c>
      <c r="I27" s="21">
        <v>6600</v>
      </c>
      <c r="J27" s="21"/>
      <c r="K27" s="21"/>
      <c r="L27" s="21"/>
      <c r="M27" s="21">
        <v>6600</v>
      </c>
      <c r="N27" s="21"/>
      <c r="O27" s="21"/>
      <c r="P27" s="21"/>
      <c r="Q27" s="21"/>
      <c r="R27" s="21"/>
      <c r="S27" s="21"/>
      <c r="T27" s="21"/>
      <c r="U27" s="21"/>
      <c r="V27" s="21"/>
      <c r="W27" s="21"/>
      <c r="X27" s="21"/>
    </row>
    <row r="28" ht="21" customHeight="1" spans="1:24">
      <c r="A28" s="20" t="s">
        <v>44</v>
      </c>
      <c r="B28" s="20" t="s">
        <v>172</v>
      </c>
      <c r="C28" s="20" t="s">
        <v>173</v>
      </c>
      <c r="D28" s="20" t="s">
        <v>61</v>
      </c>
      <c r="E28" s="20" t="s">
        <v>62</v>
      </c>
      <c r="F28" s="20" t="s">
        <v>174</v>
      </c>
      <c r="G28" s="20" t="s">
        <v>175</v>
      </c>
      <c r="H28" s="21">
        <v>800</v>
      </c>
      <c r="I28" s="21">
        <v>800</v>
      </c>
      <c r="J28" s="21"/>
      <c r="K28" s="21"/>
      <c r="L28" s="21"/>
      <c r="M28" s="21">
        <v>800</v>
      </c>
      <c r="N28" s="21"/>
      <c r="O28" s="21"/>
      <c r="P28" s="21"/>
      <c r="Q28" s="21"/>
      <c r="R28" s="21"/>
      <c r="S28" s="21"/>
      <c r="T28" s="21"/>
      <c r="U28" s="21"/>
      <c r="V28" s="21"/>
      <c r="W28" s="21"/>
      <c r="X28" s="21"/>
    </row>
    <row r="29" ht="21" customHeight="1" spans="1:24">
      <c r="A29" s="20" t="s">
        <v>44</v>
      </c>
      <c r="B29" s="20" t="s">
        <v>172</v>
      </c>
      <c r="C29" s="20" t="s">
        <v>173</v>
      </c>
      <c r="D29" s="20" t="s">
        <v>61</v>
      </c>
      <c r="E29" s="20" t="s">
        <v>62</v>
      </c>
      <c r="F29" s="20" t="s">
        <v>176</v>
      </c>
      <c r="G29" s="20" t="s">
        <v>177</v>
      </c>
      <c r="H29" s="21">
        <v>3000</v>
      </c>
      <c r="I29" s="21">
        <v>3000</v>
      </c>
      <c r="J29" s="21"/>
      <c r="K29" s="21"/>
      <c r="L29" s="21"/>
      <c r="M29" s="21">
        <v>3000</v>
      </c>
      <c r="N29" s="21"/>
      <c r="O29" s="21"/>
      <c r="P29" s="21"/>
      <c r="Q29" s="21"/>
      <c r="R29" s="21"/>
      <c r="S29" s="21"/>
      <c r="T29" s="21"/>
      <c r="U29" s="21"/>
      <c r="V29" s="21"/>
      <c r="W29" s="21"/>
      <c r="X29" s="21"/>
    </row>
    <row r="30" ht="21" customHeight="1" spans="1:24">
      <c r="A30" s="20" t="s">
        <v>44</v>
      </c>
      <c r="B30" s="20" t="s">
        <v>172</v>
      </c>
      <c r="C30" s="20" t="s">
        <v>173</v>
      </c>
      <c r="D30" s="20" t="s">
        <v>61</v>
      </c>
      <c r="E30" s="20" t="s">
        <v>62</v>
      </c>
      <c r="F30" s="20" t="s">
        <v>178</v>
      </c>
      <c r="G30" s="20" t="s">
        <v>179</v>
      </c>
      <c r="H30" s="21">
        <v>26000</v>
      </c>
      <c r="I30" s="21">
        <v>26000</v>
      </c>
      <c r="J30" s="21"/>
      <c r="K30" s="21"/>
      <c r="L30" s="21"/>
      <c r="M30" s="21">
        <v>26000</v>
      </c>
      <c r="N30" s="21"/>
      <c r="O30" s="21"/>
      <c r="P30" s="21"/>
      <c r="Q30" s="21"/>
      <c r="R30" s="21"/>
      <c r="S30" s="21"/>
      <c r="T30" s="21"/>
      <c r="U30" s="21"/>
      <c r="V30" s="21"/>
      <c r="W30" s="21"/>
      <c r="X30" s="21"/>
    </row>
    <row r="31" ht="21" customHeight="1" spans="1:24">
      <c r="A31" s="20" t="s">
        <v>44</v>
      </c>
      <c r="B31" s="20" t="s">
        <v>172</v>
      </c>
      <c r="C31" s="20" t="s">
        <v>173</v>
      </c>
      <c r="D31" s="20" t="s">
        <v>61</v>
      </c>
      <c r="E31" s="20" t="s">
        <v>62</v>
      </c>
      <c r="F31" s="20" t="s">
        <v>180</v>
      </c>
      <c r="G31" s="20" t="s">
        <v>181</v>
      </c>
      <c r="H31" s="21">
        <v>8800</v>
      </c>
      <c r="I31" s="21">
        <v>8800</v>
      </c>
      <c r="J31" s="21"/>
      <c r="K31" s="21"/>
      <c r="L31" s="21"/>
      <c r="M31" s="21">
        <v>8800</v>
      </c>
      <c r="N31" s="21"/>
      <c r="O31" s="21"/>
      <c r="P31" s="21"/>
      <c r="Q31" s="21"/>
      <c r="R31" s="21"/>
      <c r="S31" s="21"/>
      <c r="T31" s="21"/>
      <c r="U31" s="21"/>
      <c r="V31" s="21"/>
      <c r="W31" s="21"/>
      <c r="X31" s="21"/>
    </row>
    <row r="32" ht="21" customHeight="1" spans="1:24">
      <c r="A32" s="20" t="s">
        <v>44</v>
      </c>
      <c r="B32" s="20" t="s">
        <v>172</v>
      </c>
      <c r="C32" s="20" t="s">
        <v>173</v>
      </c>
      <c r="D32" s="20" t="s">
        <v>61</v>
      </c>
      <c r="E32" s="20" t="s">
        <v>62</v>
      </c>
      <c r="F32" s="20" t="s">
        <v>182</v>
      </c>
      <c r="G32" s="20" t="s">
        <v>183</v>
      </c>
      <c r="H32" s="21">
        <v>44490</v>
      </c>
      <c r="I32" s="21">
        <v>44490</v>
      </c>
      <c r="J32" s="21"/>
      <c r="K32" s="21"/>
      <c r="L32" s="21"/>
      <c r="M32" s="21">
        <v>44490</v>
      </c>
      <c r="N32" s="21"/>
      <c r="O32" s="21"/>
      <c r="P32" s="21"/>
      <c r="Q32" s="21"/>
      <c r="R32" s="21"/>
      <c r="S32" s="21"/>
      <c r="T32" s="21"/>
      <c r="U32" s="21"/>
      <c r="V32" s="21"/>
      <c r="W32" s="21"/>
      <c r="X32" s="21"/>
    </row>
    <row r="33" ht="21" customHeight="1" spans="1:24">
      <c r="A33" s="20" t="s">
        <v>44</v>
      </c>
      <c r="B33" s="20" t="s">
        <v>172</v>
      </c>
      <c r="C33" s="20" t="s">
        <v>173</v>
      </c>
      <c r="D33" s="20" t="s">
        <v>61</v>
      </c>
      <c r="E33" s="20" t="s">
        <v>62</v>
      </c>
      <c r="F33" s="20" t="s">
        <v>184</v>
      </c>
      <c r="G33" s="20" t="s">
        <v>185</v>
      </c>
      <c r="H33" s="21">
        <v>12000</v>
      </c>
      <c r="I33" s="21">
        <v>12000</v>
      </c>
      <c r="J33" s="21"/>
      <c r="K33" s="21"/>
      <c r="L33" s="21"/>
      <c r="M33" s="21">
        <v>12000</v>
      </c>
      <c r="N33" s="21"/>
      <c r="O33" s="21"/>
      <c r="P33" s="21"/>
      <c r="Q33" s="21"/>
      <c r="R33" s="21"/>
      <c r="S33" s="21"/>
      <c r="T33" s="21"/>
      <c r="U33" s="21"/>
      <c r="V33" s="21"/>
      <c r="W33" s="21"/>
      <c r="X33" s="21"/>
    </row>
    <row r="34" ht="21" customHeight="1" spans="1:24">
      <c r="A34" s="20" t="s">
        <v>44</v>
      </c>
      <c r="B34" s="20" t="s">
        <v>172</v>
      </c>
      <c r="C34" s="20" t="s">
        <v>173</v>
      </c>
      <c r="D34" s="20" t="s">
        <v>61</v>
      </c>
      <c r="E34" s="20" t="s">
        <v>62</v>
      </c>
      <c r="F34" s="20" t="s">
        <v>186</v>
      </c>
      <c r="G34" s="20" t="s">
        <v>187</v>
      </c>
      <c r="H34" s="21">
        <v>18000</v>
      </c>
      <c r="I34" s="21">
        <v>18000</v>
      </c>
      <c r="J34" s="21"/>
      <c r="K34" s="21"/>
      <c r="L34" s="21"/>
      <c r="M34" s="21">
        <v>18000</v>
      </c>
      <c r="N34" s="21"/>
      <c r="O34" s="21"/>
      <c r="P34" s="21"/>
      <c r="Q34" s="21"/>
      <c r="R34" s="21"/>
      <c r="S34" s="21"/>
      <c r="T34" s="21"/>
      <c r="U34" s="21"/>
      <c r="V34" s="21"/>
      <c r="W34" s="21"/>
      <c r="X34" s="21"/>
    </row>
    <row r="35" ht="21" customHeight="1" spans="1:24">
      <c r="A35" s="20" t="s">
        <v>44</v>
      </c>
      <c r="B35" s="20" t="s">
        <v>172</v>
      </c>
      <c r="C35" s="20" t="s">
        <v>173</v>
      </c>
      <c r="D35" s="20" t="s">
        <v>61</v>
      </c>
      <c r="E35" s="20" t="s">
        <v>62</v>
      </c>
      <c r="F35" s="20" t="s">
        <v>188</v>
      </c>
      <c r="G35" s="20" t="s">
        <v>189</v>
      </c>
      <c r="H35" s="21">
        <v>15540</v>
      </c>
      <c r="I35" s="21">
        <v>15540</v>
      </c>
      <c r="J35" s="21"/>
      <c r="K35" s="21"/>
      <c r="L35" s="21"/>
      <c r="M35" s="21">
        <v>15540</v>
      </c>
      <c r="N35" s="21"/>
      <c r="O35" s="21"/>
      <c r="P35" s="21"/>
      <c r="Q35" s="21"/>
      <c r="R35" s="21"/>
      <c r="S35" s="21"/>
      <c r="T35" s="21"/>
      <c r="U35" s="21"/>
      <c r="V35" s="21"/>
      <c r="W35" s="21"/>
      <c r="X35" s="21"/>
    </row>
    <row r="36" ht="21" customHeight="1" spans="1:24">
      <c r="A36" s="20" t="s">
        <v>44</v>
      </c>
      <c r="B36" s="20" t="s">
        <v>172</v>
      </c>
      <c r="C36" s="20" t="s">
        <v>173</v>
      </c>
      <c r="D36" s="20" t="s">
        <v>61</v>
      </c>
      <c r="E36" s="20" t="s">
        <v>62</v>
      </c>
      <c r="F36" s="20" t="s">
        <v>190</v>
      </c>
      <c r="G36" s="20" t="s">
        <v>191</v>
      </c>
      <c r="H36" s="21">
        <v>10000</v>
      </c>
      <c r="I36" s="21">
        <v>10000</v>
      </c>
      <c r="J36" s="21"/>
      <c r="K36" s="21"/>
      <c r="L36" s="21"/>
      <c r="M36" s="21">
        <v>10000</v>
      </c>
      <c r="N36" s="21"/>
      <c r="O36" s="21"/>
      <c r="P36" s="21"/>
      <c r="Q36" s="21"/>
      <c r="R36" s="21"/>
      <c r="S36" s="21"/>
      <c r="T36" s="21"/>
      <c r="U36" s="21"/>
      <c r="V36" s="21"/>
      <c r="W36" s="21"/>
      <c r="X36" s="21"/>
    </row>
    <row r="37" ht="21" customHeight="1" spans="1:24">
      <c r="A37" s="20" t="s">
        <v>44</v>
      </c>
      <c r="B37" s="20" t="s">
        <v>172</v>
      </c>
      <c r="C37" s="20" t="s">
        <v>173</v>
      </c>
      <c r="D37" s="20" t="s">
        <v>61</v>
      </c>
      <c r="E37" s="20" t="s">
        <v>62</v>
      </c>
      <c r="F37" s="20" t="s">
        <v>192</v>
      </c>
      <c r="G37" s="20" t="s">
        <v>193</v>
      </c>
      <c r="H37" s="21">
        <v>10170</v>
      </c>
      <c r="I37" s="21">
        <v>10170</v>
      </c>
      <c r="J37" s="21"/>
      <c r="K37" s="21"/>
      <c r="L37" s="21"/>
      <c r="M37" s="21">
        <v>10170</v>
      </c>
      <c r="N37" s="21"/>
      <c r="O37" s="21"/>
      <c r="P37" s="21"/>
      <c r="Q37" s="21"/>
      <c r="R37" s="21"/>
      <c r="S37" s="21"/>
      <c r="T37" s="21"/>
      <c r="U37" s="21"/>
      <c r="V37" s="21"/>
      <c r="W37" s="21"/>
      <c r="X37" s="21"/>
    </row>
    <row r="38" ht="21" customHeight="1" spans="1:24">
      <c r="A38" s="20" t="s">
        <v>44</v>
      </c>
      <c r="B38" s="20" t="s">
        <v>194</v>
      </c>
      <c r="C38" s="20" t="s">
        <v>195</v>
      </c>
      <c r="D38" s="20" t="s">
        <v>61</v>
      </c>
      <c r="E38" s="20" t="s">
        <v>62</v>
      </c>
      <c r="F38" s="20" t="s">
        <v>196</v>
      </c>
      <c r="G38" s="20" t="s">
        <v>197</v>
      </c>
      <c r="H38" s="21">
        <v>516000</v>
      </c>
      <c r="I38" s="21">
        <v>516000</v>
      </c>
      <c r="J38" s="21"/>
      <c r="K38" s="21"/>
      <c r="L38" s="21"/>
      <c r="M38" s="21">
        <v>516000</v>
      </c>
      <c r="N38" s="21"/>
      <c r="O38" s="21"/>
      <c r="P38" s="21"/>
      <c r="Q38" s="21"/>
      <c r="R38" s="21"/>
      <c r="S38" s="21"/>
      <c r="T38" s="21"/>
      <c r="U38" s="21"/>
      <c r="V38" s="21"/>
      <c r="W38" s="21"/>
      <c r="X38" s="21"/>
    </row>
    <row r="39" ht="21" customHeight="1" spans="1:24">
      <c r="A39" s="23" t="s">
        <v>87</v>
      </c>
      <c r="B39" s="24"/>
      <c r="C39" s="24"/>
      <c r="D39" s="24"/>
      <c r="E39" s="24"/>
      <c r="F39" s="24"/>
      <c r="G39" s="25"/>
      <c r="H39" s="21">
        <v>3270187.17</v>
      </c>
      <c r="I39" s="21">
        <v>3270187.17</v>
      </c>
      <c r="J39" s="21"/>
      <c r="K39" s="21"/>
      <c r="L39" s="21"/>
      <c r="M39" s="21">
        <v>3270187.17</v>
      </c>
      <c r="N39" s="21"/>
      <c r="O39" s="21"/>
      <c r="P39" s="21"/>
      <c r="Q39" s="21"/>
      <c r="R39" s="21"/>
      <c r="S39" s="21"/>
      <c r="T39" s="21"/>
      <c r="U39" s="21"/>
      <c r="V39" s="21"/>
      <c r="W39" s="21"/>
      <c r="X39" s="21"/>
    </row>
  </sheetData>
  <mergeCells count="30">
    <mergeCell ref="A3:X3"/>
    <mergeCell ref="A4:G4"/>
    <mergeCell ref="H5:X5"/>
    <mergeCell ref="I6:N6"/>
    <mergeCell ref="O6:Q6"/>
    <mergeCell ref="S6:X6"/>
    <mergeCell ref="I7:J7"/>
    <mergeCell ref="A39:G39"/>
    <mergeCell ref="A5:A8"/>
    <mergeCell ref="B5:B8"/>
    <mergeCell ref="C5:C8"/>
    <mergeCell ref="D5:D8"/>
    <mergeCell ref="E5:E8"/>
    <mergeCell ref="F5:F8"/>
    <mergeCell ref="G5:G8"/>
    <mergeCell ref="H6:H8"/>
    <mergeCell ref="K7:K8"/>
    <mergeCell ref="L7:L8"/>
    <mergeCell ref="M7:M8"/>
    <mergeCell ref="N7:N8"/>
    <mergeCell ref="O7:O8"/>
    <mergeCell ref="P7:P8"/>
    <mergeCell ref="Q7:Q8"/>
    <mergeCell ref="R6:R8"/>
    <mergeCell ref="S7:S8"/>
    <mergeCell ref="T7:T8"/>
    <mergeCell ref="U7:U8"/>
    <mergeCell ref="V7:V8"/>
    <mergeCell ref="W7:W8"/>
    <mergeCell ref="X7:X8"/>
  </mergeCells>
  <printOptions horizontalCentered="1"/>
  <pageMargins left="0.3" right="0.3" top="0.46" bottom="0.46" header="0.4" footer="0.4"/>
  <pageSetup paperSize="9" scale="57"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W21"/>
  <sheetViews>
    <sheetView showZeros="0" topLeftCell="K1" workbookViewId="0">
      <pane ySplit="1" topLeftCell="A2" activePane="bottomLeft" state="frozen"/>
      <selection/>
      <selection pane="bottomLeft" activeCell="K26" sqref="K26"/>
    </sheetView>
  </sheetViews>
  <sheetFormatPr defaultColWidth="10.65625" defaultRowHeight="14.25" customHeight="1"/>
  <cols>
    <col min="1" max="1" width="16.9791666666667" customWidth="1"/>
    <col min="2" max="2" width="23.8229166666667" customWidth="1"/>
    <col min="3" max="3" width="38.3333333333333" customWidth="1"/>
    <col min="4" max="4" width="27.8333333333333" customWidth="1"/>
    <col min="5" max="5" width="13" customWidth="1"/>
    <col min="6" max="6" width="20.65625" customWidth="1"/>
    <col min="7" max="7" width="11.5" customWidth="1"/>
    <col min="8" max="8" width="20.65625" customWidth="1"/>
    <col min="9" max="21" width="22.3333333333333" customWidth="1"/>
    <col min="22" max="23" width="22.5" customWidth="1"/>
  </cols>
  <sheetData>
    <row r="1" customHeight="1" spans="1:23">
      <c r="A1" s="1"/>
      <c r="B1" s="1"/>
      <c r="C1" s="1"/>
      <c r="D1" s="1"/>
      <c r="E1" s="1"/>
      <c r="F1" s="1"/>
      <c r="G1" s="1"/>
      <c r="H1" s="1"/>
      <c r="I1" s="1"/>
      <c r="J1" s="1"/>
      <c r="K1" s="1"/>
      <c r="L1" s="1"/>
      <c r="M1" s="1"/>
      <c r="N1" s="1"/>
      <c r="O1" s="1"/>
      <c r="P1" s="1"/>
      <c r="Q1" s="1"/>
      <c r="R1" s="1"/>
      <c r="S1" s="1"/>
      <c r="T1" s="1"/>
      <c r="U1" s="1"/>
      <c r="V1" s="1"/>
      <c r="W1" s="1"/>
    </row>
    <row r="2" ht="13.5" customHeight="1" spans="2:23">
      <c r="B2" s="121"/>
      <c r="E2" s="2"/>
      <c r="F2" s="2"/>
      <c r="G2" s="2"/>
      <c r="H2" s="2"/>
      <c r="I2" s="3"/>
      <c r="J2" s="3"/>
      <c r="K2" s="3"/>
      <c r="L2" s="3"/>
      <c r="M2" s="3"/>
      <c r="N2" s="3"/>
      <c r="O2" s="3"/>
      <c r="P2" s="3"/>
      <c r="Q2" s="3"/>
      <c r="U2" s="121"/>
      <c r="W2" s="32" t="s">
        <v>198</v>
      </c>
    </row>
    <row r="3" ht="41.25" customHeight="1" spans="1:23">
      <c r="A3" s="5" t="str">
        <f>"2025"&amp;"年部门项目支出预算表"</f>
        <v>2025年部门项目支出预算表</v>
      </c>
      <c r="B3" s="5"/>
      <c r="C3" s="5"/>
      <c r="D3" s="5"/>
      <c r="E3" s="5"/>
      <c r="F3" s="5"/>
      <c r="G3" s="5"/>
      <c r="H3" s="5"/>
      <c r="I3" s="5"/>
      <c r="J3" s="5"/>
      <c r="K3" s="5"/>
      <c r="L3" s="5"/>
      <c r="M3" s="5"/>
      <c r="N3" s="5"/>
      <c r="O3" s="5"/>
      <c r="P3" s="5"/>
      <c r="Q3" s="5"/>
      <c r="R3" s="5"/>
      <c r="S3" s="5"/>
      <c r="T3" s="5"/>
      <c r="U3" s="5"/>
      <c r="V3" s="5"/>
      <c r="W3" s="5"/>
    </row>
    <row r="4" ht="19.5" customHeight="1" spans="1:23">
      <c r="A4" s="6" t="str">
        <f>"单位名称："&amp;"景洪市勐罕镇中心幼儿园"</f>
        <v>单位名称：景洪市勐罕镇中心幼儿园</v>
      </c>
      <c r="B4" s="6"/>
      <c r="C4" s="6"/>
      <c r="D4" s="6"/>
      <c r="E4" s="6"/>
      <c r="F4" s="6"/>
      <c r="G4" s="6"/>
      <c r="H4" s="6"/>
      <c r="I4" s="129"/>
      <c r="J4" s="129"/>
      <c r="K4" s="129"/>
      <c r="L4" s="129"/>
      <c r="M4" s="129"/>
      <c r="N4" s="129"/>
      <c r="O4" s="129"/>
      <c r="P4" s="129"/>
      <c r="Q4" s="129"/>
      <c r="R4" s="49"/>
      <c r="S4" s="49"/>
      <c r="T4" s="49"/>
      <c r="U4" s="141"/>
      <c r="V4" s="49"/>
      <c r="W4" s="101" t="s">
        <v>109</v>
      </c>
    </row>
    <row r="5" ht="21.75" customHeight="1" spans="1:23">
      <c r="A5" s="122" t="s">
        <v>199</v>
      </c>
      <c r="B5" s="123" t="s">
        <v>119</v>
      </c>
      <c r="C5" s="122" t="s">
        <v>120</v>
      </c>
      <c r="D5" s="122" t="s">
        <v>200</v>
      </c>
      <c r="E5" s="123" t="s">
        <v>121</v>
      </c>
      <c r="F5" s="123" t="s">
        <v>122</v>
      </c>
      <c r="G5" s="123" t="s">
        <v>201</v>
      </c>
      <c r="H5" s="123" t="s">
        <v>202</v>
      </c>
      <c r="I5" s="130" t="s">
        <v>29</v>
      </c>
      <c r="J5" s="131" t="s">
        <v>203</v>
      </c>
      <c r="K5" s="132"/>
      <c r="L5" s="132"/>
      <c r="M5" s="133"/>
      <c r="N5" s="131" t="s">
        <v>127</v>
      </c>
      <c r="O5" s="132"/>
      <c r="P5" s="133"/>
      <c r="Q5" s="123" t="s">
        <v>35</v>
      </c>
      <c r="R5" s="131" t="s">
        <v>51</v>
      </c>
      <c r="S5" s="132"/>
      <c r="T5" s="132"/>
      <c r="U5" s="132"/>
      <c r="V5" s="132"/>
      <c r="W5" s="133"/>
    </row>
    <row r="6" ht="21.75" customHeight="1" spans="1:23">
      <c r="A6" s="124"/>
      <c r="B6" s="125"/>
      <c r="C6" s="124"/>
      <c r="D6" s="124"/>
      <c r="E6" s="125"/>
      <c r="F6" s="125"/>
      <c r="G6" s="125"/>
      <c r="H6" s="125"/>
      <c r="I6" s="134"/>
      <c r="J6" s="135" t="s">
        <v>32</v>
      </c>
      <c r="K6" s="136"/>
      <c r="L6" s="123" t="s">
        <v>33</v>
      </c>
      <c r="M6" s="123" t="s">
        <v>34</v>
      </c>
      <c r="N6" s="123" t="s">
        <v>32</v>
      </c>
      <c r="O6" s="123" t="s">
        <v>33</v>
      </c>
      <c r="P6" s="123" t="s">
        <v>34</v>
      </c>
      <c r="Q6" s="125"/>
      <c r="R6" s="123" t="s">
        <v>31</v>
      </c>
      <c r="S6" s="122" t="s">
        <v>38</v>
      </c>
      <c r="T6" s="122" t="s">
        <v>134</v>
      </c>
      <c r="U6" s="122" t="s">
        <v>40</v>
      </c>
      <c r="V6" s="122" t="s">
        <v>41</v>
      </c>
      <c r="W6" s="122" t="s">
        <v>42</v>
      </c>
    </row>
    <row r="7" ht="21" customHeight="1" spans="1:23">
      <c r="A7" s="124"/>
      <c r="B7" s="125"/>
      <c r="C7" s="124"/>
      <c r="D7" s="124"/>
      <c r="E7" s="125"/>
      <c r="F7" s="125"/>
      <c r="G7" s="125"/>
      <c r="H7" s="125"/>
      <c r="I7" s="134"/>
      <c r="J7" s="137" t="s">
        <v>31</v>
      </c>
      <c r="K7" s="138"/>
      <c r="L7" s="125"/>
      <c r="M7" s="125"/>
      <c r="N7" s="125"/>
      <c r="O7" s="125"/>
      <c r="P7" s="125"/>
      <c r="Q7" s="125"/>
      <c r="R7" s="125"/>
      <c r="S7" s="124"/>
      <c r="T7" s="124"/>
      <c r="U7" s="124"/>
      <c r="V7" s="124"/>
      <c r="W7" s="124"/>
    </row>
    <row r="8" ht="39.75" customHeight="1" spans="1:23">
      <c r="A8" s="126"/>
      <c r="B8" s="127"/>
      <c r="C8" s="126"/>
      <c r="D8" s="126"/>
      <c r="E8" s="127"/>
      <c r="F8" s="127"/>
      <c r="G8" s="127"/>
      <c r="H8" s="127"/>
      <c r="I8" s="139"/>
      <c r="J8" s="140" t="s">
        <v>31</v>
      </c>
      <c r="K8" s="140" t="s">
        <v>204</v>
      </c>
      <c r="L8" s="127"/>
      <c r="M8" s="127"/>
      <c r="N8" s="127"/>
      <c r="O8" s="127"/>
      <c r="P8" s="127"/>
      <c r="Q8" s="127"/>
      <c r="R8" s="127"/>
      <c r="S8" s="126"/>
      <c r="T8" s="126"/>
      <c r="U8" s="126"/>
      <c r="V8" s="126"/>
      <c r="W8" s="126"/>
    </row>
    <row r="9" ht="19.5" customHeight="1" spans="1:23">
      <c r="A9" s="128">
        <v>1</v>
      </c>
      <c r="B9" s="128">
        <v>2</v>
      </c>
      <c r="C9" s="128">
        <v>3</v>
      </c>
      <c r="D9" s="128">
        <v>4</v>
      </c>
      <c r="E9" s="128">
        <v>5</v>
      </c>
      <c r="F9" s="128">
        <v>6</v>
      </c>
      <c r="G9" s="128">
        <v>7</v>
      </c>
      <c r="H9" s="128">
        <v>8</v>
      </c>
      <c r="I9" s="128">
        <v>9</v>
      </c>
      <c r="J9" s="128">
        <v>10</v>
      </c>
      <c r="K9" s="128">
        <v>11</v>
      </c>
      <c r="L9" s="128">
        <v>12</v>
      </c>
      <c r="M9" s="128">
        <v>13</v>
      </c>
      <c r="N9" s="128">
        <v>14</v>
      </c>
      <c r="O9" s="128">
        <v>15</v>
      </c>
      <c r="P9" s="128">
        <v>16</v>
      </c>
      <c r="Q9" s="128">
        <v>17</v>
      </c>
      <c r="R9" s="128">
        <v>18</v>
      </c>
      <c r="S9" s="128">
        <v>19</v>
      </c>
      <c r="T9" s="128">
        <v>20</v>
      </c>
      <c r="U9" s="128">
        <v>21</v>
      </c>
      <c r="V9" s="128">
        <v>22</v>
      </c>
      <c r="W9" s="128">
        <v>23</v>
      </c>
    </row>
    <row r="10" ht="21.75" customHeight="1" spans="1:23">
      <c r="A10" s="20"/>
      <c r="B10" s="20"/>
      <c r="C10" s="20" t="s">
        <v>205</v>
      </c>
      <c r="D10" s="20"/>
      <c r="E10" s="20"/>
      <c r="F10" s="20"/>
      <c r="G10" s="20"/>
      <c r="H10" s="20"/>
      <c r="I10" s="21">
        <v>526.5</v>
      </c>
      <c r="J10" s="21">
        <v>526.5</v>
      </c>
      <c r="K10" s="21">
        <v>526.5</v>
      </c>
      <c r="L10" s="21"/>
      <c r="M10" s="21"/>
      <c r="N10" s="21"/>
      <c r="O10" s="21"/>
      <c r="P10" s="21"/>
      <c r="Q10" s="21"/>
      <c r="R10" s="21"/>
      <c r="S10" s="21"/>
      <c r="T10" s="21"/>
      <c r="U10" s="21"/>
      <c r="V10" s="21"/>
      <c r="W10" s="21"/>
    </row>
    <row r="11" ht="21.75" customHeight="1" spans="1:23">
      <c r="A11" s="20" t="s">
        <v>206</v>
      </c>
      <c r="B11" s="20" t="s">
        <v>207</v>
      </c>
      <c r="C11" s="20" t="s">
        <v>205</v>
      </c>
      <c r="D11" s="20" t="s">
        <v>44</v>
      </c>
      <c r="E11" s="20" t="s">
        <v>61</v>
      </c>
      <c r="F11" s="20" t="s">
        <v>62</v>
      </c>
      <c r="G11" s="20" t="s">
        <v>208</v>
      </c>
      <c r="H11" s="20" t="s">
        <v>209</v>
      </c>
      <c r="I11" s="21">
        <v>526.5</v>
      </c>
      <c r="J11" s="21">
        <v>526.5</v>
      </c>
      <c r="K11" s="21">
        <v>526.5</v>
      </c>
      <c r="L11" s="21"/>
      <c r="M11" s="21"/>
      <c r="N11" s="21"/>
      <c r="O11" s="21"/>
      <c r="P11" s="21"/>
      <c r="Q11" s="21"/>
      <c r="R11" s="21"/>
      <c r="S11" s="21"/>
      <c r="T11" s="21"/>
      <c r="U11" s="21"/>
      <c r="V11" s="21"/>
      <c r="W11" s="21"/>
    </row>
    <row r="12" ht="21.75" customHeight="1" spans="1:23">
      <c r="A12" s="20"/>
      <c r="B12" s="20"/>
      <c r="C12" s="20" t="s">
        <v>210</v>
      </c>
      <c r="D12" s="20"/>
      <c r="E12" s="20"/>
      <c r="F12" s="20"/>
      <c r="G12" s="20"/>
      <c r="H12" s="20"/>
      <c r="I12" s="21">
        <v>483800</v>
      </c>
      <c r="J12" s="21">
        <v>483800</v>
      </c>
      <c r="K12" s="21">
        <v>483800</v>
      </c>
      <c r="L12" s="21"/>
      <c r="M12" s="21"/>
      <c r="N12" s="21"/>
      <c r="O12" s="21"/>
      <c r="P12" s="21"/>
      <c r="Q12" s="21"/>
      <c r="R12" s="21"/>
      <c r="S12" s="21"/>
      <c r="T12" s="21"/>
      <c r="U12" s="21"/>
      <c r="V12" s="21"/>
      <c r="W12" s="21"/>
    </row>
    <row r="13" ht="21.75" customHeight="1" spans="1:23">
      <c r="A13" s="20" t="s">
        <v>211</v>
      </c>
      <c r="B13" s="20" t="s">
        <v>212</v>
      </c>
      <c r="C13" s="20" t="s">
        <v>210</v>
      </c>
      <c r="D13" s="20" t="s">
        <v>44</v>
      </c>
      <c r="E13" s="20" t="s">
        <v>61</v>
      </c>
      <c r="F13" s="20" t="s">
        <v>62</v>
      </c>
      <c r="G13" s="20" t="s">
        <v>170</v>
      </c>
      <c r="H13" s="20" t="s">
        <v>171</v>
      </c>
      <c r="I13" s="21">
        <v>21000</v>
      </c>
      <c r="J13" s="21">
        <v>21000</v>
      </c>
      <c r="K13" s="21">
        <v>21000</v>
      </c>
      <c r="L13" s="21"/>
      <c r="M13" s="21"/>
      <c r="N13" s="21"/>
      <c r="O13" s="21"/>
      <c r="P13" s="21"/>
      <c r="Q13" s="21"/>
      <c r="R13" s="21"/>
      <c r="S13" s="21"/>
      <c r="T13" s="21"/>
      <c r="U13" s="21"/>
      <c r="V13" s="21"/>
      <c r="W13" s="21"/>
    </row>
    <row r="14" ht="21.75" customHeight="1" spans="1:23">
      <c r="A14" s="20" t="s">
        <v>211</v>
      </c>
      <c r="B14" s="20" t="s">
        <v>212</v>
      </c>
      <c r="C14" s="20" t="s">
        <v>210</v>
      </c>
      <c r="D14" s="20" t="s">
        <v>44</v>
      </c>
      <c r="E14" s="20" t="s">
        <v>61</v>
      </c>
      <c r="F14" s="20" t="s">
        <v>62</v>
      </c>
      <c r="G14" s="20" t="s">
        <v>182</v>
      </c>
      <c r="H14" s="20" t="s">
        <v>183</v>
      </c>
      <c r="I14" s="21">
        <v>4200</v>
      </c>
      <c r="J14" s="21">
        <v>4200</v>
      </c>
      <c r="K14" s="21">
        <v>4200</v>
      </c>
      <c r="L14" s="21"/>
      <c r="M14" s="21"/>
      <c r="N14" s="21"/>
      <c r="O14" s="21"/>
      <c r="P14" s="21"/>
      <c r="Q14" s="21"/>
      <c r="R14" s="21"/>
      <c r="S14" s="21"/>
      <c r="T14" s="21"/>
      <c r="U14" s="21"/>
      <c r="V14" s="21"/>
      <c r="W14" s="21"/>
    </row>
    <row r="15" ht="21.75" customHeight="1" spans="1:23">
      <c r="A15" s="20" t="s">
        <v>211</v>
      </c>
      <c r="B15" s="20" t="s">
        <v>212</v>
      </c>
      <c r="C15" s="20" t="s">
        <v>210</v>
      </c>
      <c r="D15" s="20" t="s">
        <v>44</v>
      </c>
      <c r="E15" s="20" t="s">
        <v>61</v>
      </c>
      <c r="F15" s="20" t="s">
        <v>62</v>
      </c>
      <c r="G15" s="20" t="s">
        <v>186</v>
      </c>
      <c r="H15" s="20" t="s">
        <v>187</v>
      </c>
      <c r="I15" s="21">
        <v>36022</v>
      </c>
      <c r="J15" s="21">
        <v>36022</v>
      </c>
      <c r="K15" s="21">
        <v>36022</v>
      </c>
      <c r="L15" s="21"/>
      <c r="M15" s="21"/>
      <c r="N15" s="21"/>
      <c r="O15" s="21"/>
      <c r="P15" s="21"/>
      <c r="Q15" s="21"/>
      <c r="R15" s="21"/>
      <c r="S15" s="21"/>
      <c r="T15" s="21"/>
      <c r="U15" s="21"/>
      <c r="V15" s="21"/>
      <c r="W15" s="21"/>
    </row>
    <row r="16" ht="21.75" customHeight="1" spans="1:23">
      <c r="A16" s="20" t="s">
        <v>211</v>
      </c>
      <c r="B16" s="20" t="s">
        <v>212</v>
      </c>
      <c r="C16" s="20" t="s">
        <v>210</v>
      </c>
      <c r="D16" s="20" t="s">
        <v>44</v>
      </c>
      <c r="E16" s="20" t="s">
        <v>61</v>
      </c>
      <c r="F16" s="20" t="s">
        <v>62</v>
      </c>
      <c r="G16" s="20" t="s">
        <v>188</v>
      </c>
      <c r="H16" s="20" t="s">
        <v>189</v>
      </c>
      <c r="I16" s="21">
        <v>48380</v>
      </c>
      <c r="J16" s="21">
        <v>48380</v>
      </c>
      <c r="K16" s="21">
        <v>48380</v>
      </c>
      <c r="L16" s="21"/>
      <c r="M16" s="21"/>
      <c r="N16" s="21"/>
      <c r="O16" s="21"/>
      <c r="P16" s="21"/>
      <c r="Q16" s="21"/>
      <c r="R16" s="21"/>
      <c r="S16" s="21"/>
      <c r="T16" s="21"/>
      <c r="U16" s="21"/>
      <c r="V16" s="21"/>
      <c r="W16" s="21"/>
    </row>
    <row r="17" ht="21.75" customHeight="1" spans="1:23">
      <c r="A17" s="20" t="s">
        <v>211</v>
      </c>
      <c r="B17" s="20" t="s">
        <v>212</v>
      </c>
      <c r="C17" s="20" t="s">
        <v>210</v>
      </c>
      <c r="D17" s="20" t="s">
        <v>44</v>
      </c>
      <c r="E17" s="20" t="s">
        <v>61</v>
      </c>
      <c r="F17" s="20" t="s">
        <v>62</v>
      </c>
      <c r="G17" s="20" t="s">
        <v>190</v>
      </c>
      <c r="H17" s="20" t="s">
        <v>191</v>
      </c>
      <c r="I17" s="21">
        <v>91880</v>
      </c>
      <c r="J17" s="21">
        <v>91880</v>
      </c>
      <c r="K17" s="21">
        <v>91880</v>
      </c>
      <c r="L17" s="21"/>
      <c r="M17" s="21"/>
      <c r="N17" s="21"/>
      <c r="O17" s="21"/>
      <c r="P17" s="21"/>
      <c r="Q17" s="21"/>
      <c r="R17" s="21"/>
      <c r="S17" s="21"/>
      <c r="T17" s="21"/>
      <c r="U17" s="21"/>
      <c r="V17" s="21"/>
      <c r="W17" s="21"/>
    </row>
    <row r="18" ht="21.75" customHeight="1" spans="1:23">
      <c r="A18" s="20" t="s">
        <v>211</v>
      </c>
      <c r="B18" s="20" t="s">
        <v>212</v>
      </c>
      <c r="C18" s="20" t="s">
        <v>210</v>
      </c>
      <c r="D18" s="20" t="s">
        <v>44</v>
      </c>
      <c r="E18" s="20" t="s">
        <v>61</v>
      </c>
      <c r="F18" s="20" t="s">
        <v>62</v>
      </c>
      <c r="G18" s="20" t="s">
        <v>192</v>
      </c>
      <c r="H18" s="20" t="s">
        <v>193</v>
      </c>
      <c r="I18" s="21">
        <v>84001</v>
      </c>
      <c r="J18" s="21">
        <v>84001</v>
      </c>
      <c r="K18" s="21">
        <v>84001</v>
      </c>
      <c r="L18" s="21"/>
      <c r="M18" s="21"/>
      <c r="N18" s="21"/>
      <c r="O18" s="21"/>
      <c r="P18" s="21"/>
      <c r="Q18" s="21"/>
      <c r="R18" s="21"/>
      <c r="S18" s="21"/>
      <c r="T18" s="21"/>
      <c r="U18" s="21"/>
      <c r="V18" s="21"/>
      <c r="W18" s="21"/>
    </row>
    <row r="19" ht="21.75" customHeight="1" spans="1:23">
      <c r="A19" s="20" t="s">
        <v>211</v>
      </c>
      <c r="B19" s="20" t="s">
        <v>212</v>
      </c>
      <c r="C19" s="20" t="s">
        <v>210</v>
      </c>
      <c r="D19" s="20" t="s">
        <v>44</v>
      </c>
      <c r="E19" s="20" t="s">
        <v>61</v>
      </c>
      <c r="F19" s="20" t="s">
        <v>62</v>
      </c>
      <c r="G19" s="20" t="s">
        <v>213</v>
      </c>
      <c r="H19" s="20" t="s">
        <v>214</v>
      </c>
      <c r="I19" s="21">
        <v>29517</v>
      </c>
      <c r="J19" s="21">
        <v>29517</v>
      </c>
      <c r="K19" s="21">
        <v>29517</v>
      </c>
      <c r="L19" s="21"/>
      <c r="M19" s="21"/>
      <c r="N19" s="21"/>
      <c r="O19" s="21"/>
      <c r="P19" s="21"/>
      <c r="Q19" s="21"/>
      <c r="R19" s="21"/>
      <c r="S19" s="21"/>
      <c r="T19" s="21"/>
      <c r="U19" s="21"/>
      <c r="V19" s="21"/>
      <c r="W19" s="21"/>
    </row>
    <row r="20" ht="21.75" customHeight="1" spans="1:23">
      <c r="A20" s="20" t="s">
        <v>211</v>
      </c>
      <c r="B20" s="20" t="s">
        <v>212</v>
      </c>
      <c r="C20" s="20" t="s">
        <v>210</v>
      </c>
      <c r="D20" s="20" t="s">
        <v>44</v>
      </c>
      <c r="E20" s="20" t="s">
        <v>61</v>
      </c>
      <c r="F20" s="20" t="s">
        <v>62</v>
      </c>
      <c r="G20" s="20" t="s">
        <v>215</v>
      </c>
      <c r="H20" s="20" t="s">
        <v>216</v>
      </c>
      <c r="I20" s="21">
        <v>168800</v>
      </c>
      <c r="J20" s="21">
        <v>168800</v>
      </c>
      <c r="K20" s="21">
        <v>168800</v>
      </c>
      <c r="L20" s="21"/>
      <c r="M20" s="21"/>
      <c r="N20" s="21"/>
      <c r="O20" s="21"/>
      <c r="P20" s="21"/>
      <c r="Q20" s="21"/>
      <c r="R20" s="21"/>
      <c r="S20" s="21"/>
      <c r="T20" s="21"/>
      <c r="U20" s="21"/>
      <c r="V20" s="21"/>
      <c r="W20" s="21"/>
    </row>
    <row r="21" ht="18.75" customHeight="1" spans="1:23">
      <c r="A21" s="23" t="s">
        <v>87</v>
      </c>
      <c r="B21" s="24"/>
      <c r="C21" s="24"/>
      <c r="D21" s="24"/>
      <c r="E21" s="24"/>
      <c r="F21" s="24"/>
      <c r="G21" s="24"/>
      <c r="H21" s="25"/>
      <c r="I21" s="21">
        <v>484326.5</v>
      </c>
      <c r="J21" s="21">
        <v>484326.5</v>
      </c>
      <c r="K21" s="21">
        <v>484326.5</v>
      </c>
      <c r="L21" s="21"/>
      <c r="M21" s="21"/>
      <c r="N21" s="21"/>
      <c r="O21" s="21"/>
      <c r="P21" s="21"/>
      <c r="Q21" s="21"/>
      <c r="R21" s="21"/>
      <c r="S21" s="21"/>
      <c r="T21" s="21"/>
      <c r="U21" s="21"/>
      <c r="V21" s="21"/>
      <c r="W21" s="21"/>
    </row>
  </sheetData>
  <mergeCells count="28">
    <mergeCell ref="A3:W3"/>
    <mergeCell ref="A4:H4"/>
    <mergeCell ref="J5:M5"/>
    <mergeCell ref="N5:P5"/>
    <mergeCell ref="R5:W5"/>
    <mergeCell ref="A21:H21"/>
    <mergeCell ref="A5:A8"/>
    <mergeCell ref="B5:B8"/>
    <mergeCell ref="C5:C8"/>
    <mergeCell ref="D5:D8"/>
    <mergeCell ref="E5:E8"/>
    <mergeCell ref="F5:F8"/>
    <mergeCell ref="G5:G8"/>
    <mergeCell ref="H5:H8"/>
    <mergeCell ref="I5:I8"/>
    <mergeCell ref="L6:L8"/>
    <mergeCell ref="M6:M8"/>
    <mergeCell ref="N6:N8"/>
    <mergeCell ref="O6:O8"/>
    <mergeCell ref="P6:P8"/>
    <mergeCell ref="Q5:Q8"/>
    <mergeCell ref="R6:R8"/>
    <mergeCell ref="S6:S8"/>
    <mergeCell ref="T6:T8"/>
    <mergeCell ref="U6:U8"/>
    <mergeCell ref="V6:V8"/>
    <mergeCell ref="W6:W8"/>
    <mergeCell ref="J6:K7"/>
  </mergeCells>
  <printOptions horizontalCentered="1"/>
  <pageMargins left="0.3" right="0.3" top="0.46" bottom="0.46" header="0.4" footer="0.4"/>
  <pageSetup paperSize="9" scale="57"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J23"/>
  <sheetViews>
    <sheetView showZeros="0" workbookViewId="0">
      <pane ySplit="1" topLeftCell="A2" activePane="bottomLeft" state="frozen"/>
      <selection/>
      <selection pane="bottomLeft" activeCell="A1" sqref="A1"/>
    </sheetView>
  </sheetViews>
  <sheetFormatPr defaultColWidth="10.65625" defaultRowHeight="12" customHeight="1"/>
  <cols>
    <col min="1" max="1" width="40" customWidth="1"/>
    <col min="2" max="2" width="42.9791666666667" customWidth="1"/>
    <col min="3" max="4" width="19.3229166666667" customWidth="1"/>
    <col min="5" max="5" width="22.3229166666667" customWidth="1"/>
    <col min="6" max="6" width="12.3229166666667" customWidth="1"/>
    <col min="7" max="7" width="22.9791666666667" customWidth="1"/>
    <col min="8" max="9" width="12.3229166666667" customWidth="1"/>
    <col min="10" max="10" width="22" customWidth="1"/>
  </cols>
  <sheetData>
    <row r="1" customHeight="1" spans="1:10">
      <c r="A1" s="1"/>
      <c r="B1" s="1"/>
      <c r="C1" s="1"/>
      <c r="D1" s="1"/>
      <c r="E1" s="1"/>
      <c r="F1" s="1"/>
      <c r="G1" s="1"/>
      <c r="H1" s="1"/>
      <c r="I1" s="1"/>
      <c r="J1" s="1"/>
    </row>
    <row r="2" ht="15" customHeight="1" spans="10:10">
      <c r="J2" s="120" t="s">
        <v>217</v>
      </c>
    </row>
    <row r="3" ht="33" customHeight="1" spans="1:10">
      <c r="A3" s="5" t="str">
        <f>"2025"&amp;"年部门项目支出绩效目标表"</f>
        <v>2025年部门项目支出绩效目标表</v>
      </c>
      <c r="B3" s="5"/>
      <c r="C3" s="5"/>
      <c r="D3" s="5"/>
      <c r="E3" s="5"/>
      <c r="F3" s="5"/>
      <c r="G3" s="5"/>
      <c r="H3" s="5"/>
      <c r="I3" s="5"/>
      <c r="J3" s="5"/>
    </row>
    <row r="4" ht="17.25" customHeight="1" spans="1:10">
      <c r="A4" s="6" t="str">
        <f>"单位名称："&amp;"景洪市勐罕镇中心幼儿园"</f>
        <v>单位名称：景洪市勐罕镇中心幼儿园</v>
      </c>
      <c r="B4" s="119"/>
      <c r="C4" s="35"/>
      <c r="D4" s="35"/>
      <c r="E4" s="35"/>
      <c r="F4" s="35"/>
      <c r="G4" s="35"/>
      <c r="H4" s="35"/>
      <c r="I4" s="35"/>
      <c r="J4" s="35"/>
    </row>
    <row r="5" ht="44.25" customHeight="1" spans="1:10">
      <c r="A5" s="40" t="s">
        <v>218</v>
      </c>
      <c r="B5" s="40" t="s">
        <v>219</v>
      </c>
      <c r="C5" s="40" t="s">
        <v>220</v>
      </c>
      <c r="D5" s="40" t="s">
        <v>221</v>
      </c>
      <c r="E5" s="40" t="s">
        <v>222</v>
      </c>
      <c r="F5" s="19" t="s">
        <v>223</v>
      </c>
      <c r="G5" s="40" t="s">
        <v>224</v>
      </c>
      <c r="H5" s="19" t="s">
        <v>225</v>
      </c>
      <c r="I5" s="19" t="s">
        <v>226</v>
      </c>
      <c r="J5" s="40" t="s">
        <v>227</v>
      </c>
    </row>
    <row r="6" ht="19.5" customHeight="1" spans="1:10">
      <c r="A6" s="40">
        <v>1</v>
      </c>
      <c r="B6" s="40">
        <v>2</v>
      </c>
      <c r="C6" s="40">
        <v>3</v>
      </c>
      <c r="D6" s="40">
        <v>4</v>
      </c>
      <c r="E6" s="40">
        <v>5</v>
      </c>
      <c r="F6" s="19">
        <v>6</v>
      </c>
      <c r="G6" s="40">
        <v>7</v>
      </c>
      <c r="H6" s="19">
        <v>8</v>
      </c>
      <c r="I6" s="19">
        <v>9</v>
      </c>
      <c r="J6" s="40">
        <v>10</v>
      </c>
    </row>
    <row r="7" ht="40.5" customHeight="1" spans="1:10">
      <c r="A7" s="20" t="s">
        <v>44</v>
      </c>
      <c r="B7" s="20"/>
      <c r="C7" s="20"/>
      <c r="D7" s="20"/>
      <c r="E7" s="20"/>
      <c r="F7" s="20"/>
      <c r="G7" s="20"/>
      <c r="H7" s="20"/>
      <c r="I7" s="20"/>
      <c r="J7" s="20"/>
    </row>
    <row r="8" ht="40.5" customHeight="1" spans="1:10">
      <c r="A8" s="98" t="s">
        <v>205</v>
      </c>
      <c r="B8" s="20" t="s">
        <v>228</v>
      </c>
      <c r="C8" s="20" t="s">
        <v>229</v>
      </c>
      <c r="D8" s="20" t="s">
        <v>230</v>
      </c>
      <c r="E8" s="20" t="s">
        <v>231</v>
      </c>
      <c r="F8" s="22" t="s">
        <v>232</v>
      </c>
      <c r="G8" s="20" t="s">
        <v>233</v>
      </c>
      <c r="H8" s="22" t="s">
        <v>234</v>
      </c>
      <c r="I8" s="22" t="s">
        <v>235</v>
      </c>
      <c r="J8" s="20" t="s">
        <v>236</v>
      </c>
    </row>
    <row r="9" ht="40.5" customHeight="1" spans="1:10">
      <c r="A9" s="98" t="s">
        <v>205</v>
      </c>
      <c r="B9" s="20" t="s">
        <v>228</v>
      </c>
      <c r="C9" s="20" t="s">
        <v>229</v>
      </c>
      <c r="D9" s="20" t="s">
        <v>237</v>
      </c>
      <c r="E9" s="20" t="s">
        <v>238</v>
      </c>
      <c r="F9" s="22" t="s">
        <v>232</v>
      </c>
      <c r="G9" s="20" t="s">
        <v>239</v>
      </c>
      <c r="H9" s="22" t="s">
        <v>240</v>
      </c>
      <c r="I9" s="22" t="s">
        <v>235</v>
      </c>
      <c r="J9" s="20" t="s">
        <v>241</v>
      </c>
    </row>
    <row r="10" ht="40.5" customHeight="1" spans="1:10">
      <c r="A10" s="98" t="s">
        <v>205</v>
      </c>
      <c r="B10" s="20" t="s">
        <v>228</v>
      </c>
      <c r="C10" s="20" t="s">
        <v>229</v>
      </c>
      <c r="D10" s="20" t="s">
        <v>242</v>
      </c>
      <c r="E10" s="20" t="s">
        <v>243</v>
      </c>
      <c r="F10" s="22" t="s">
        <v>232</v>
      </c>
      <c r="G10" s="20" t="s">
        <v>239</v>
      </c>
      <c r="H10" s="22" t="s">
        <v>240</v>
      </c>
      <c r="I10" s="22" t="s">
        <v>235</v>
      </c>
      <c r="J10" s="20" t="s">
        <v>244</v>
      </c>
    </row>
    <row r="11" ht="40.5" customHeight="1" spans="1:10">
      <c r="A11" s="98" t="s">
        <v>205</v>
      </c>
      <c r="B11" s="20" t="s">
        <v>228</v>
      </c>
      <c r="C11" s="20" t="s">
        <v>229</v>
      </c>
      <c r="D11" s="20" t="s">
        <v>245</v>
      </c>
      <c r="E11" s="20" t="s">
        <v>246</v>
      </c>
      <c r="F11" s="22" t="s">
        <v>232</v>
      </c>
      <c r="G11" s="20" t="s">
        <v>247</v>
      </c>
      <c r="H11" s="22" t="s">
        <v>248</v>
      </c>
      <c r="I11" s="22" t="s">
        <v>235</v>
      </c>
      <c r="J11" s="20" t="s">
        <v>249</v>
      </c>
    </row>
    <row r="12" ht="40.5" customHeight="1" spans="1:10">
      <c r="A12" s="98" t="s">
        <v>205</v>
      </c>
      <c r="B12" s="20" t="s">
        <v>228</v>
      </c>
      <c r="C12" s="20" t="s">
        <v>250</v>
      </c>
      <c r="D12" s="20" t="s">
        <v>251</v>
      </c>
      <c r="E12" s="20" t="s">
        <v>252</v>
      </c>
      <c r="F12" s="22" t="s">
        <v>253</v>
      </c>
      <c r="G12" s="20" t="s">
        <v>254</v>
      </c>
      <c r="H12" s="22" t="s">
        <v>240</v>
      </c>
      <c r="I12" s="22" t="s">
        <v>235</v>
      </c>
      <c r="J12" s="20" t="s">
        <v>255</v>
      </c>
    </row>
    <row r="13" ht="40.5" customHeight="1" spans="1:10">
      <c r="A13" s="98" t="s">
        <v>205</v>
      </c>
      <c r="B13" s="20" t="s">
        <v>228</v>
      </c>
      <c r="C13" s="20" t="s">
        <v>250</v>
      </c>
      <c r="D13" s="20" t="s">
        <v>251</v>
      </c>
      <c r="E13" s="20" t="s">
        <v>256</v>
      </c>
      <c r="F13" s="22" t="s">
        <v>253</v>
      </c>
      <c r="G13" s="20" t="s">
        <v>257</v>
      </c>
      <c r="H13" s="22" t="s">
        <v>240</v>
      </c>
      <c r="I13" s="22" t="s">
        <v>235</v>
      </c>
      <c r="J13" s="20" t="s">
        <v>258</v>
      </c>
    </row>
    <row r="14" ht="40.5" customHeight="1" spans="1:10">
      <c r="A14" s="98" t="s">
        <v>205</v>
      </c>
      <c r="B14" s="20" t="s">
        <v>228</v>
      </c>
      <c r="C14" s="20" t="s">
        <v>259</v>
      </c>
      <c r="D14" s="20" t="s">
        <v>260</v>
      </c>
      <c r="E14" s="20" t="s">
        <v>261</v>
      </c>
      <c r="F14" s="22" t="s">
        <v>253</v>
      </c>
      <c r="G14" s="20" t="s">
        <v>254</v>
      </c>
      <c r="H14" s="22" t="s">
        <v>240</v>
      </c>
      <c r="I14" s="22" t="s">
        <v>235</v>
      </c>
      <c r="J14" s="20" t="s">
        <v>262</v>
      </c>
    </row>
    <row r="15" ht="40.5" customHeight="1" spans="1:10">
      <c r="A15" s="98" t="s">
        <v>210</v>
      </c>
      <c r="B15" s="20" t="s">
        <v>263</v>
      </c>
      <c r="C15" s="20" t="s">
        <v>229</v>
      </c>
      <c r="D15" s="20" t="s">
        <v>230</v>
      </c>
      <c r="E15" s="20" t="s">
        <v>264</v>
      </c>
      <c r="F15" s="22" t="s">
        <v>232</v>
      </c>
      <c r="G15" s="20" t="s">
        <v>265</v>
      </c>
      <c r="H15" s="22" t="s">
        <v>234</v>
      </c>
      <c r="I15" s="22" t="s">
        <v>235</v>
      </c>
      <c r="J15" s="20" t="s">
        <v>266</v>
      </c>
    </row>
    <row r="16" ht="40.5" customHeight="1" spans="1:10">
      <c r="A16" s="98" t="s">
        <v>210</v>
      </c>
      <c r="B16" s="20" t="s">
        <v>263</v>
      </c>
      <c r="C16" s="20" t="s">
        <v>229</v>
      </c>
      <c r="D16" s="20" t="s">
        <v>237</v>
      </c>
      <c r="E16" s="20" t="s">
        <v>267</v>
      </c>
      <c r="F16" s="22" t="s">
        <v>232</v>
      </c>
      <c r="G16" s="20" t="s">
        <v>239</v>
      </c>
      <c r="H16" s="22" t="s">
        <v>240</v>
      </c>
      <c r="I16" s="22" t="s">
        <v>235</v>
      </c>
      <c r="J16" s="20" t="s">
        <v>268</v>
      </c>
    </row>
    <row r="17" ht="40.5" customHeight="1" spans="1:10">
      <c r="A17" s="98" t="s">
        <v>210</v>
      </c>
      <c r="B17" s="20" t="s">
        <v>263</v>
      </c>
      <c r="C17" s="20" t="s">
        <v>229</v>
      </c>
      <c r="D17" s="20" t="s">
        <v>237</v>
      </c>
      <c r="E17" s="20" t="s">
        <v>269</v>
      </c>
      <c r="F17" s="22" t="s">
        <v>253</v>
      </c>
      <c r="G17" s="20" t="s">
        <v>254</v>
      </c>
      <c r="H17" s="22" t="s">
        <v>240</v>
      </c>
      <c r="I17" s="22" t="s">
        <v>235</v>
      </c>
      <c r="J17" s="20" t="s">
        <v>270</v>
      </c>
    </row>
    <row r="18" ht="40.5" customHeight="1" spans="1:10">
      <c r="A18" s="98" t="s">
        <v>210</v>
      </c>
      <c r="B18" s="20" t="s">
        <v>263</v>
      </c>
      <c r="C18" s="20" t="s">
        <v>229</v>
      </c>
      <c r="D18" s="20" t="s">
        <v>237</v>
      </c>
      <c r="E18" s="20" t="s">
        <v>271</v>
      </c>
      <c r="F18" s="22" t="s">
        <v>232</v>
      </c>
      <c r="G18" s="20" t="s">
        <v>239</v>
      </c>
      <c r="H18" s="22" t="s">
        <v>240</v>
      </c>
      <c r="I18" s="22" t="s">
        <v>235</v>
      </c>
      <c r="J18" s="20" t="s">
        <v>272</v>
      </c>
    </row>
    <row r="19" ht="40.5" customHeight="1" spans="1:10">
      <c r="A19" s="98" t="s">
        <v>210</v>
      </c>
      <c r="B19" s="20" t="s">
        <v>263</v>
      </c>
      <c r="C19" s="20" t="s">
        <v>229</v>
      </c>
      <c r="D19" s="20" t="s">
        <v>242</v>
      </c>
      <c r="E19" s="20" t="s">
        <v>273</v>
      </c>
      <c r="F19" s="22" t="s">
        <v>253</v>
      </c>
      <c r="G19" s="20" t="s">
        <v>257</v>
      </c>
      <c r="H19" s="22" t="s">
        <v>240</v>
      </c>
      <c r="I19" s="22" t="s">
        <v>235</v>
      </c>
      <c r="J19" s="20" t="s">
        <v>274</v>
      </c>
    </row>
    <row r="20" ht="40.5" customHeight="1" spans="1:10">
      <c r="A20" s="98" t="s">
        <v>210</v>
      </c>
      <c r="B20" s="20" t="s">
        <v>263</v>
      </c>
      <c r="C20" s="20" t="s">
        <v>229</v>
      </c>
      <c r="D20" s="20" t="s">
        <v>242</v>
      </c>
      <c r="E20" s="20" t="s">
        <v>275</v>
      </c>
      <c r="F20" s="22" t="s">
        <v>232</v>
      </c>
      <c r="G20" s="20" t="s">
        <v>239</v>
      </c>
      <c r="H20" s="22" t="s">
        <v>240</v>
      </c>
      <c r="I20" s="22" t="s">
        <v>235</v>
      </c>
      <c r="J20" s="20" t="s">
        <v>276</v>
      </c>
    </row>
    <row r="21" ht="40.5" customHeight="1" spans="1:10">
      <c r="A21" s="98" t="s">
        <v>210</v>
      </c>
      <c r="B21" s="20" t="s">
        <v>263</v>
      </c>
      <c r="C21" s="20" t="s">
        <v>250</v>
      </c>
      <c r="D21" s="20" t="s">
        <v>251</v>
      </c>
      <c r="E21" s="20" t="s">
        <v>277</v>
      </c>
      <c r="F21" s="22" t="s">
        <v>232</v>
      </c>
      <c r="G21" s="20" t="s">
        <v>278</v>
      </c>
      <c r="H21" s="22" t="s">
        <v>279</v>
      </c>
      <c r="I21" s="22" t="s">
        <v>280</v>
      </c>
      <c r="J21" s="20" t="s">
        <v>281</v>
      </c>
    </row>
    <row r="22" ht="40.5" customHeight="1" spans="1:10">
      <c r="A22" s="98" t="s">
        <v>210</v>
      </c>
      <c r="B22" s="20" t="s">
        <v>263</v>
      </c>
      <c r="C22" s="20" t="s">
        <v>250</v>
      </c>
      <c r="D22" s="20" t="s">
        <v>251</v>
      </c>
      <c r="E22" s="20" t="s">
        <v>282</v>
      </c>
      <c r="F22" s="22" t="s">
        <v>232</v>
      </c>
      <c r="G22" s="20" t="s">
        <v>283</v>
      </c>
      <c r="H22" s="22" t="s">
        <v>279</v>
      </c>
      <c r="I22" s="22" t="s">
        <v>280</v>
      </c>
      <c r="J22" s="20" t="s">
        <v>284</v>
      </c>
    </row>
    <row r="23" ht="40.5" customHeight="1" spans="1:10">
      <c r="A23" s="98" t="s">
        <v>210</v>
      </c>
      <c r="B23" s="20" t="s">
        <v>263</v>
      </c>
      <c r="C23" s="20" t="s">
        <v>259</v>
      </c>
      <c r="D23" s="20" t="s">
        <v>260</v>
      </c>
      <c r="E23" s="20" t="s">
        <v>285</v>
      </c>
      <c r="F23" s="22" t="s">
        <v>253</v>
      </c>
      <c r="G23" s="20" t="s">
        <v>254</v>
      </c>
      <c r="H23" s="22" t="s">
        <v>240</v>
      </c>
      <c r="I23" s="22" t="s">
        <v>235</v>
      </c>
      <c r="J23" s="20" t="s">
        <v>286</v>
      </c>
    </row>
  </sheetData>
  <mergeCells count="6">
    <mergeCell ref="A3:J3"/>
    <mergeCell ref="A4:H4"/>
    <mergeCell ref="A8:A14"/>
    <mergeCell ref="A15:A23"/>
    <mergeCell ref="B8:B14"/>
    <mergeCell ref="B15:B23"/>
  </mergeCells>
  <printOptions horizontalCentered="1"/>
  <pageMargins left="0.79" right="0.79" top="0.59" bottom="0.59" header="0" footer="0"/>
  <pageSetup paperSize="9" scale="69"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F11"/>
  <sheetViews>
    <sheetView showZeros="0" workbookViewId="0">
      <pane ySplit="1" topLeftCell="A2" activePane="bottomLeft" state="frozen"/>
      <selection/>
      <selection pane="bottomLeft" activeCell="A11" sqref="A11:F11"/>
    </sheetView>
  </sheetViews>
  <sheetFormatPr defaultColWidth="10.65625" defaultRowHeight="14.25" customHeight="1" outlineLevelCol="5"/>
  <cols>
    <col min="1" max="1" width="42.8229166666667" customWidth="1"/>
    <col min="2" max="2" width="19.65625" customWidth="1"/>
    <col min="3" max="3" width="40.9791666666667" customWidth="1"/>
    <col min="4" max="6" width="33.3333333333333" customWidth="1"/>
  </cols>
  <sheetData>
    <row r="1" customHeight="1" spans="1:6">
      <c r="A1" s="1"/>
      <c r="B1" s="1"/>
      <c r="C1" s="1"/>
      <c r="D1" s="1"/>
      <c r="E1" s="1"/>
      <c r="F1" s="1"/>
    </row>
    <row r="2" ht="15.75" customHeight="1" spans="1:6">
      <c r="A2" s="102">
        <v>1</v>
      </c>
      <c r="B2" s="103">
        <v>0</v>
      </c>
      <c r="C2" s="102">
        <v>1</v>
      </c>
      <c r="D2" s="104"/>
      <c r="E2" s="104"/>
      <c r="F2" s="105" t="s">
        <v>287</v>
      </c>
    </row>
    <row r="3" ht="36.75" customHeight="1" spans="1:6">
      <c r="A3" s="106" t="str">
        <f>"2025"&amp;"年部门政府性基金预算支出预算表"</f>
        <v>2025年部门政府性基金预算支出预算表</v>
      </c>
      <c r="B3" s="106" t="s">
        <v>288</v>
      </c>
      <c r="C3" s="106"/>
      <c r="D3" s="106"/>
      <c r="E3" s="106"/>
      <c r="F3" s="106"/>
    </row>
    <row r="4" ht="13.5" customHeight="1" spans="1:6">
      <c r="A4" s="6" t="str">
        <f t="shared" ref="A4:B4" si="0">"单位名称："&amp;"景洪市勐罕镇中心幼儿园"</f>
        <v>单位名称：景洪市勐罕镇中心幼儿园</v>
      </c>
      <c r="B4" s="6" t="str">
        <f t="shared" si="0"/>
        <v>单位名称：景洪市勐罕镇中心幼儿园</v>
      </c>
      <c r="C4" s="6"/>
      <c r="D4" s="101"/>
      <c r="E4" s="101"/>
      <c r="F4" s="101" t="s">
        <v>1</v>
      </c>
    </row>
    <row r="5" ht="19.5" customHeight="1" spans="1:6">
      <c r="A5" s="107" t="s">
        <v>118</v>
      </c>
      <c r="B5" s="108" t="s">
        <v>46</v>
      </c>
      <c r="C5" s="109" t="s">
        <v>47</v>
      </c>
      <c r="D5" s="12" t="s">
        <v>289</v>
      </c>
      <c r="E5" s="12"/>
      <c r="F5" s="13"/>
    </row>
    <row r="6" ht="18.75" customHeight="1" spans="1:6">
      <c r="A6" s="110"/>
      <c r="B6" s="111"/>
      <c r="C6" s="95"/>
      <c r="D6" s="94" t="s">
        <v>29</v>
      </c>
      <c r="E6" s="94" t="s">
        <v>48</v>
      </c>
      <c r="F6" s="94" t="s">
        <v>49</v>
      </c>
    </row>
    <row r="7" ht="18.75" customHeight="1" spans="1:6">
      <c r="A7" s="110">
        <v>1</v>
      </c>
      <c r="B7" s="112" t="s">
        <v>103</v>
      </c>
      <c r="C7" s="95">
        <v>3</v>
      </c>
      <c r="D7" s="94">
        <v>4</v>
      </c>
      <c r="E7" s="94">
        <v>5</v>
      </c>
      <c r="F7" s="94">
        <v>6</v>
      </c>
    </row>
    <row r="8" ht="21" customHeight="1" spans="1:6">
      <c r="A8" s="20"/>
      <c r="B8" s="20"/>
      <c r="C8" s="20"/>
      <c r="D8" s="21"/>
      <c r="E8" s="21"/>
      <c r="F8" s="21"/>
    </row>
    <row r="9" ht="21" customHeight="1" spans="1:6">
      <c r="A9" s="20"/>
      <c r="B9" s="20"/>
      <c r="C9" s="20"/>
      <c r="D9" s="21"/>
      <c r="E9" s="21"/>
      <c r="F9" s="21"/>
    </row>
    <row r="10" ht="18.75" customHeight="1" spans="1:6">
      <c r="A10" s="113" t="s">
        <v>87</v>
      </c>
      <c r="B10" s="114" t="s">
        <v>87</v>
      </c>
      <c r="C10" s="115" t="s">
        <v>87</v>
      </c>
      <c r="D10" s="21"/>
      <c r="E10" s="21"/>
      <c r="F10" s="21"/>
    </row>
    <row r="11" customHeight="1" spans="1:6">
      <c r="A11" s="116" t="s">
        <v>290</v>
      </c>
      <c r="B11" s="117"/>
      <c r="C11" s="117"/>
      <c r="D11" s="117"/>
      <c r="E11" s="117"/>
      <c r="F11" s="118"/>
    </row>
  </sheetData>
  <mergeCells count="8">
    <mergeCell ref="A3:F3"/>
    <mergeCell ref="A4:C4"/>
    <mergeCell ref="D5:F5"/>
    <mergeCell ref="A10:C10"/>
    <mergeCell ref="A11:F11"/>
    <mergeCell ref="A5:A6"/>
    <mergeCell ref="B5:B6"/>
    <mergeCell ref="C5:C6"/>
  </mergeCells>
  <printOptions horizontalCentered="1"/>
  <pageMargins left="0.3" right="0.3" top="0.46" bottom="0.46" header="0.4" footer="0.4"/>
  <pageSetup paperSize="9" scale="98" orientation="landscape"/>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Q19"/>
  <sheetViews>
    <sheetView showZeros="0" workbookViewId="0">
      <pane ySplit="1" topLeftCell="A2" activePane="bottomLeft" state="frozen"/>
      <selection/>
      <selection pane="bottomLeft" activeCell="J25" sqref="J25"/>
    </sheetView>
  </sheetViews>
  <sheetFormatPr defaultColWidth="10.65625" defaultRowHeight="14.25" customHeight="1"/>
  <cols>
    <col min="1" max="1" width="45.65625" customWidth="1"/>
    <col min="2" max="2" width="25.3333333333333" customWidth="1"/>
    <col min="3" max="3" width="41.15625" customWidth="1"/>
    <col min="4" max="4" width="9" customWidth="1"/>
    <col min="5" max="5" width="12" customWidth="1"/>
    <col min="6" max="17" width="19.3333333333333" customWidth="1"/>
  </cols>
  <sheetData>
    <row r="1" customHeight="1" spans="1:17">
      <c r="A1" s="1"/>
      <c r="B1" s="1"/>
      <c r="C1" s="1"/>
      <c r="D1" s="1"/>
      <c r="E1" s="1"/>
      <c r="F1" s="1"/>
      <c r="G1" s="1"/>
      <c r="H1" s="1"/>
      <c r="I1" s="1"/>
      <c r="J1" s="1"/>
      <c r="K1" s="1"/>
      <c r="L1" s="1"/>
      <c r="M1" s="1"/>
      <c r="N1" s="1"/>
      <c r="O1" s="1"/>
      <c r="P1" s="1"/>
      <c r="Q1" s="1"/>
    </row>
    <row r="2" ht="15.75" customHeight="1" spans="1:17">
      <c r="A2" s="3"/>
      <c r="B2" s="3"/>
      <c r="C2" s="3"/>
      <c r="D2" s="3"/>
      <c r="E2" s="3"/>
      <c r="F2" s="3"/>
      <c r="G2" s="3"/>
      <c r="H2" s="3"/>
      <c r="I2" s="3"/>
      <c r="J2" s="3"/>
      <c r="O2" s="87"/>
      <c r="P2" s="87"/>
      <c r="Q2" s="32" t="s">
        <v>291</v>
      </c>
    </row>
    <row r="3" ht="35.25" customHeight="1" spans="1:17">
      <c r="A3" s="33" t="str">
        <f>"2025"&amp;"年部门政府采购预算表"</f>
        <v>2025年部门政府采购预算表</v>
      </c>
      <c r="B3" s="33"/>
      <c r="C3" s="33"/>
      <c r="D3" s="33"/>
      <c r="E3" s="33"/>
      <c r="F3" s="33"/>
      <c r="G3" s="33"/>
      <c r="H3" s="33"/>
      <c r="I3" s="33"/>
      <c r="J3" s="33"/>
      <c r="K3" s="33"/>
      <c r="L3" s="33"/>
      <c r="M3" s="33"/>
      <c r="N3" s="33"/>
      <c r="O3" s="33"/>
      <c r="P3" s="33"/>
      <c r="Q3" s="33"/>
    </row>
    <row r="4" ht="18.75" customHeight="1" spans="1:17">
      <c r="A4" s="34" t="str">
        <f>"单位名称："&amp;"景洪市勐罕镇中心幼儿园"</f>
        <v>单位名称：景洪市勐罕镇中心幼儿园</v>
      </c>
      <c r="B4" s="34"/>
      <c r="C4" s="34"/>
      <c r="D4" s="34"/>
      <c r="E4" s="34"/>
      <c r="F4" s="34"/>
      <c r="G4" s="7"/>
      <c r="H4" s="7"/>
      <c r="I4" s="7"/>
      <c r="J4" s="7"/>
      <c r="K4" s="35"/>
      <c r="L4" s="35"/>
      <c r="M4" s="35"/>
      <c r="N4" s="35"/>
      <c r="O4" s="8"/>
      <c r="P4" s="8"/>
      <c r="Q4" s="101" t="s">
        <v>109</v>
      </c>
    </row>
    <row r="5" ht="15.75" customHeight="1" spans="1:17">
      <c r="A5" s="10" t="s">
        <v>292</v>
      </c>
      <c r="B5" s="78" t="s">
        <v>293</v>
      </c>
      <c r="C5" s="78" t="s">
        <v>294</v>
      </c>
      <c r="D5" s="78" t="s">
        <v>295</v>
      </c>
      <c r="E5" s="78" t="s">
        <v>296</v>
      </c>
      <c r="F5" s="78" t="s">
        <v>297</v>
      </c>
      <c r="G5" s="38" t="s">
        <v>125</v>
      </c>
      <c r="H5" s="38"/>
      <c r="I5" s="38"/>
      <c r="J5" s="38"/>
      <c r="K5" s="38"/>
      <c r="L5" s="38"/>
      <c r="M5" s="38"/>
      <c r="N5" s="38"/>
      <c r="O5" s="38"/>
      <c r="P5" s="38"/>
      <c r="Q5" s="39"/>
    </row>
    <row r="6" ht="17.25" customHeight="1" spans="1:17">
      <c r="A6" s="15"/>
      <c r="B6" s="80"/>
      <c r="C6" s="80"/>
      <c r="D6" s="80"/>
      <c r="E6" s="80"/>
      <c r="F6" s="80"/>
      <c r="G6" s="80" t="s">
        <v>29</v>
      </c>
      <c r="H6" s="80" t="s">
        <v>32</v>
      </c>
      <c r="I6" s="80" t="s">
        <v>298</v>
      </c>
      <c r="J6" s="80" t="s">
        <v>299</v>
      </c>
      <c r="K6" s="81" t="s">
        <v>300</v>
      </c>
      <c r="L6" s="92" t="s">
        <v>51</v>
      </c>
      <c r="M6" s="92"/>
      <c r="N6" s="92"/>
      <c r="O6" s="92"/>
      <c r="P6" s="92"/>
      <c r="Q6" s="82"/>
    </row>
    <row r="7" ht="54" customHeight="1" spans="1:17">
      <c r="A7" s="17"/>
      <c r="B7" s="82"/>
      <c r="C7" s="82"/>
      <c r="D7" s="82"/>
      <c r="E7" s="82"/>
      <c r="F7" s="82"/>
      <c r="G7" s="82"/>
      <c r="H7" s="82" t="s">
        <v>31</v>
      </c>
      <c r="I7" s="82"/>
      <c r="J7" s="82"/>
      <c r="K7" s="83"/>
      <c r="L7" s="82" t="s">
        <v>31</v>
      </c>
      <c r="M7" s="82" t="s">
        <v>38</v>
      </c>
      <c r="N7" s="82" t="s">
        <v>134</v>
      </c>
      <c r="O7" s="93" t="s">
        <v>40</v>
      </c>
      <c r="P7" s="83" t="s">
        <v>41</v>
      </c>
      <c r="Q7" s="82" t="s">
        <v>42</v>
      </c>
    </row>
    <row r="8" ht="19.5" customHeight="1" spans="1:17">
      <c r="A8" s="28">
        <v>1</v>
      </c>
      <c r="B8" s="94">
        <v>2</v>
      </c>
      <c r="C8" s="94">
        <v>3</v>
      </c>
      <c r="D8" s="94">
        <v>4</v>
      </c>
      <c r="E8" s="94">
        <v>5</v>
      </c>
      <c r="F8" s="94">
        <v>6</v>
      </c>
      <c r="G8" s="95">
        <v>7</v>
      </c>
      <c r="H8" s="95">
        <v>8</v>
      </c>
      <c r="I8" s="95">
        <v>9</v>
      </c>
      <c r="J8" s="95">
        <v>10</v>
      </c>
      <c r="K8" s="95">
        <v>11</v>
      </c>
      <c r="L8" s="95">
        <v>12</v>
      </c>
      <c r="M8" s="95">
        <v>13</v>
      </c>
      <c r="N8" s="95">
        <v>14</v>
      </c>
      <c r="O8" s="95">
        <v>15</v>
      </c>
      <c r="P8" s="95">
        <v>16</v>
      </c>
      <c r="Q8" s="95">
        <v>17</v>
      </c>
    </row>
    <row r="9" ht="21" customHeight="1" spans="1:17">
      <c r="A9" s="20" t="s">
        <v>44</v>
      </c>
      <c r="B9" s="96"/>
      <c r="C9" s="96"/>
      <c r="D9" s="96"/>
      <c r="E9" s="97">
        <v>28</v>
      </c>
      <c r="F9" s="21">
        <v>61400</v>
      </c>
      <c r="G9" s="21">
        <v>61400</v>
      </c>
      <c r="H9" s="21">
        <v>61400</v>
      </c>
      <c r="I9" s="21"/>
      <c r="J9" s="21"/>
      <c r="K9" s="21"/>
      <c r="L9" s="21"/>
      <c r="M9" s="21"/>
      <c r="N9" s="21"/>
      <c r="O9" s="21"/>
      <c r="P9" s="21"/>
      <c r="Q9" s="21"/>
    </row>
    <row r="10" ht="21" customHeight="1" spans="1:17">
      <c r="A10" s="98" t="s">
        <v>173</v>
      </c>
      <c r="B10" s="20" t="s">
        <v>301</v>
      </c>
      <c r="C10" s="20" t="s">
        <v>302</v>
      </c>
      <c r="D10" s="22" t="s">
        <v>303</v>
      </c>
      <c r="E10" s="99">
        <v>1</v>
      </c>
      <c r="F10" s="21">
        <v>40800</v>
      </c>
      <c r="G10" s="21">
        <v>40800</v>
      </c>
      <c r="H10" s="21">
        <v>40800</v>
      </c>
      <c r="I10" s="21"/>
      <c r="J10" s="21"/>
      <c r="K10" s="21"/>
      <c r="L10" s="21"/>
      <c r="M10" s="21"/>
      <c r="N10" s="21"/>
      <c r="O10" s="21"/>
      <c r="P10" s="21"/>
      <c r="Q10" s="21"/>
    </row>
    <row r="11" ht="21" customHeight="1" spans="1:17">
      <c r="A11" s="98" t="s">
        <v>210</v>
      </c>
      <c r="B11" s="20" t="s">
        <v>304</v>
      </c>
      <c r="C11" s="20" t="s">
        <v>305</v>
      </c>
      <c r="D11" s="22" t="s">
        <v>303</v>
      </c>
      <c r="E11" s="99">
        <v>1</v>
      </c>
      <c r="F11" s="21">
        <v>1200</v>
      </c>
      <c r="G11" s="21">
        <v>1200</v>
      </c>
      <c r="H11" s="21">
        <v>1200</v>
      </c>
      <c r="I11" s="21"/>
      <c r="J11" s="21"/>
      <c r="K11" s="21"/>
      <c r="L11" s="21"/>
      <c r="M11" s="21"/>
      <c r="N11" s="21"/>
      <c r="O11" s="21"/>
      <c r="P11" s="21"/>
      <c r="Q11" s="21"/>
    </row>
    <row r="12" ht="21" customHeight="1" spans="1:17">
      <c r="A12" s="98" t="s">
        <v>210</v>
      </c>
      <c r="B12" s="20" t="s">
        <v>306</v>
      </c>
      <c r="C12" s="20" t="s">
        <v>307</v>
      </c>
      <c r="D12" s="22" t="s">
        <v>303</v>
      </c>
      <c r="E12" s="99">
        <v>1</v>
      </c>
      <c r="F12" s="21">
        <v>3800</v>
      </c>
      <c r="G12" s="21">
        <v>3800</v>
      </c>
      <c r="H12" s="21">
        <v>3800</v>
      </c>
      <c r="I12" s="21"/>
      <c r="J12" s="21"/>
      <c r="K12" s="21"/>
      <c r="L12" s="21"/>
      <c r="M12" s="21"/>
      <c r="N12" s="21"/>
      <c r="O12" s="21"/>
      <c r="P12" s="21"/>
      <c r="Q12" s="21"/>
    </row>
    <row r="13" ht="21" customHeight="1" spans="1:17">
      <c r="A13" s="98" t="s">
        <v>210</v>
      </c>
      <c r="B13" s="20" t="s">
        <v>308</v>
      </c>
      <c r="C13" s="20" t="s">
        <v>309</v>
      </c>
      <c r="D13" s="22" t="s">
        <v>303</v>
      </c>
      <c r="E13" s="99">
        <v>1</v>
      </c>
      <c r="F13" s="21">
        <v>1000</v>
      </c>
      <c r="G13" s="21">
        <v>1000</v>
      </c>
      <c r="H13" s="21">
        <v>1000</v>
      </c>
      <c r="I13" s="21"/>
      <c r="J13" s="21"/>
      <c r="K13" s="21"/>
      <c r="L13" s="21"/>
      <c r="M13" s="21"/>
      <c r="N13" s="21"/>
      <c r="O13" s="21"/>
      <c r="P13" s="21"/>
      <c r="Q13" s="21"/>
    </row>
    <row r="14" ht="21" customHeight="1" spans="1:17">
      <c r="A14" s="98" t="s">
        <v>210</v>
      </c>
      <c r="B14" s="20" t="s">
        <v>310</v>
      </c>
      <c r="C14" s="20" t="s">
        <v>311</v>
      </c>
      <c r="D14" s="22" t="s">
        <v>303</v>
      </c>
      <c r="E14" s="99">
        <v>1</v>
      </c>
      <c r="F14" s="21">
        <v>600</v>
      </c>
      <c r="G14" s="21">
        <v>600</v>
      </c>
      <c r="H14" s="21">
        <v>600</v>
      </c>
      <c r="I14" s="21"/>
      <c r="J14" s="21"/>
      <c r="K14" s="21"/>
      <c r="L14" s="21"/>
      <c r="M14" s="21"/>
      <c r="N14" s="21"/>
      <c r="O14" s="21"/>
      <c r="P14" s="21"/>
      <c r="Q14" s="21"/>
    </row>
    <row r="15" ht="21" customHeight="1" spans="1:17">
      <c r="A15" s="98" t="s">
        <v>210</v>
      </c>
      <c r="B15" s="20" t="s">
        <v>312</v>
      </c>
      <c r="C15" s="20" t="s">
        <v>313</v>
      </c>
      <c r="D15" s="22" t="s">
        <v>303</v>
      </c>
      <c r="E15" s="99">
        <v>1</v>
      </c>
      <c r="F15" s="21">
        <v>2500</v>
      </c>
      <c r="G15" s="21">
        <v>2500</v>
      </c>
      <c r="H15" s="21">
        <v>2500</v>
      </c>
      <c r="I15" s="21"/>
      <c r="J15" s="21"/>
      <c r="K15" s="21"/>
      <c r="L15" s="21"/>
      <c r="M15" s="21"/>
      <c r="N15" s="21"/>
      <c r="O15" s="21"/>
      <c r="P15" s="21"/>
      <c r="Q15" s="21"/>
    </row>
    <row r="16" ht="21" customHeight="1" spans="1:17">
      <c r="A16" s="98" t="s">
        <v>210</v>
      </c>
      <c r="B16" s="20" t="s">
        <v>314</v>
      </c>
      <c r="C16" s="20" t="s">
        <v>315</v>
      </c>
      <c r="D16" s="22" t="s">
        <v>303</v>
      </c>
      <c r="E16" s="99">
        <v>1</v>
      </c>
      <c r="F16" s="21">
        <v>3500</v>
      </c>
      <c r="G16" s="21">
        <v>3500</v>
      </c>
      <c r="H16" s="21">
        <v>3500</v>
      </c>
      <c r="I16" s="21"/>
      <c r="J16" s="21"/>
      <c r="K16" s="21"/>
      <c r="L16" s="21"/>
      <c r="M16" s="21"/>
      <c r="N16" s="21"/>
      <c r="O16" s="21"/>
      <c r="P16" s="21"/>
      <c r="Q16" s="21"/>
    </row>
    <row r="17" ht="21" customHeight="1" spans="1:17">
      <c r="A17" s="98" t="s">
        <v>210</v>
      </c>
      <c r="B17" s="20" t="s">
        <v>316</v>
      </c>
      <c r="C17" s="20" t="s">
        <v>317</v>
      </c>
      <c r="D17" s="22" t="s">
        <v>303</v>
      </c>
      <c r="E17" s="99">
        <v>1</v>
      </c>
      <c r="F17" s="21">
        <v>3000</v>
      </c>
      <c r="G17" s="21">
        <v>3000</v>
      </c>
      <c r="H17" s="21">
        <v>3000</v>
      </c>
      <c r="I17" s="21"/>
      <c r="J17" s="21"/>
      <c r="K17" s="21"/>
      <c r="L17" s="21"/>
      <c r="M17" s="21"/>
      <c r="N17" s="21"/>
      <c r="O17" s="21"/>
      <c r="P17" s="21"/>
      <c r="Q17" s="21"/>
    </row>
    <row r="18" ht="21" customHeight="1" spans="1:17">
      <c r="A18" s="98" t="s">
        <v>210</v>
      </c>
      <c r="B18" s="20" t="s">
        <v>318</v>
      </c>
      <c r="C18" s="20" t="s">
        <v>319</v>
      </c>
      <c r="D18" s="22" t="s">
        <v>303</v>
      </c>
      <c r="E18" s="99">
        <v>20</v>
      </c>
      <c r="F18" s="21">
        <v>5000</v>
      </c>
      <c r="G18" s="21">
        <v>5000</v>
      </c>
      <c r="H18" s="21">
        <v>5000</v>
      </c>
      <c r="I18" s="21"/>
      <c r="J18" s="21"/>
      <c r="K18" s="21"/>
      <c r="L18" s="21"/>
      <c r="M18" s="21"/>
      <c r="N18" s="21"/>
      <c r="O18" s="21"/>
      <c r="P18" s="21"/>
      <c r="Q18" s="21"/>
    </row>
    <row r="19" ht="21" customHeight="1" spans="1:17">
      <c r="A19" s="85" t="s">
        <v>87</v>
      </c>
      <c r="B19" s="86"/>
      <c r="C19" s="86"/>
      <c r="D19" s="86"/>
      <c r="E19" s="100"/>
      <c r="F19" s="21">
        <v>61400</v>
      </c>
      <c r="G19" s="21">
        <v>61400</v>
      </c>
      <c r="H19" s="21">
        <v>61400</v>
      </c>
      <c r="I19" s="21"/>
      <c r="J19" s="21"/>
      <c r="K19" s="21"/>
      <c r="L19" s="21"/>
      <c r="M19" s="21"/>
      <c r="N19" s="21"/>
      <c r="O19" s="21"/>
      <c r="P19" s="21"/>
      <c r="Q19" s="21"/>
    </row>
  </sheetData>
  <mergeCells count="16">
    <mergeCell ref="A3:Q3"/>
    <mergeCell ref="A4:F4"/>
    <mergeCell ref="G5:Q5"/>
    <mergeCell ref="L6:Q6"/>
    <mergeCell ref="A19:E19"/>
    <mergeCell ref="A5:A7"/>
    <mergeCell ref="B5:B7"/>
    <mergeCell ref="C5:C7"/>
    <mergeCell ref="D5:D7"/>
    <mergeCell ref="E5:E7"/>
    <mergeCell ref="F5:F7"/>
    <mergeCell ref="G6:G7"/>
    <mergeCell ref="H6:H7"/>
    <mergeCell ref="I6:I7"/>
    <mergeCell ref="J6:J7"/>
    <mergeCell ref="K6:K7"/>
  </mergeCells>
  <printOptions horizontalCentered="1"/>
  <pageMargins left="0.79" right="0.79" top="0.59" bottom="0.59" header="0" footer="0"/>
  <pageSetup paperSize="9" scale="60" orientation="landscape"/>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N12"/>
  <sheetViews>
    <sheetView showZeros="0" workbookViewId="0">
      <pane ySplit="1" topLeftCell="A2" activePane="bottomLeft" state="frozen"/>
      <selection/>
      <selection pane="bottomLeft" activeCell="A16" sqref="A16"/>
    </sheetView>
  </sheetViews>
  <sheetFormatPr defaultColWidth="10.65625" defaultRowHeight="14.25" customHeight="1"/>
  <cols>
    <col min="1" max="1" width="56.9791666666667" customWidth="1"/>
    <col min="2" max="3" width="25.5" customWidth="1"/>
    <col min="4" max="14" width="22.15625" customWidth="1"/>
  </cols>
  <sheetData>
    <row r="1" customHeight="1" spans="1:14">
      <c r="A1" s="1"/>
      <c r="B1" s="1"/>
      <c r="C1" s="1"/>
      <c r="D1" s="1"/>
      <c r="E1" s="1"/>
      <c r="F1" s="1"/>
      <c r="G1" s="1"/>
      <c r="H1" s="1"/>
      <c r="I1" s="1"/>
      <c r="J1" s="1"/>
      <c r="K1" s="1"/>
      <c r="L1" s="1"/>
      <c r="M1" s="1"/>
      <c r="N1" s="1"/>
    </row>
    <row r="2" ht="13.5" customHeight="1" spans="1:14">
      <c r="A2" s="72"/>
      <c r="B2" s="72"/>
      <c r="C2" s="73"/>
      <c r="D2" s="72"/>
      <c r="E2" s="72"/>
      <c r="F2" s="72"/>
      <c r="G2" s="72"/>
      <c r="H2" s="74"/>
      <c r="I2" s="72"/>
      <c r="J2" s="72"/>
      <c r="K2" s="72"/>
      <c r="L2" s="87"/>
      <c r="M2" s="88"/>
      <c r="N2" s="89" t="s">
        <v>320</v>
      </c>
    </row>
    <row r="3" ht="34.5" customHeight="1" spans="1:14">
      <c r="A3" s="33" t="str">
        <f>"2025"&amp;"年部门政府购买服务预算表"</f>
        <v>2025年部门政府购买服务预算表</v>
      </c>
      <c r="B3" s="33"/>
      <c r="C3" s="33"/>
      <c r="D3" s="33"/>
      <c r="E3" s="33"/>
      <c r="F3" s="33"/>
      <c r="G3" s="33"/>
      <c r="H3" s="33"/>
      <c r="I3" s="33"/>
      <c r="J3" s="33"/>
      <c r="K3" s="33"/>
      <c r="L3" s="33"/>
      <c r="M3" s="33"/>
      <c r="N3" s="33"/>
    </row>
    <row r="4" ht="18.75" customHeight="1" spans="1:14">
      <c r="A4" s="75" t="str">
        <f>"单位名称："&amp;"景洪市勐罕镇中心幼儿园"</f>
        <v>单位名称：景洪市勐罕镇中心幼儿园</v>
      </c>
      <c r="B4" s="75"/>
      <c r="C4" s="75"/>
      <c r="D4" s="76"/>
      <c r="E4" s="76"/>
      <c r="F4" s="76"/>
      <c r="G4" s="76"/>
      <c r="H4" s="77"/>
      <c r="I4" s="76"/>
      <c r="J4" s="76"/>
      <c r="K4" s="76"/>
      <c r="L4" s="8"/>
      <c r="M4" s="90"/>
      <c r="N4" s="91" t="s">
        <v>109</v>
      </c>
    </row>
    <row r="5" ht="18.75" customHeight="1" spans="1:14">
      <c r="A5" s="10" t="s">
        <v>292</v>
      </c>
      <c r="B5" s="78" t="s">
        <v>321</v>
      </c>
      <c r="C5" s="79" t="s">
        <v>322</v>
      </c>
      <c r="D5" s="38" t="s">
        <v>125</v>
      </c>
      <c r="E5" s="38"/>
      <c r="F5" s="38"/>
      <c r="G5" s="38"/>
      <c r="H5" s="38"/>
      <c r="I5" s="38"/>
      <c r="J5" s="38"/>
      <c r="K5" s="38"/>
      <c r="L5" s="38"/>
      <c r="M5" s="38"/>
      <c r="N5" s="39"/>
    </row>
    <row r="6" ht="17.25" customHeight="1" spans="1:14">
      <c r="A6" s="15"/>
      <c r="B6" s="80"/>
      <c r="C6" s="81"/>
      <c r="D6" s="80" t="s">
        <v>29</v>
      </c>
      <c r="E6" s="80" t="s">
        <v>32</v>
      </c>
      <c r="F6" s="80" t="s">
        <v>298</v>
      </c>
      <c r="G6" s="80" t="s">
        <v>299</v>
      </c>
      <c r="H6" s="81" t="s">
        <v>300</v>
      </c>
      <c r="I6" s="92" t="s">
        <v>51</v>
      </c>
      <c r="J6" s="92"/>
      <c r="K6" s="92"/>
      <c r="L6" s="92"/>
      <c r="M6" s="92"/>
      <c r="N6" s="82"/>
    </row>
    <row r="7" ht="54" customHeight="1" spans="1:14">
      <c r="A7" s="17"/>
      <c r="B7" s="82"/>
      <c r="C7" s="83"/>
      <c r="D7" s="82"/>
      <c r="E7" s="82"/>
      <c r="F7" s="82"/>
      <c r="G7" s="82"/>
      <c r="H7" s="83"/>
      <c r="I7" s="82" t="s">
        <v>31</v>
      </c>
      <c r="J7" s="82" t="s">
        <v>38</v>
      </c>
      <c r="K7" s="82" t="s">
        <v>134</v>
      </c>
      <c r="L7" s="93" t="s">
        <v>40</v>
      </c>
      <c r="M7" s="83" t="s">
        <v>41</v>
      </c>
      <c r="N7" s="82" t="s">
        <v>42</v>
      </c>
    </row>
    <row r="8" ht="19.5" customHeight="1" spans="1:14">
      <c r="A8" s="84">
        <v>1</v>
      </c>
      <c r="B8" s="84">
        <v>2</v>
      </c>
      <c r="C8" s="84">
        <v>3</v>
      </c>
      <c r="D8" s="84">
        <v>4</v>
      </c>
      <c r="E8" s="84">
        <v>5</v>
      </c>
      <c r="F8" s="84">
        <v>6</v>
      </c>
      <c r="G8" s="84">
        <v>7</v>
      </c>
      <c r="H8" s="84">
        <v>8</v>
      </c>
      <c r="I8" s="84">
        <v>9</v>
      </c>
      <c r="J8" s="84">
        <v>10</v>
      </c>
      <c r="K8" s="84">
        <v>11</v>
      </c>
      <c r="L8" s="84">
        <v>12</v>
      </c>
      <c r="M8" s="84">
        <v>13</v>
      </c>
      <c r="N8" s="84">
        <v>14</v>
      </c>
    </row>
    <row r="9" ht="21" customHeight="1" spans="1:14">
      <c r="A9" s="20"/>
      <c r="B9" s="20"/>
      <c r="C9" s="20"/>
      <c r="D9" s="21"/>
      <c r="E9" s="21"/>
      <c r="F9" s="21"/>
      <c r="G9" s="21"/>
      <c r="H9" s="21"/>
      <c r="I9" s="21"/>
      <c r="J9" s="21"/>
      <c r="K9" s="21"/>
      <c r="L9" s="21"/>
      <c r="M9" s="21"/>
      <c r="N9" s="21"/>
    </row>
    <row r="10" ht="21" customHeight="1" spans="1:14">
      <c r="A10" s="20"/>
      <c r="B10" s="20"/>
      <c r="C10" s="20"/>
      <c r="D10" s="21"/>
      <c r="E10" s="21"/>
      <c r="F10" s="21"/>
      <c r="G10" s="21"/>
      <c r="H10" s="21"/>
      <c r="I10" s="21"/>
      <c r="J10" s="21"/>
      <c r="K10" s="21"/>
      <c r="L10" s="21"/>
      <c r="M10" s="21"/>
      <c r="N10" s="21"/>
    </row>
    <row r="11" ht="21" customHeight="1" spans="1:14">
      <c r="A11" s="85" t="s">
        <v>87</v>
      </c>
      <c r="B11" s="86"/>
      <c r="C11" s="86"/>
      <c r="D11" s="21"/>
      <c r="E11" s="21"/>
      <c r="F11" s="21"/>
      <c r="G11" s="21"/>
      <c r="H11" s="21"/>
      <c r="I11" s="21"/>
      <c r="J11" s="21"/>
      <c r="K11" s="21"/>
      <c r="L11" s="21"/>
      <c r="M11" s="21"/>
      <c r="N11" s="21"/>
    </row>
    <row r="12" customHeight="1" spans="1:14">
      <c r="A12" s="31" t="s">
        <v>290</v>
      </c>
      <c r="B12" s="31"/>
      <c r="C12" s="31"/>
      <c r="D12" s="31"/>
      <c r="E12" s="31"/>
      <c r="F12" s="31"/>
      <c r="G12" s="31"/>
      <c r="H12" s="31"/>
      <c r="I12" s="31"/>
      <c r="J12" s="31"/>
      <c r="K12" s="31"/>
      <c r="L12" s="31"/>
      <c r="M12" s="31"/>
      <c r="N12" s="31"/>
    </row>
  </sheetData>
  <mergeCells count="14">
    <mergeCell ref="A3:N3"/>
    <mergeCell ref="A4:C4"/>
    <mergeCell ref="D5:N5"/>
    <mergeCell ref="I6:N6"/>
    <mergeCell ref="A11:C11"/>
    <mergeCell ref="A12:N12"/>
    <mergeCell ref="A5:A7"/>
    <mergeCell ref="B5:B7"/>
    <mergeCell ref="C5:C7"/>
    <mergeCell ref="D6:D7"/>
    <mergeCell ref="E6:E7"/>
    <mergeCell ref="F6:F7"/>
    <mergeCell ref="G6:G7"/>
    <mergeCell ref="H6:H7"/>
  </mergeCells>
  <printOptions horizontalCentered="1"/>
  <pageMargins left="0.79" right="0.79" top="0.59" bottom="0.59" header="0" footer="0"/>
  <pageSetup paperSize="9" scale="60" orientation="landscape"/>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G10"/>
  <sheetViews>
    <sheetView showZeros="0" workbookViewId="0">
      <pane ySplit="1" topLeftCell="A2" activePane="bottomLeft" state="frozen"/>
      <selection/>
      <selection pane="bottomLeft" activeCell="E23" sqref="E23"/>
    </sheetView>
  </sheetViews>
  <sheetFormatPr defaultColWidth="10.65625" defaultRowHeight="14.25" customHeight="1" outlineLevelCol="6"/>
  <cols>
    <col min="1" max="1" width="44" customWidth="1"/>
    <col min="2" max="7" width="21.5" customWidth="1"/>
  </cols>
  <sheetData>
    <row r="1" customHeight="1" spans="1:7">
      <c r="A1" s="1"/>
      <c r="B1" s="1"/>
      <c r="C1" s="1"/>
      <c r="D1" s="1"/>
      <c r="E1" s="1"/>
      <c r="F1" s="1"/>
      <c r="G1" s="1"/>
    </row>
    <row r="2" ht="13.5" customHeight="1" spans="1:7">
      <c r="A2" s="63"/>
      <c r="B2" s="63"/>
      <c r="C2" s="63"/>
      <c r="D2" s="63"/>
      <c r="E2" s="63"/>
      <c r="F2" s="64"/>
      <c r="G2" s="64" t="s">
        <v>323</v>
      </c>
    </row>
    <row r="3" ht="27.75" customHeight="1" spans="1:7">
      <c r="A3" s="65" t="s">
        <v>324</v>
      </c>
      <c r="B3" s="45"/>
      <c r="C3" s="45"/>
      <c r="D3" s="45"/>
      <c r="E3" s="45"/>
      <c r="F3" s="45"/>
      <c r="G3" s="45"/>
    </row>
    <row r="4" ht="18" customHeight="1" spans="1:7">
      <c r="A4" s="66" t="str">
        <f>"单位名称："&amp;"景洪市勐罕镇中心幼儿园"</f>
        <v>单位名称：景洪市勐罕镇中心幼儿园</v>
      </c>
      <c r="B4" s="67"/>
      <c r="C4" s="67"/>
      <c r="D4" s="67"/>
      <c r="E4" s="67"/>
      <c r="F4" s="68"/>
      <c r="G4" s="68" t="s">
        <v>109</v>
      </c>
    </row>
    <row r="5" ht="19.5" customHeight="1" spans="1:7">
      <c r="A5" s="69" t="s">
        <v>325</v>
      </c>
      <c r="B5" s="52" t="s">
        <v>121</v>
      </c>
      <c r="C5" s="52" t="s">
        <v>122</v>
      </c>
      <c r="D5" s="52" t="s">
        <v>125</v>
      </c>
      <c r="E5" s="52"/>
      <c r="F5" s="52"/>
      <c r="G5" s="52" t="s">
        <v>326</v>
      </c>
    </row>
    <row r="6" ht="40.5" customHeight="1" spans="1:7">
      <c r="A6" s="70"/>
      <c r="B6" s="52"/>
      <c r="C6" s="52"/>
      <c r="D6" s="52" t="s">
        <v>29</v>
      </c>
      <c r="E6" s="50" t="s">
        <v>32</v>
      </c>
      <c r="F6" s="50" t="s">
        <v>327</v>
      </c>
      <c r="G6" s="50"/>
    </row>
    <row r="7" ht="19.5" customHeight="1" spans="1:7">
      <c r="A7" s="52">
        <v>1</v>
      </c>
      <c r="B7" s="52">
        <v>2</v>
      </c>
      <c r="C7" s="52">
        <v>3</v>
      </c>
      <c r="D7" s="52">
        <v>4</v>
      </c>
      <c r="E7" s="52">
        <v>5</v>
      </c>
      <c r="F7" s="52">
        <v>6</v>
      </c>
      <c r="G7" s="52">
        <v>7</v>
      </c>
    </row>
    <row r="8" ht="19.5" customHeight="1" spans="1:7">
      <c r="A8" s="53"/>
      <c r="B8" s="21"/>
      <c r="C8" s="21"/>
      <c r="D8" s="21"/>
      <c r="E8" s="21"/>
      <c r="F8" s="21"/>
      <c r="G8" s="21"/>
    </row>
    <row r="9" ht="19.5" customHeight="1" spans="1:7">
      <c r="A9" s="53"/>
      <c r="B9" s="20"/>
      <c r="C9" s="20"/>
      <c r="D9" s="21"/>
      <c r="E9" s="21"/>
      <c r="F9" s="21"/>
      <c r="G9" s="21"/>
    </row>
    <row r="10" customHeight="1" spans="1:7">
      <c r="A10" s="31" t="s">
        <v>290</v>
      </c>
      <c r="B10" s="71"/>
      <c r="C10" s="71"/>
      <c r="D10" s="71"/>
      <c r="E10" s="71"/>
      <c r="F10" s="71"/>
      <c r="G10" s="71"/>
    </row>
  </sheetData>
  <mergeCells count="8">
    <mergeCell ref="A3:F3"/>
    <mergeCell ref="A4:E4"/>
    <mergeCell ref="D5:F5"/>
    <mergeCell ref="A10:G10"/>
    <mergeCell ref="A5:A6"/>
    <mergeCell ref="B5:B6"/>
    <mergeCell ref="C5:C6"/>
    <mergeCell ref="G5:G6"/>
  </mergeCells>
  <printOptions horizontalCentered="1"/>
  <pageMargins left="0.8" right="0.8" top="0.6" bottom="0.6" header="0" footer="0"/>
  <pageSetup paperSize="9" scale="58" orientation="landscape"/>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J18"/>
  <sheetViews>
    <sheetView showZeros="0" workbookViewId="0">
      <pane ySplit="1" topLeftCell="A2" activePane="bottomLeft" state="frozen"/>
      <selection/>
      <selection pane="bottomLeft" activeCell="B14" sqref="B14"/>
    </sheetView>
  </sheetViews>
  <sheetFormatPr defaultColWidth="10.65625" defaultRowHeight="12" customHeight="1"/>
  <cols>
    <col min="1" max="1" width="40" customWidth="1"/>
    <col min="2" max="2" width="56" customWidth="1"/>
    <col min="3" max="3" width="20.15625" customWidth="1"/>
    <col min="4" max="4" width="15.5" customWidth="1"/>
    <col min="5" max="5" width="27.5" customWidth="1"/>
    <col min="6" max="6" width="13.15625" customWidth="1"/>
    <col min="7" max="7" width="15.3333333333333" customWidth="1"/>
    <col min="8" max="9" width="14.5" customWidth="1"/>
    <col min="10" max="10" width="98.15625" customWidth="1"/>
  </cols>
  <sheetData>
    <row r="1" customHeight="1" spans="1:10">
      <c r="A1" s="1"/>
      <c r="B1" s="1"/>
      <c r="C1" s="1"/>
      <c r="D1" s="1"/>
      <c r="E1" s="1"/>
      <c r="F1" s="1"/>
      <c r="G1" s="1"/>
      <c r="H1" s="1"/>
      <c r="I1" s="1"/>
      <c r="J1" s="1"/>
    </row>
    <row r="2" ht="15" customHeight="1" spans="10:10">
      <c r="J2" s="61" t="s">
        <v>328</v>
      </c>
    </row>
    <row r="3" ht="28.5" customHeight="1" spans="1:10">
      <c r="A3" s="45" t="s">
        <v>329</v>
      </c>
      <c r="B3" s="45"/>
      <c r="C3" s="45"/>
      <c r="D3" s="45"/>
      <c r="E3" s="45"/>
      <c r="F3" s="46"/>
      <c r="G3" s="45"/>
      <c r="H3" s="46"/>
      <c r="I3" s="46"/>
      <c r="J3" s="45"/>
    </row>
    <row r="4" ht="17.25" customHeight="1" spans="1:10">
      <c r="A4" s="47" t="str">
        <f>"单位名称："&amp;"景洪市勐罕镇中心幼儿园"</f>
        <v>单位名称：景洪市勐罕镇中心幼儿园</v>
      </c>
      <c r="B4" s="48"/>
      <c r="C4" s="48"/>
      <c r="D4" s="48"/>
      <c r="E4" s="48"/>
      <c r="F4" s="49"/>
      <c r="G4" s="48"/>
      <c r="H4" s="49"/>
      <c r="I4" s="62"/>
      <c r="J4" s="62"/>
    </row>
    <row r="5" ht="44.25" customHeight="1" spans="1:10">
      <c r="A5" s="50" t="s">
        <v>218</v>
      </c>
      <c r="B5" s="50" t="s">
        <v>219</v>
      </c>
      <c r="C5" s="50" t="s">
        <v>220</v>
      </c>
      <c r="D5" s="50" t="s">
        <v>221</v>
      </c>
      <c r="E5" s="50" t="s">
        <v>222</v>
      </c>
      <c r="F5" s="51" t="s">
        <v>223</v>
      </c>
      <c r="G5" s="50" t="s">
        <v>224</v>
      </c>
      <c r="H5" s="51" t="s">
        <v>225</v>
      </c>
      <c r="I5" s="51" t="s">
        <v>226</v>
      </c>
      <c r="J5" s="50" t="s">
        <v>227</v>
      </c>
    </row>
    <row r="6" ht="14.25" customHeight="1" spans="1:10">
      <c r="A6" s="52">
        <v>1</v>
      </c>
      <c r="B6" s="52">
        <v>2</v>
      </c>
      <c r="C6" s="52">
        <v>3</v>
      </c>
      <c r="D6" s="52">
        <v>4</v>
      </c>
      <c r="E6" s="52">
        <v>5</v>
      </c>
      <c r="F6" s="52">
        <v>6</v>
      </c>
      <c r="G6" s="52">
        <v>7</v>
      </c>
      <c r="H6" s="52">
        <v>8</v>
      </c>
      <c r="I6" s="52">
        <v>9</v>
      </c>
      <c r="J6" s="52">
        <v>10</v>
      </c>
    </row>
    <row r="7" ht="42" customHeight="1" spans="1:10">
      <c r="A7" s="53"/>
      <c r="B7" s="54"/>
      <c r="C7" s="54"/>
      <c r="D7" s="54"/>
      <c r="E7" s="55"/>
      <c r="F7" s="56"/>
      <c r="G7" s="55"/>
      <c r="H7" s="56"/>
      <c r="I7" s="56"/>
      <c r="J7" s="55"/>
    </row>
    <row r="8" ht="42" customHeight="1" spans="1:10">
      <c r="A8" s="53"/>
      <c r="B8" s="57"/>
      <c r="C8" s="57"/>
      <c r="D8" s="57"/>
      <c r="E8" s="53"/>
      <c r="F8" s="57"/>
      <c r="G8" s="53"/>
      <c r="H8" s="57"/>
      <c r="I8" s="57"/>
      <c r="J8" s="53"/>
    </row>
    <row r="9" ht="22" customHeight="1" spans="1:10">
      <c r="A9" s="58" t="s">
        <v>290</v>
      </c>
      <c r="B9" s="59"/>
      <c r="C9" s="59"/>
      <c r="D9" s="59"/>
      <c r="E9" s="59"/>
      <c r="F9" s="59"/>
      <c r="G9" s="59"/>
      <c r="H9" s="59"/>
      <c r="I9" s="59"/>
      <c r="J9" s="59"/>
    </row>
    <row r="18" customHeight="1" spans="3:3">
      <c r="C18" s="60"/>
    </row>
  </sheetData>
  <mergeCells count="3">
    <mergeCell ref="A3:J3"/>
    <mergeCell ref="A4:H4"/>
    <mergeCell ref="A9:J9"/>
  </mergeCells>
  <printOptions horizontalCentered="1"/>
  <pageMargins left="1" right="1" top="0.75" bottom="0.75" header="0" footer="0"/>
  <pageSetup paperSize="9" scale="69" orientation="landscape"/>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H11"/>
  <sheetViews>
    <sheetView showZeros="0" workbookViewId="0">
      <pane ySplit="1" topLeftCell="A2" activePane="bottomLeft" state="frozen"/>
      <selection/>
      <selection pane="bottomLeft" activeCell="B22" sqref="B22"/>
    </sheetView>
  </sheetViews>
  <sheetFormatPr defaultColWidth="10.65625" defaultRowHeight="12" customHeight="1" outlineLevelCol="7"/>
  <cols>
    <col min="1" max="1" width="33.8333333333333" customWidth="1"/>
    <col min="2" max="2" width="21.8333333333333" customWidth="1"/>
    <col min="3" max="3" width="29" customWidth="1"/>
    <col min="4" max="4" width="27.5" customWidth="1"/>
    <col min="5" max="5" width="20.8333333333333" customWidth="1"/>
    <col min="6" max="8" width="24.15625" customWidth="1"/>
  </cols>
  <sheetData>
    <row r="1" customHeight="1" spans="1:8">
      <c r="A1" s="1"/>
      <c r="B1" s="1"/>
      <c r="C1" s="1"/>
      <c r="D1" s="1"/>
      <c r="E1" s="1"/>
      <c r="F1" s="1"/>
      <c r="G1" s="1"/>
      <c r="H1" s="1"/>
    </row>
    <row r="2" ht="14.25" customHeight="1" spans="8:8">
      <c r="H2" s="32" t="s">
        <v>330</v>
      </c>
    </row>
    <row r="3" ht="34.5" customHeight="1" spans="1:8">
      <c r="A3" s="33" t="str">
        <f>"2025"&amp;"年新增资产配置表"</f>
        <v>2025年新增资产配置表</v>
      </c>
      <c r="B3" s="33"/>
      <c r="C3" s="33"/>
      <c r="D3" s="33"/>
      <c r="E3" s="33"/>
      <c r="F3" s="33"/>
      <c r="G3" s="33"/>
      <c r="H3" s="33"/>
    </row>
    <row r="4" ht="19.5" customHeight="1" spans="1:8">
      <c r="A4" s="34" t="str">
        <f>"单位名称："&amp;"景洪市勐罕镇中心幼儿园"</f>
        <v>单位名称：景洪市勐罕镇中心幼儿园</v>
      </c>
      <c r="B4" s="34"/>
      <c r="C4" s="34"/>
      <c r="D4" s="35"/>
      <c r="E4" s="35"/>
      <c r="F4" s="35"/>
      <c r="G4" s="35"/>
      <c r="H4" s="36" t="s">
        <v>109</v>
      </c>
    </row>
    <row r="5" ht="18" customHeight="1" spans="1:8">
      <c r="A5" s="10" t="s">
        <v>118</v>
      </c>
      <c r="B5" s="10" t="s">
        <v>331</v>
      </c>
      <c r="C5" s="10" t="s">
        <v>332</v>
      </c>
      <c r="D5" s="10" t="s">
        <v>333</v>
      </c>
      <c r="E5" s="10" t="s">
        <v>334</v>
      </c>
      <c r="F5" s="37" t="s">
        <v>335</v>
      </c>
      <c r="G5" s="38"/>
      <c r="H5" s="39"/>
    </row>
    <row r="6" ht="18" customHeight="1" spans="1:8">
      <c r="A6" s="17"/>
      <c r="B6" s="17"/>
      <c r="C6" s="17"/>
      <c r="D6" s="17"/>
      <c r="E6" s="17"/>
      <c r="F6" s="40" t="s">
        <v>296</v>
      </c>
      <c r="G6" s="40" t="s">
        <v>336</v>
      </c>
      <c r="H6" s="40" t="s">
        <v>337</v>
      </c>
    </row>
    <row r="7" ht="21" customHeight="1" spans="1:8">
      <c r="A7" s="40">
        <v>1</v>
      </c>
      <c r="B7" s="40">
        <v>2</v>
      </c>
      <c r="C7" s="40">
        <v>3</v>
      </c>
      <c r="D7" s="40">
        <v>4</v>
      </c>
      <c r="E7" s="40">
        <v>5</v>
      </c>
      <c r="F7" s="40">
        <v>6</v>
      </c>
      <c r="G7" s="40">
        <v>7</v>
      </c>
      <c r="H7" s="40">
        <v>8</v>
      </c>
    </row>
    <row r="8" ht="33" customHeight="1" spans="1:8">
      <c r="A8" s="41"/>
      <c r="B8" s="41"/>
      <c r="C8" s="41"/>
      <c r="D8" s="41"/>
      <c r="E8" s="22"/>
      <c r="F8" s="21"/>
      <c r="G8" s="21"/>
      <c r="H8" s="21"/>
    </row>
    <row r="9" ht="33" customHeight="1" spans="1:8">
      <c r="A9" s="41"/>
      <c r="B9" s="41"/>
      <c r="C9" s="41"/>
      <c r="D9" s="41"/>
      <c r="E9" s="22"/>
      <c r="F9" s="21"/>
      <c r="G9" s="21"/>
      <c r="H9" s="21"/>
    </row>
    <row r="10" ht="24" customHeight="1" spans="1:8">
      <c r="A10" s="42" t="s">
        <v>29</v>
      </c>
      <c r="B10" s="43"/>
      <c r="C10" s="43"/>
      <c r="D10" s="43"/>
      <c r="E10" s="44"/>
      <c r="F10" s="21"/>
      <c r="G10" s="21"/>
      <c r="H10" s="21"/>
    </row>
    <row r="11" ht="18" customHeight="1" spans="1:8">
      <c r="A11" s="31" t="s">
        <v>290</v>
      </c>
      <c r="B11" s="31"/>
      <c r="C11" s="31"/>
      <c r="D11" s="31"/>
      <c r="E11" s="31"/>
      <c r="F11" s="31"/>
      <c r="G11" s="31"/>
      <c r="H11" s="31"/>
    </row>
  </sheetData>
  <mergeCells count="10">
    <mergeCell ref="A3:H3"/>
    <mergeCell ref="A4:C4"/>
    <mergeCell ref="F5:H5"/>
    <mergeCell ref="A10:E10"/>
    <mergeCell ref="A11:H11"/>
    <mergeCell ref="A5:A6"/>
    <mergeCell ref="B5:B6"/>
    <mergeCell ref="C5:C6"/>
    <mergeCell ref="D5:D6"/>
    <mergeCell ref="E5:E6"/>
  </mergeCells>
  <pageMargins left="0.29" right="0.08" top="0.21" bottom="0.21" header="0" footer="0"/>
  <pageSetup paperSize="9" scale="81" orientation="landscape"/>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K12"/>
  <sheetViews>
    <sheetView showZeros="0" workbookViewId="0">
      <pane ySplit="1" topLeftCell="A2" activePane="bottomLeft" state="frozen"/>
      <selection/>
      <selection pane="bottomLeft" activeCell="B19" sqref="B19"/>
    </sheetView>
  </sheetViews>
  <sheetFormatPr defaultColWidth="10.65625" defaultRowHeight="14.25" customHeight="1"/>
  <cols>
    <col min="1" max="1" width="15.65625" customWidth="1"/>
    <col min="2" max="3" width="27.8333333333333" customWidth="1"/>
    <col min="4" max="4" width="13" customWidth="1"/>
    <col min="5" max="5" width="20.65625" customWidth="1"/>
    <col min="6" max="6" width="11.5" customWidth="1"/>
    <col min="7" max="7" width="20.65625" customWidth="1"/>
    <col min="8" max="11" width="18" customWidth="1"/>
  </cols>
  <sheetData>
    <row r="1" customHeight="1" spans="1:11">
      <c r="A1" s="1"/>
      <c r="B1" s="1"/>
      <c r="C1" s="1"/>
      <c r="D1" s="1"/>
      <c r="E1" s="1"/>
      <c r="F1" s="1"/>
      <c r="G1" s="1"/>
      <c r="H1" s="1"/>
      <c r="I1" s="1"/>
      <c r="J1" s="1"/>
      <c r="K1" s="1"/>
    </row>
    <row r="2" ht="19.5" customHeight="1" spans="4:11">
      <c r="D2" s="2"/>
      <c r="E2" s="2"/>
      <c r="F2" s="2"/>
      <c r="G2" s="2"/>
      <c r="H2" s="3"/>
      <c r="I2" s="3"/>
      <c r="J2" s="3"/>
      <c r="K2" s="4" t="s">
        <v>338</v>
      </c>
    </row>
    <row r="3" ht="42.75" customHeight="1" spans="1:11">
      <c r="A3" s="5" t="str">
        <f>"2025"&amp;"年上级转移支付补助项目支出预算表"</f>
        <v>2025年上级转移支付补助项目支出预算表</v>
      </c>
      <c r="B3" s="5"/>
      <c r="C3" s="5"/>
      <c r="D3" s="5"/>
      <c r="E3" s="5"/>
      <c r="F3" s="5"/>
      <c r="G3" s="5"/>
      <c r="H3" s="5"/>
      <c r="I3" s="5"/>
      <c r="J3" s="5"/>
      <c r="K3" s="5"/>
    </row>
    <row r="4" ht="19.5" customHeight="1" spans="1:11">
      <c r="A4" s="6" t="str">
        <f>"单位名称："&amp;"景洪市勐罕镇中心幼儿园"</f>
        <v>单位名称：景洪市勐罕镇中心幼儿园</v>
      </c>
      <c r="B4" s="6"/>
      <c r="C4" s="6"/>
      <c r="D4" s="6"/>
      <c r="E4" s="6"/>
      <c r="F4" s="6"/>
      <c r="G4" s="6"/>
      <c r="H4" s="7"/>
      <c r="I4" s="7"/>
      <c r="J4" s="7"/>
      <c r="K4" s="8" t="s">
        <v>109</v>
      </c>
    </row>
    <row r="5" ht="21.75" customHeight="1" spans="1:11">
      <c r="A5" s="9" t="s">
        <v>199</v>
      </c>
      <c r="B5" s="9" t="s">
        <v>120</v>
      </c>
      <c r="C5" s="9" t="s">
        <v>200</v>
      </c>
      <c r="D5" s="10" t="s">
        <v>121</v>
      </c>
      <c r="E5" s="10" t="s">
        <v>122</v>
      </c>
      <c r="F5" s="10" t="s">
        <v>201</v>
      </c>
      <c r="G5" s="10" t="s">
        <v>202</v>
      </c>
      <c r="H5" s="26" t="s">
        <v>29</v>
      </c>
      <c r="I5" s="11" t="s">
        <v>339</v>
      </c>
      <c r="J5" s="12"/>
      <c r="K5" s="13"/>
    </row>
    <row r="6" ht="21.75" customHeight="1" spans="1:11">
      <c r="A6" s="14"/>
      <c r="B6" s="14"/>
      <c r="C6" s="14"/>
      <c r="D6" s="15"/>
      <c r="E6" s="15"/>
      <c r="F6" s="15"/>
      <c r="G6" s="15"/>
      <c r="H6" s="27"/>
      <c r="I6" s="10" t="s">
        <v>32</v>
      </c>
      <c r="J6" s="10" t="s">
        <v>33</v>
      </c>
      <c r="K6" s="10" t="s">
        <v>34</v>
      </c>
    </row>
    <row r="7" ht="40.5" customHeight="1" spans="1:11">
      <c r="A7" s="16"/>
      <c r="B7" s="16"/>
      <c r="C7" s="16"/>
      <c r="D7" s="17"/>
      <c r="E7" s="17"/>
      <c r="F7" s="17"/>
      <c r="G7" s="17"/>
      <c r="H7" s="28"/>
      <c r="I7" s="17" t="s">
        <v>31</v>
      </c>
      <c r="J7" s="17"/>
      <c r="K7" s="17"/>
    </row>
    <row r="8" ht="15" customHeight="1" spans="1:11">
      <c r="A8" s="18">
        <v>1</v>
      </c>
      <c r="B8" s="18">
        <v>2</v>
      </c>
      <c r="C8" s="18">
        <v>3</v>
      </c>
      <c r="D8" s="18">
        <v>4</v>
      </c>
      <c r="E8" s="18">
        <v>5</v>
      </c>
      <c r="F8" s="18">
        <v>6</v>
      </c>
      <c r="G8" s="18">
        <v>7</v>
      </c>
      <c r="H8" s="18">
        <v>8</v>
      </c>
      <c r="I8" s="18">
        <v>9</v>
      </c>
      <c r="J8" s="19">
        <v>10</v>
      </c>
      <c r="K8" s="19">
        <v>11</v>
      </c>
    </row>
    <row r="9" ht="18.75" customHeight="1" spans="1:11">
      <c r="A9" s="29"/>
      <c r="B9" s="30"/>
      <c r="C9" s="29"/>
      <c r="D9" s="29"/>
      <c r="E9" s="29"/>
      <c r="F9" s="29"/>
      <c r="G9" s="29"/>
      <c r="H9" s="21"/>
      <c r="I9" s="21"/>
      <c r="J9" s="21"/>
      <c r="K9" s="21"/>
    </row>
    <row r="10" ht="18.75" customHeight="1" spans="1:11">
      <c r="A10" s="30"/>
      <c r="B10" s="30"/>
      <c r="C10" s="30"/>
      <c r="D10" s="30"/>
      <c r="E10" s="30"/>
      <c r="F10" s="30"/>
      <c r="G10" s="30"/>
      <c r="H10" s="21"/>
      <c r="I10" s="21"/>
      <c r="J10" s="21"/>
      <c r="K10" s="21"/>
    </row>
    <row r="11" ht="18.75" customHeight="1" spans="1:11">
      <c r="A11" s="23" t="s">
        <v>87</v>
      </c>
      <c r="B11" s="24"/>
      <c r="C11" s="24"/>
      <c r="D11" s="24"/>
      <c r="E11" s="24"/>
      <c r="F11" s="24"/>
      <c r="G11" s="25"/>
      <c r="H11" s="21"/>
      <c r="I11" s="21"/>
      <c r="J11" s="21"/>
      <c r="K11" s="21"/>
    </row>
    <row r="12" ht="18" customHeight="1" spans="1:11">
      <c r="A12" s="31" t="s">
        <v>290</v>
      </c>
      <c r="B12" s="31"/>
      <c r="C12" s="31"/>
      <c r="D12" s="31"/>
      <c r="E12" s="31"/>
      <c r="F12" s="31"/>
      <c r="G12" s="31"/>
      <c r="H12" s="31"/>
      <c r="I12" s="31"/>
      <c r="J12" s="31"/>
      <c r="K12" s="31"/>
    </row>
  </sheetData>
  <mergeCells count="16">
    <mergeCell ref="A3:K3"/>
    <mergeCell ref="A4:G4"/>
    <mergeCell ref="I5:K5"/>
    <mergeCell ref="A11:G11"/>
    <mergeCell ref="A12:K12"/>
    <mergeCell ref="A5:A7"/>
    <mergeCell ref="B5:B7"/>
    <mergeCell ref="C5:C7"/>
    <mergeCell ref="D5:D7"/>
    <mergeCell ref="E5:E7"/>
    <mergeCell ref="F5:F7"/>
    <mergeCell ref="G5:G7"/>
    <mergeCell ref="H5:H7"/>
    <mergeCell ref="I6:I7"/>
    <mergeCell ref="J6:J7"/>
    <mergeCell ref="K6:K7"/>
  </mergeCells>
  <printOptions horizontalCentered="1"/>
  <pageMargins left="0.3" right="0.3" top="0.46" bottom="0.46" header="0.4" footer="0.4"/>
  <pageSetup paperSize="9" scale="57" orientation="landscape"/>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G12"/>
  <sheetViews>
    <sheetView showZeros="0" workbookViewId="0">
      <pane ySplit="1" topLeftCell="A2" activePane="bottomLeft" state="frozen"/>
      <selection/>
      <selection pane="bottomLeft" activeCell="I21" sqref="I21"/>
    </sheetView>
  </sheetViews>
  <sheetFormatPr defaultColWidth="10.65625" defaultRowHeight="14.25" customHeight="1" outlineLevelCol="6"/>
  <cols>
    <col min="1" max="1" width="41.15625" customWidth="1"/>
    <col min="2" max="2" width="23.3229166666667" customWidth="1"/>
    <col min="3" max="3" width="32.65625" customWidth="1"/>
    <col min="4" max="4" width="16.3229166666667" customWidth="1"/>
    <col min="5" max="7" width="27.8333333333333" customWidth="1"/>
  </cols>
  <sheetData>
    <row r="1" customHeight="1" spans="1:7">
      <c r="A1" s="1"/>
      <c r="B1" s="1"/>
      <c r="C1" s="1"/>
      <c r="D1" s="1"/>
      <c r="E1" s="1"/>
      <c r="F1" s="1"/>
      <c r="G1" s="1"/>
    </row>
    <row r="2" ht="18.75" customHeight="1" spans="4:7">
      <c r="D2" s="2"/>
      <c r="E2" s="3"/>
      <c r="F2" s="3"/>
      <c r="G2" s="4" t="s">
        <v>340</v>
      </c>
    </row>
    <row r="3" ht="36.75" customHeight="1" spans="1:7">
      <c r="A3" s="5" t="str">
        <f>"2025"&amp;"年部门项目中期规划预算表"</f>
        <v>2025年部门项目中期规划预算表</v>
      </c>
      <c r="B3" s="5"/>
      <c r="C3" s="5"/>
      <c r="D3" s="5"/>
      <c r="E3" s="5"/>
      <c r="F3" s="5"/>
      <c r="G3" s="5"/>
    </row>
    <row r="4" ht="22.5" customHeight="1" spans="1:7">
      <c r="A4" s="6" t="str">
        <f>"单位名称："&amp;"景洪市勐罕镇中心幼儿园"</f>
        <v>单位名称：景洪市勐罕镇中心幼儿园</v>
      </c>
      <c r="B4" s="6"/>
      <c r="C4" s="6"/>
      <c r="D4" s="6"/>
      <c r="E4" s="7"/>
      <c r="F4" s="7"/>
      <c r="G4" s="8" t="s">
        <v>109</v>
      </c>
    </row>
    <row r="5" ht="21.75" customHeight="1" spans="1:7">
      <c r="A5" s="9" t="s">
        <v>200</v>
      </c>
      <c r="B5" s="9" t="s">
        <v>199</v>
      </c>
      <c r="C5" s="9" t="s">
        <v>120</v>
      </c>
      <c r="D5" s="10" t="s">
        <v>341</v>
      </c>
      <c r="E5" s="11" t="s">
        <v>32</v>
      </c>
      <c r="F5" s="12"/>
      <c r="G5" s="13"/>
    </row>
    <row r="6" ht="21.75" customHeight="1" spans="1:7">
      <c r="A6" s="14"/>
      <c r="B6" s="14"/>
      <c r="C6" s="14"/>
      <c r="D6" s="15"/>
      <c r="E6" s="9" t="s">
        <v>342</v>
      </c>
      <c r="F6" s="10" t="s">
        <v>343</v>
      </c>
      <c r="G6" s="10" t="s">
        <v>344</v>
      </c>
    </row>
    <row r="7" ht="40.5" customHeight="1" spans="1:7">
      <c r="A7" s="16"/>
      <c r="B7" s="16"/>
      <c r="C7" s="16"/>
      <c r="D7" s="17"/>
      <c r="E7" s="16"/>
      <c r="F7" s="17"/>
      <c r="G7" s="17"/>
    </row>
    <row r="8" ht="19.5" customHeight="1" spans="1:7">
      <c r="A8" s="18">
        <v>1</v>
      </c>
      <c r="B8" s="18">
        <v>2</v>
      </c>
      <c r="C8" s="18">
        <v>3</v>
      </c>
      <c r="D8" s="18">
        <v>4</v>
      </c>
      <c r="E8" s="18">
        <v>8</v>
      </c>
      <c r="F8" s="18">
        <v>9</v>
      </c>
      <c r="G8" s="19">
        <v>10</v>
      </c>
    </row>
    <row r="9" ht="17.25" customHeight="1" spans="1:7">
      <c r="A9" s="20" t="s">
        <v>44</v>
      </c>
      <c r="B9" s="20"/>
      <c r="C9" s="20"/>
      <c r="D9" s="20"/>
      <c r="E9" s="21">
        <v>484326.5</v>
      </c>
      <c r="F9" s="21"/>
      <c r="G9" s="21"/>
    </row>
    <row r="10" ht="18.75" customHeight="1" spans="1:7">
      <c r="A10" s="20"/>
      <c r="B10" s="20" t="s">
        <v>211</v>
      </c>
      <c r="C10" s="20" t="s">
        <v>210</v>
      </c>
      <c r="D10" s="22" t="s">
        <v>345</v>
      </c>
      <c r="E10" s="21">
        <v>483800</v>
      </c>
      <c r="F10" s="21"/>
      <c r="G10" s="21"/>
    </row>
    <row r="11" ht="18.75" customHeight="1" spans="1:7">
      <c r="A11" s="20"/>
      <c r="B11" s="20" t="s">
        <v>206</v>
      </c>
      <c r="C11" s="20" t="s">
        <v>205</v>
      </c>
      <c r="D11" s="22" t="s">
        <v>345</v>
      </c>
      <c r="E11" s="21">
        <v>526.5</v>
      </c>
      <c r="F11" s="21"/>
      <c r="G11" s="21"/>
    </row>
    <row r="12" ht="18.75" customHeight="1" spans="1:7">
      <c r="A12" s="23" t="s">
        <v>29</v>
      </c>
      <c r="B12" s="24" t="s">
        <v>210</v>
      </c>
      <c r="C12" s="24"/>
      <c r="D12" s="25"/>
      <c r="E12" s="21">
        <v>484326.5</v>
      </c>
      <c r="F12" s="21"/>
      <c r="G12" s="21"/>
    </row>
  </sheetData>
  <mergeCells count="11">
    <mergeCell ref="A3:G3"/>
    <mergeCell ref="A4:D4"/>
    <mergeCell ref="E5:G5"/>
    <mergeCell ref="A12:D12"/>
    <mergeCell ref="A5:A7"/>
    <mergeCell ref="B5:B7"/>
    <mergeCell ref="C5:C7"/>
    <mergeCell ref="D5:D7"/>
    <mergeCell ref="E6:E7"/>
    <mergeCell ref="F6:F7"/>
    <mergeCell ref="G6:G7"/>
  </mergeCells>
  <printOptions horizontalCentered="1"/>
  <pageMargins left="0.3" right="0.3" top="0.46" bottom="0.46" header="0.4" footer="0.4"/>
  <pageSetup paperSize="9" scale="57"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17</vt:i4>
      </vt:variant>
    </vt:vector>
  </HeadingPairs>
  <TitlesOfParts>
    <vt:vector size="17" baseType="lpstr">
      <vt:lpstr>部门财务收支预算总表01-1</vt:lpstr>
      <vt:lpstr>部门收入预算表01-2</vt:lpstr>
      <vt:lpstr>部门支出预算表01-3</vt:lpstr>
      <vt:lpstr>部门财政拨款收支预算总表02-1</vt:lpstr>
      <vt:lpstr>一般公共预算支出预算表02-2</vt:lpstr>
      <vt:lpstr>一般公共预算“三公”经费支出预算表03</vt:lpstr>
      <vt:lpstr>部门基本支出预算表04</vt:lpstr>
      <vt:lpstr>部门项目支出预算表05-1</vt:lpstr>
      <vt:lpstr>部门项目支出绩效目标表05-2</vt:lpstr>
      <vt:lpstr>部门政府性基金预算支出预算表06</vt:lpstr>
      <vt:lpstr>部门政府采购预算表07</vt:lpstr>
      <vt:lpstr>部门政府购买服务预算表08</vt:lpstr>
      <vt:lpstr>市对下转移支付预算表09-1</vt:lpstr>
      <vt:lpstr>市对下转移支付绩效目标表09-2</vt:lpstr>
      <vt:lpstr>新增资产配置表10</vt:lpstr>
      <vt:lpstr>上级转移支付补助项目支出预算表11</vt:lpstr>
      <vt:lpstr>部门项目中期规划预算表12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椿</cp:lastModifiedBy>
  <dcterms:created xsi:type="dcterms:W3CDTF">2025-02-17T02:16:00Z</dcterms:created>
  <dcterms:modified xsi:type="dcterms:W3CDTF">2025-02-19T07:38:50Z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B8EDADE4C8B2401EBA8DA5A9AFDB1318_13</vt:lpwstr>
  </property>
  <property fmtid="{D5CDD505-2E9C-101B-9397-08002B2CF9AE}" pid="3" name="KSOProductBuildVer">
    <vt:lpwstr>2052-12.1.0.19770</vt:lpwstr>
  </property>
</Properties>
</file>