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68" windowHeight="13500" firstSheet="13"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市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_FilterDatabase" localSheetId="6" hidden="1">部门基本支出预算表04!$A$5:$X$44</definedName>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<sst xmlns="http://schemas.openxmlformats.org/spreadsheetml/2006/main" count="1003" uniqueCount="374">
  <si>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</si>
  <si>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</si>
  <si>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</si>
  <si>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</si>
  <si>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</si>
  <si>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</si>
  <si>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</si>
  <si>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</si>
  <si>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</si>
  <si>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</si>
  <si>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</si>
  <si>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</si>
  <si>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</si>
  <si>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</si>
  <si>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</si>
  <si>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</si>
  <si>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</si>
  <si>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</si>
  <si>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</si>
  <si>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</si>
  <si>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</si>
  <si>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</si>
  <si>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</si>
  <si>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</si>
  <si>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</si>
  <si>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</si>
  <si>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</si>
  <si>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</si>
  <si>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</si>
  <si>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</si>
  <si>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</si>
  <si>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</si>
  <si>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</si>
  <si>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</si>
  <si>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</si>
  <si>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</si>
  <si>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</si>
  <si>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</si>
  <si>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</si>
  <si>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</si>
  <si>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</si>
  <si>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</si>
  <si>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</si>
  <si>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105023</t>
  </si>
  <si>
    <t>景洪市勐罕镇中学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</si>
  <si>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</si>
  <si>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</si>
  <si>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</si>
  <si>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</si>
  <si>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</si>
  <si>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</si>
  <si>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</si>
  <si>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</si>
  <si>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</si>
  <si>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</si>
  <si>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</si>
  <si>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</si>
  <si>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</si>
  <si>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</si>
  <si>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</si>
  <si>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</si>
  <si>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2050203</t>
  </si>
  <si>
    <t>初中教育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</si>
  <si>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</si>
  <si>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</si>
  <si>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</si>
  <si>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</si>
  <si>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</si>
  <si>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</si>
  <si>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</si>
  <si>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</si>
  <si>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</si>
  <si>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</si>
  <si>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</si>
  <si>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</si>
  <si>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</si>
  <si>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 xml:space="preserve">    机关事业单位基本养老保险缴费支出</t>
  </si>
  <si>
    <t>2080599</t>
  </si>
  <si>
    <t xml:space="preserve">    其他行政事业单位养老支出</t>
  </si>
  <si>
    <t>20808</t>
  </si>
  <si>
    <t>抚恤</t>
  </si>
  <si>
    <t>2080801</t>
  </si>
  <si>
    <t>死亡抚恤</t>
  </si>
  <si>
    <t>210</t>
  </si>
  <si>
    <t>卫生健康支出</t>
  </si>
  <si>
    <t>21011</t>
  </si>
  <si>
    <t xml:space="preserve">  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</si>
  <si>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</si>
  <si>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</si>
  <si>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</si>
  <si>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</si>
  <si>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</si>
  <si>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</si>
  <si>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</si>
  <si>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</si>
  <si>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</si>
  <si>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</si>
  <si>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</si>
  <si>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</si>
  <si>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</si>
  <si>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</si>
  <si>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</si>
  <si>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</si>
  <si>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</si>
  <si>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</si>
  <si>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</si>
  <si>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</si>
  <si>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</si>
  <si>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</si>
  <si>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</si>
  <si>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</si>
  <si>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</si>
  <si>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</si>
  <si>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</si>
  <si>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</si>
  <si>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</si>
  <si>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</si>
  <si>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</si>
  <si>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</si>
  <si>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</si>
  <si>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</si>
  <si>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</si>
  <si>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</si>
  <si>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</si>
  <si>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</si>
  <si>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</si>
  <si>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</si>
  <si>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</si>
  <si>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（一）因公出国（境）费用
2025年本单位因公出国（境）费预算为0.00万元，与上年预算数相比，无增减变化；共计安排因公出国（境）团组0个，因公出国（境）0人次。
（二）公务接待费
2025年本单位公务接待费预算为0.72万元，与上年预算数相比，下降3.00%；国内公务接待批次为0次，共计接待0人次。
（三）公务用车购置及运行维护费
2025年本单位公务用车购置及运行维护费为0.00万元，与上年预算数相比，无增减变化；其中：公务用车购置费0.00万元，与上年预算数相比，无增减变化；公务用车运行维护费0.00万元，与上年预算数相比，无增减变化。
</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</si>
  <si>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</si>
  <si>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</si>
  <si>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</si>
  <si>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</si>
  <si>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</si>
  <si>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</si>
  <si>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</si>
  <si>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</si>
  <si>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</si>
  <si>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</si>
  <si>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</si>
  <si>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</si>
  <si>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</si>
  <si>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</si>
  <si>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</si>
  <si>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</si>
  <si>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</si>
  <si>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</si>
  <si>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</si>
  <si>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532801210000000018313</t>
  </si>
  <si>
    <t>30113</t>
  </si>
  <si>
    <t>532801210000000018682</t>
  </si>
  <si>
    <t>事业人员支出工资</t>
  </si>
  <si>
    <t>30101</t>
  </si>
  <si>
    <t>基本工资</t>
  </si>
  <si>
    <t>30102</t>
  </si>
  <si>
    <t>津贴补贴</t>
  </si>
  <si>
    <t>30107</t>
  </si>
  <si>
    <t>绩效工资</t>
  </si>
  <si>
    <t>532801210000000018683</t>
  </si>
  <si>
    <t>社会保障缴费</t>
  </si>
  <si>
    <t>机关事业单位基本养老保险缴费支出</t>
  </si>
  <si>
    <t>30108</t>
  </si>
  <si>
    <t>机关事业单位基本养老保险缴费</t>
  </si>
  <si>
    <t>30110</t>
  </si>
  <si>
    <t>职工基本医疗保险缴费</t>
  </si>
  <si>
    <t>30111</t>
  </si>
  <si>
    <t>公务员医疗补助缴费</t>
  </si>
  <si>
    <t>30112</t>
  </si>
  <si>
    <t>其他社会保障缴费</t>
  </si>
  <si>
    <t>532801210000000018686</t>
  </si>
  <si>
    <t>工会经费</t>
  </si>
  <si>
    <t>30228</t>
  </si>
  <si>
    <t>532801210000000018687</t>
  </si>
  <si>
    <t>福利费</t>
  </si>
  <si>
    <t>30229</t>
  </si>
  <si>
    <t>532801221100000501559</t>
  </si>
  <si>
    <t>退休公用经费</t>
  </si>
  <si>
    <t>30201</t>
  </si>
  <si>
    <t>办公费</t>
  </si>
  <si>
    <t>30299</t>
  </si>
  <si>
    <t>其他商品和服务支出</t>
  </si>
  <si>
    <t>532801221100000508744</t>
  </si>
  <si>
    <t>30217</t>
  </si>
  <si>
    <t>532801231100001394981</t>
  </si>
  <si>
    <t>s机关事业单位职工遗属生活补助资金</t>
  </si>
  <si>
    <t>30305</t>
  </si>
  <si>
    <t>生活补助</t>
  </si>
  <si>
    <t>532801231100001502462</t>
  </si>
  <si>
    <t>月奖励性绩效工资</t>
  </si>
  <si>
    <t>532801231100001502463</t>
  </si>
  <si>
    <t>特殊教育办公费</t>
  </si>
  <si>
    <t>30216</t>
  </si>
  <si>
    <t>培训费</t>
  </si>
  <si>
    <t>532801231100001502468</t>
  </si>
  <si>
    <t>初中办公费</t>
  </si>
  <si>
    <t>30205</t>
  </si>
  <si>
    <t>水费</t>
  </si>
  <si>
    <t>30206</t>
  </si>
  <si>
    <t>电费</t>
  </si>
  <si>
    <t>30211</t>
  </si>
  <si>
    <t>差旅费</t>
  </si>
  <si>
    <t>30218</t>
  </si>
  <si>
    <t>专用材料费</t>
  </si>
  <si>
    <t>30227</t>
  </si>
  <si>
    <t>委托业务费</t>
  </si>
  <si>
    <t>532801231100001503235</t>
  </si>
  <si>
    <t>乡村教师生活补助</t>
  </si>
  <si>
    <t>532801231100001503236</t>
  </si>
  <si>
    <t>乡镇岗位补贴（事业）</t>
  </si>
  <si>
    <t>532801231100001508596</t>
  </si>
  <si>
    <t>(自有资金）课后服务费人员类专项资金</t>
  </si>
  <si>
    <t>532801241100002382027</t>
  </si>
  <si>
    <t>□国有企业办中小学退休教师待遇（人员运转类）专项资金</t>
  </si>
  <si>
    <t>其他行政事业单位养老支出</t>
  </si>
  <si>
    <t>30302</t>
  </si>
  <si>
    <t>退休费</t>
  </si>
  <si>
    <t>532801241100002382058</t>
  </si>
  <si>
    <t>□国有企业办中小学退休教师待遇（社会保障类）专项资金</t>
  </si>
  <si>
    <t>532801251100003859571</t>
  </si>
  <si>
    <t>其他人员支出</t>
  </si>
  <si>
    <t>30199</t>
  </si>
  <si>
    <t>其他工资福利支出</t>
  </si>
  <si>
    <t>预算05-1表</t>
  </si>
  <si>
    <t>项目分类</t>
  </si>
  <si>
    <t>项目单位</t>
  </si>
  <si>
    <t>经济科目编码</t>
  </si>
  <si>
    <t>经济科目名称</t>
  </si>
  <si>
    <t>本年拨款</t>
  </si>
  <si>
    <t>其中：本次下达</t>
  </si>
  <si>
    <t>（自有资金）课后服务运转类专项资金</t>
  </si>
  <si>
    <t>311 专项业务类</t>
  </si>
  <si>
    <t>532801231100001543156</t>
  </si>
  <si>
    <t>30240</t>
  </si>
  <si>
    <t>税金及附加费用</t>
  </si>
  <si>
    <t>s义务教育家庭经济困难学生生活补助专项资金</t>
  </si>
  <si>
    <t>312 民生类</t>
  </si>
  <si>
    <t>532801241100002379666</t>
  </si>
  <si>
    <t>30308</t>
  </si>
  <si>
    <t>助学金</t>
  </si>
  <si>
    <t>□国有企业办中小学退休教师待遇（特定目标类）专项资金</t>
  </si>
  <si>
    <t>532801241100002382018</t>
  </si>
  <si>
    <t>(自有资金）学校勤工俭学专项资金</t>
  </si>
  <si>
    <t>532801241100002468291</t>
  </si>
  <si>
    <t>30213</t>
  </si>
  <si>
    <t>维修（护）费</t>
  </si>
  <si>
    <t>预算05-2表</t>
  </si>
  <si>
    <t>单位名称、项目名称</t>
  </si>
  <si>
    <t>项目年度绩效目标</t>
  </si>
  <si>
    <t>一级指标</t>
  </si>
  <si>
    <t>二级指标</t>
  </si>
  <si>
    <t>三级指标</t>
  </si>
  <si>
    <t>指标性质</t>
  </si>
  <si>
    <t>指标值</t>
  </si>
  <si>
    <t>度量单位</t>
  </si>
  <si>
    <t>指标属性</t>
  </si>
  <si>
    <t>指标内容</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</si>
  <si>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</si>
  <si>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产出指标</t>
  </si>
  <si>
    <t>数量指标</t>
  </si>
  <si>
    <t>家庭经济困难学生补助人数</t>
  </si>
  <si>
    <t>=</t>
  </si>
  <si>
    <t>360</t>
  </si>
  <si>
    <t>人</t>
  </si>
  <si>
    <t>定量指标</t>
  </si>
  <si>
    <t>反映预算补助家庭经济困难学生人数。</t>
  </si>
  <si>
    <t>质量指标</t>
  </si>
  <si>
    <t>获补对象中贫困学生覆盖率</t>
  </si>
  <si>
    <t>100</t>
  </si>
  <si>
    <t>%</t>
  </si>
  <si>
    <t>反映获补助对象认定的准确性情况。获补对象准确率=抽检符合标准的补助对象数/抽检实际补助对象数*100%
获补对象准确率=抽检符合标准的补助对象数/抽检实际补助对象数*100%</t>
  </si>
  <si>
    <t>时效指标</t>
  </si>
  <si>
    <t>资金发放及时率</t>
  </si>
  <si>
    <t>反映获补助对象认定的准确性情况。资金发放时间每学期末前为及时</t>
  </si>
  <si>
    <t>成本指标</t>
  </si>
  <si>
    <t>社会成本指标</t>
  </si>
  <si>
    <t>35589.38</t>
  </si>
  <si>
    <t>元</t>
  </si>
  <si>
    <t>家庭经济困难学生生活补助标准：初中寄宿生补助标准1500元/人/年、非寄宿生补助标准750元/人/年。2025预算补助360人，其中寄宿制343人，非寄宿制17人，市级按比例承担6.75%。</t>
  </si>
  <si>
    <t>效益指标</t>
  </si>
  <si>
    <t>社会效益</t>
  </si>
  <si>
    <t>生活状况改善</t>
  </si>
  <si>
    <t>&gt;=</t>
  </si>
  <si>
    <t>95</t>
  </si>
  <si>
    <t>通过对困难家庭进行补助，对其生活状况改善情况。</t>
  </si>
  <si>
    <t>可持续影响</t>
  </si>
  <si>
    <t>持续缓解贫困学生家庭经济负担比率</t>
  </si>
  <si>
    <t>通过对困难家庭进行补助，对其家庭经济负担的减轻情况。</t>
  </si>
  <si>
    <t>满意度指标</t>
  </si>
  <si>
    <t>服务对象满意度</t>
  </si>
  <si>
    <t>家长及学生满意度</t>
  </si>
  <si>
    <t>受资助对象对项目实施的满意程度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</si>
  <si>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</si>
  <si>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</si>
  <si>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1631</t>
  </si>
  <si>
    <t>参与课后服务学生人数</t>
  </si>
  <si>
    <t>课后服务费发放及时率</t>
  </si>
  <si>
    <t>减轻学生及家长负担</t>
  </si>
  <si>
    <t>有减轻</t>
  </si>
  <si>
    <t>是/否</t>
  </si>
  <si>
    <t>定性指标</t>
  </si>
  <si>
    <t>是否减轻学生及家长负担</t>
  </si>
  <si>
    <t>建立长效运行机制</t>
  </si>
  <si>
    <t>有长效运行机制</t>
  </si>
  <si>
    <t>项目能否长效运行</t>
  </si>
  <si>
    <t>参与课后服务师生满意度</t>
  </si>
  <si>
    <t>师生满意度调查</t>
  </si>
  <si>
    <t>开展勤工俭学是全面贯彻党的教育方针，坚持教育与生产劳动和社会实践相结合，培养德智体美全面发展的社会主义建设者和接班人的一项重要工作。促进教育改革和发展的一项有效措施。目标：制定勤工俭学实施方案和年度工作计划，遵照云教备〔2017〕2号文件资金使用范围合理安排使用资金，加强财务管理，严禁设立”小金库“、严禁账外设账、严禁公款私存，搞好收益分配，管好用好资金，规范、有序开展，取得实效。</t>
  </si>
  <si>
    <t>项目资金实施人数覆盖率</t>
  </si>
  <si>
    <t>该项目资金用于学校文化建设，为教育教学提供物质保障，覆盖的学生人数为实际在校学生人数及教职工100%覆盖</t>
  </si>
  <si>
    <t>项目资金使用利用率</t>
  </si>
  <si>
    <t>90</t>
  </si>
  <si>
    <t>通过落实学校勤工俭学保障政策，对资金使用完成情况。</t>
  </si>
  <si>
    <t>资金到位及时率</t>
  </si>
  <si>
    <t>勤工俭学收入纳入自有资金户情况</t>
  </si>
  <si>
    <t>中学阶段毛入学率</t>
  </si>
  <si>
    <t>小学阶段入学保障率</t>
  </si>
  <si>
    <t>九年义务教育巩固率</t>
  </si>
  <si>
    <t>通过落实学校勤工俭学保障政策，九年义务教育巩固率提高情况</t>
  </si>
  <si>
    <t>师生满意度</t>
  </si>
  <si>
    <t>师生对项目实施情况的满意程度。</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</si>
  <si>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</si>
  <si>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</si>
  <si>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云南省人民政府办公厅印发关于妥善解决国有企业办中小学退休教师待遇问题实施意见的通知云政办发（2005）88号</t>
  </si>
  <si>
    <t>获补对象准确率</t>
  </si>
  <si>
    <t>"反映获补助对象认定的准确性情况。
获补对象准确率=抽检符合标准的补助对象数/抽检实际补助对象数*100%。</t>
  </si>
  <si>
    <t>财政资金拨付率</t>
  </si>
  <si>
    <t>资金发放单位收到退休教师待遇差补助资金30日内兑现给退休教师</t>
  </si>
  <si>
    <t>经济成本指标</t>
  </si>
  <si>
    <t>600</t>
  </si>
  <si>
    <t>元/人/年</t>
  </si>
  <si>
    <t>退休教师公用经费每人每年600元</t>
  </si>
  <si>
    <t>政策知晓率</t>
  </si>
  <si>
    <t>宣传国家补助政策</t>
  </si>
  <si>
    <t>退休教师满意率</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</si>
  <si>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</si>
  <si>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</si>
  <si>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</si>
  <si>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</si>
  <si>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</si>
  <si>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</si>
  <si>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</si>
  <si>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</si>
  <si>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</si>
  <si>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</si>
  <si>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</si>
  <si>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</si>
  <si>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</si>
  <si>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</si>
  <si>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</si>
  <si>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</si>
  <si>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</si>
  <si>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</si>
  <si>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2025年市对下转移支付预算表</t>
  </si>
  <si>
    <t>单位名称（项目）</t>
  </si>
  <si>
    <t>地区</t>
  </si>
  <si>
    <t>政府性基金</t>
  </si>
  <si>
    <t>预算09-2表</t>
  </si>
  <si>
    <t>2025年市对下转移支付绩效目标表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</si>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</sst>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8">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0"/>
      <name val="宋体"/>
      <charset val="1"/>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9"/>
      <color rgb="FF000000"/>
      <name val="宋体"/>
      <charset val="1"/>
    </font>
    <font>
      <sz val="11"/>
      <color rgb="FF000000"/>
      <name val="SimSun"/>
      <charset val="134"/>
    </font>
    <font>
      <sz val="10"/>
      <color rgb="FF000000"/>
      <name val="SimSun"/>
      <charset val="134"/>
    </font>
    <font>
      <sz val="11.25"/>
      <color rgb="FF000000"/>
      <name val="Calibri"/>
      <charset val="134"/>
    </font>
    <font>
      <sz val="9"/>
      <name val="宋体"/>
      <charset val="1"/>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Microsoft YaHei UI"/>
      <charset val="1"/>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rgb="FF000000"/>
      </top>
      <bottom style="thin">
        <color auto="1"/>
      </bottom>
      <diagonal/>
    </border>
    <border>
      <left/>
      <right/>
      <top style="thin">
        <color rgb="FF000000"/>
      </top>
      <bottom style="thin">
        <color auto="1"/>
      </bottom>
      <diagonal/>
    </border>
    <border>
      <left/>
      <right style="thin">
        <color auto="1"/>
      </right>
      <top style="thin">
        <color rgb="FF000000"/>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3" borderId="20"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1" applyNumberFormat="0" applyFill="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5" fillId="0" borderId="0" applyNumberFormat="0" applyFill="0" applyBorder="0" applyAlignment="0" applyProtection="0">
      <alignment vertical="center"/>
    </xf>
    <xf numFmtId="0" fontId="36" fillId="4" borderId="23" applyNumberFormat="0" applyAlignment="0" applyProtection="0">
      <alignment vertical="center"/>
    </xf>
    <xf numFmtId="0" fontId="37" fillId="5" borderId="24" applyNumberFormat="0" applyAlignment="0" applyProtection="0">
      <alignment vertical="center"/>
    </xf>
    <xf numFmtId="0" fontId="38" fillId="5" borderId="23" applyNumberFormat="0" applyAlignment="0" applyProtection="0">
      <alignment vertical="center"/>
    </xf>
    <xf numFmtId="0" fontId="39" fillId="6" borderId="25" applyNumberFormat="0" applyAlignment="0" applyProtection="0">
      <alignment vertical="center"/>
    </xf>
    <xf numFmtId="0" fontId="40" fillId="0" borderId="26" applyNumberFormat="0" applyFill="0" applyAlignment="0" applyProtection="0">
      <alignment vertical="center"/>
    </xf>
    <xf numFmtId="0" fontId="41" fillId="0" borderId="27"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6"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xf numFmtId="0" fontId="47" fillId="0" borderId="0">
      <alignment vertical="top"/>
      <protection locked="0"/>
    </xf>
  </cellStyleXfs>
  <cellXfs count="203">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7" fillId="0" borderId="8" xfId="57" applyFont="1" applyFill="1" applyBorder="1" applyAlignment="1" applyProtection="1">
      <alignment horizontal="left" vertical="center"/>
    </xf>
    <xf numFmtId="0" fontId="7" fillId="0" borderId="0" xfId="57" applyFont="1" applyFill="1" applyAlignment="1" applyProtection="1">
      <alignment horizontal="left" vertical="center"/>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8"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9" fillId="0" borderId="2" xfId="0" applyFont="1" applyBorder="1" applyAlignment="1">
      <alignment horizontal="center" vertical="center" wrapText="1"/>
      <protection locked="0"/>
    </xf>
    <xf numFmtId="0" fontId="9" fillId="0" borderId="3" xfId="0" applyFont="1" applyBorder="1" applyAlignment="1">
      <alignment horizontal="center" vertical="center" wrapText="1"/>
      <protection locked="0"/>
    </xf>
    <xf numFmtId="0" fontId="9" fillId="0" borderId="4" xfId="0" applyFont="1" applyBorder="1" applyAlignment="1">
      <alignment horizontal="center" vertical="center" wrapText="1"/>
      <protection locked="0"/>
    </xf>
    <xf numFmtId="0" fontId="7" fillId="0" borderId="9" xfId="57" applyFont="1" applyFill="1" applyBorder="1" applyAlignment="1" applyProtection="1">
      <alignment vertical="center"/>
    </xf>
    <xf numFmtId="0" fontId="10" fillId="0" borderId="0" xfId="0" applyFont="1" applyAlignment="1" applyProtection="1">
      <alignment horizontal="center" vertical="center"/>
    </xf>
    <xf numFmtId="0" fontId="10" fillId="0" borderId="0" xfId="0" applyFont="1" applyAlignment="1">
      <alignment horizontal="center" vertical="center"/>
      <protection locked="0"/>
    </xf>
    <xf numFmtId="0" fontId="11" fillId="0" borderId="0" xfId="0" applyFont="1" applyAlignment="1">
      <alignment horizontal="left" vertical="center"/>
      <protection locked="0"/>
    </xf>
    <xf numFmtId="0" fontId="11" fillId="0" borderId="0" xfId="0" applyFont="1" applyAlignment="1" applyProtection="1">
      <alignment vertical="center"/>
    </xf>
    <xf numFmtId="0" fontId="11" fillId="0" borderId="0" xfId="0" applyFont="1">
      <alignment vertical="top"/>
      <protection locked="0"/>
    </xf>
    <xf numFmtId="0" fontId="12" fillId="0" borderId="7" xfId="0" applyFont="1" applyBorder="1" applyAlignment="1" applyProtection="1">
      <alignment horizontal="center" vertical="center" wrapText="1"/>
    </xf>
    <xf numFmtId="0" fontId="12" fillId="0" borderId="7" xfId="0" applyFont="1" applyBorder="1" applyAlignment="1">
      <alignment horizontal="center" vertical="center"/>
      <protection locked="0"/>
    </xf>
    <xf numFmtId="0" fontId="12"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3" fillId="0" borderId="0" xfId="0" applyFont="1">
      <alignment vertical="top"/>
      <protection locked="0"/>
    </xf>
    <xf numFmtId="0" fontId="14" fillId="0" borderId="0" xfId="0" applyFont="1" applyAlignment="1" applyProtection="1"/>
    <xf numFmtId="0" fontId="14" fillId="0" borderId="0" xfId="0" applyFont="1" applyAlignment="1" applyProtection="1">
      <alignment horizontal="right" vertical="center"/>
    </xf>
    <xf numFmtId="0" fontId="10" fillId="0" borderId="0" xfId="0" applyFont="1" applyAlignment="1" applyProtection="1">
      <alignment horizontal="center" vertical="center" wrapText="1"/>
    </xf>
    <xf numFmtId="0" fontId="12" fillId="0" borderId="0" xfId="0" applyFont="1" applyAlignment="1" applyProtection="1">
      <alignment horizontal="left" vertical="center" wrapText="1"/>
    </xf>
    <xf numFmtId="0" fontId="12" fillId="0" borderId="0" xfId="0" applyFont="1" applyAlignment="1" applyProtection="1">
      <alignment wrapText="1"/>
    </xf>
    <xf numFmtId="0" fontId="12" fillId="0" borderId="0" xfId="0" applyFont="1" applyAlignment="1" applyProtection="1">
      <alignment horizontal="right" wrapText="1"/>
    </xf>
    <xf numFmtId="0" fontId="12" fillId="0" borderId="1" xfId="0" applyFont="1" applyBorder="1" applyAlignment="1" applyProtection="1">
      <alignment horizontal="center" vertical="center"/>
    </xf>
    <xf numFmtId="0" fontId="12" fillId="0" borderId="6" xfId="0" applyFont="1" applyBorder="1" applyAlignment="1" applyProtection="1">
      <alignment horizontal="center" vertical="center"/>
    </xf>
    <xf numFmtId="0" fontId="0" fillId="0" borderId="10" xfId="0" applyFont="1" applyBorder="1" applyAlignment="1">
      <alignment horizontal="left" vertical="top"/>
      <protection locked="0"/>
    </xf>
    <xf numFmtId="0" fontId="0" fillId="0" borderId="11" xfId="0" applyFont="1" applyBorder="1" applyAlignment="1">
      <alignment horizontal="left" vertical="top"/>
      <protection locked="0"/>
    </xf>
    <xf numFmtId="0" fontId="0" fillId="0" borderId="12" xfId="0" applyFont="1" applyBorder="1" applyAlignment="1">
      <alignment horizontal="left" vertical="top"/>
      <protection locked="0"/>
    </xf>
    <xf numFmtId="0" fontId="2" fillId="0" borderId="0" xfId="0" applyFont="1" applyAlignment="1" applyProtection="1">
      <alignment wrapText="1"/>
    </xf>
    <xf numFmtId="0" fontId="2" fillId="0" borderId="0" xfId="0" applyFont="1" applyAlignment="1">
      <protection locked="0"/>
    </xf>
    <xf numFmtId="0" fontId="9"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13" xfId="0" applyFont="1" applyBorder="1" applyAlignment="1" applyProtection="1">
      <alignment horizontal="center" vertical="center" wrapText="1"/>
    </xf>
    <xf numFmtId="0" fontId="5" fillId="0" borderId="13" xfId="0" applyFont="1" applyBorder="1" applyAlignment="1">
      <alignment horizontal="center" vertical="center" wrapText="1"/>
      <protection locked="0"/>
    </xf>
    <xf numFmtId="0" fontId="5" fillId="0" borderId="14" xfId="0" applyFont="1" applyBorder="1" applyAlignment="1" applyProtection="1">
      <alignment horizontal="center" vertical="center" wrapText="1"/>
    </xf>
    <xf numFmtId="0" fontId="5" fillId="0" borderId="14" xfId="0" applyFont="1" applyBorder="1" applyAlignment="1">
      <alignment horizontal="center" vertical="center" wrapText="1"/>
      <protection locked="0"/>
    </xf>
    <xf numFmtId="0" fontId="5" fillId="0" borderId="15" xfId="0" applyFont="1" applyBorder="1" applyAlignment="1" applyProtection="1">
      <alignment horizontal="center" vertical="center" wrapText="1"/>
    </xf>
    <xf numFmtId="0" fontId="5" fillId="0" borderId="15"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6" xfId="0" applyFont="1" applyBorder="1" applyAlignment="1" applyProtection="1">
      <alignment horizontal="center" vertical="center"/>
    </xf>
    <xf numFmtId="0" fontId="3" fillId="0" borderId="17" xfId="0" applyFont="1" applyBorder="1" applyAlignment="1" applyProtection="1">
      <alignment horizontal="center" vertical="center"/>
    </xf>
    <xf numFmtId="0" fontId="9" fillId="0" borderId="0" xfId="0" applyFont="1" applyAlignment="1">
      <alignment horizontal="right" vertical="center"/>
      <protection locked="0"/>
    </xf>
    <xf numFmtId="0" fontId="9"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7"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5" xfId="0" applyFont="1" applyBorder="1" applyAlignment="1" applyProtection="1">
      <alignment horizontal="center" vertical="center"/>
    </xf>
    <xf numFmtId="0" fontId="5" fillId="0" borderId="15" xfId="0" applyFont="1" applyBorder="1" applyAlignment="1">
      <alignment horizontal="center" vertical="center"/>
      <protection locked="0"/>
    </xf>
    <xf numFmtId="0" fontId="9" fillId="0" borderId="15"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180" fontId="6" fillId="0" borderId="7" xfId="56" applyNumberFormat="1" applyFont="1" applyBorder="1" applyProtection="1">
      <alignment horizontal="right" vertical="center"/>
      <protection locked="0"/>
    </xf>
    <xf numFmtId="0" fontId="3" fillId="0" borderId="15" xfId="0" applyFont="1" applyBorder="1" applyAlignment="1" applyProtection="1">
      <alignment horizontal="center" vertical="center"/>
    </xf>
    <xf numFmtId="0" fontId="7" fillId="0" borderId="9" xfId="57" applyFont="1" applyFill="1" applyBorder="1" applyAlignment="1" applyProtection="1"/>
    <xf numFmtId="0" fontId="5" fillId="0" borderId="0" xfId="0" applyFont="1" applyAlignment="1" applyProtection="1">
      <alignment horizontal="right"/>
    </xf>
    <xf numFmtId="0" fontId="15" fillId="0" borderId="0" xfId="0" applyFont="1" applyAlignment="1">
      <alignment horizontal="right"/>
      <protection locked="0"/>
    </xf>
    <xf numFmtId="49" fontId="15"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13" xfId="0" applyNumberFormat="1" applyFont="1" applyBorder="1" applyAlignment="1">
      <alignment horizontal="center" vertical="center" wrapText="1"/>
      <protection locked="0"/>
    </xf>
    <xf numFmtId="0" fontId="5" fillId="0" borderId="13"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5" xfId="0" applyNumberFormat="1" applyFont="1" applyBorder="1" applyAlignment="1">
      <alignment horizontal="center" vertical="center" wrapText="1"/>
      <protection locked="0"/>
    </xf>
    <xf numFmtId="49" fontId="5" fillId="0" borderId="15"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49" fontId="6" fillId="0" borderId="7" xfId="50" applyNumberFormat="1" applyFont="1" applyBorder="1" applyAlignment="1" applyProtection="1">
      <alignment horizontal="left" vertical="center" wrapText="1" indent="1"/>
      <protection locked="0"/>
    </xf>
    <xf numFmtId="0" fontId="16" fillId="0" borderId="1" xfId="57" applyFont="1" applyFill="1" applyBorder="1" applyAlignment="1" applyProtection="1">
      <alignment horizontal="left" vertical="center" wrapText="1"/>
      <protection locked="0"/>
    </xf>
    <xf numFmtId="0" fontId="7" fillId="0" borderId="5" xfId="57" applyFont="1" applyFill="1" applyBorder="1" applyAlignment="1" applyProtection="1">
      <alignment vertical="center"/>
    </xf>
    <xf numFmtId="0" fontId="7" fillId="0" borderId="6" xfId="57" applyFont="1" applyFill="1" applyBorder="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7" fillId="0" borderId="1" xfId="0" applyFont="1" applyBorder="1" applyAlignment="1">
      <alignment horizontal="center" vertical="center" wrapText="1"/>
      <protection locked="0"/>
    </xf>
    <xf numFmtId="0" fontId="17" fillId="0" borderId="1" xfId="0" applyFont="1" applyBorder="1" applyAlignment="1" applyProtection="1">
      <alignment horizontal="center" vertical="center" wrapText="1"/>
    </xf>
    <xf numFmtId="0" fontId="17" fillId="0" borderId="5" xfId="0" applyFont="1" applyBorder="1" applyAlignment="1">
      <alignment horizontal="center" vertical="center" wrapText="1"/>
      <protection locked="0"/>
    </xf>
    <xf numFmtId="0" fontId="17" fillId="0" borderId="5" xfId="0" applyFont="1" applyBorder="1" applyAlignment="1" applyProtection="1">
      <alignment horizontal="center" vertical="center" wrapText="1"/>
    </xf>
    <xf numFmtId="0" fontId="17" fillId="0" borderId="6" xfId="0" applyFont="1" applyBorder="1" applyAlignment="1">
      <alignment horizontal="center" vertical="center" wrapText="1"/>
      <protection locked="0"/>
    </xf>
    <xf numFmtId="0" fontId="17" fillId="0" borderId="6" xfId="0" applyFont="1" applyBorder="1" applyAlignment="1" applyProtection="1">
      <alignment horizontal="center" vertical="center" wrapText="1"/>
    </xf>
    <xf numFmtId="3" fontId="18" fillId="0" borderId="7" xfId="0" applyNumberFormat="1" applyFont="1" applyBorder="1" applyAlignment="1" applyProtection="1">
      <alignment horizontal="center" vertical="center"/>
    </xf>
    <xf numFmtId="0" fontId="19" fillId="0" borderId="0" xfId="0" applyFont="1" applyAlignment="1" applyProtection="1"/>
    <xf numFmtId="0" fontId="17" fillId="0" borderId="1" xfId="0" applyFont="1" applyBorder="1" applyAlignment="1" applyProtection="1">
      <alignment horizontal="center" vertical="center"/>
    </xf>
    <xf numFmtId="0" fontId="17" fillId="0" borderId="2" xfId="0" applyFont="1" applyBorder="1" applyAlignment="1" applyProtection="1">
      <alignment horizontal="center" vertical="center"/>
    </xf>
    <xf numFmtId="0" fontId="17" fillId="0" borderId="3" xfId="0" applyFont="1" applyBorder="1" applyAlignment="1" applyProtection="1">
      <alignment horizontal="center" vertical="center"/>
    </xf>
    <xf numFmtId="0" fontId="17" fillId="0" borderId="4" xfId="0" applyFont="1" applyBorder="1" applyAlignment="1" applyProtection="1">
      <alignment horizontal="center" vertical="center"/>
    </xf>
    <xf numFmtId="0" fontId="17" fillId="0" borderId="5" xfId="0" applyFont="1" applyBorder="1" applyAlignment="1" applyProtection="1">
      <alignment horizontal="center" vertical="center"/>
    </xf>
    <xf numFmtId="0" fontId="17" fillId="0" borderId="18" xfId="0" applyFont="1" applyBorder="1" applyAlignment="1" applyProtection="1">
      <alignment horizontal="center" vertical="center"/>
    </xf>
    <xf numFmtId="0" fontId="17" fillId="0" borderId="13" xfId="0" applyFont="1" applyBorder="1" applyAlignment="1" applyProtection="1">
      <alignment horizontal="center" vertical="center"/>
    </xf>
    <xf numFmtId="0" fontId="17" fillId="0" borderId="16" xfId="0" applyFont="1" applyBorder="1" applyAlignment="1" applyProtection="1">
      <alignment horizontal="center" vertical="center"/>
    </xf>
    <xf numFmtId="0" fontId="17" fillId="0" borderId="15" xfId="0" applyFont="1" applyBorder="1" applyAlignment="1" applyProtection="1">
      <alignment horizontal="center" vertical="center"/>
    </xf>
    <xf numFmtId="0" fontId="17" fillId="0" borderId="6" xfId="0" applyFont="1" applyBorder="1" applyAlignment="1" applyProtection="1">
      <alignment horizontal="center" vertical="center"/>
    </xf>
    <xf numFmtId="0" fontId="17" fillId="0" borderId="7" xfId="0" applyFont="1" applyBorder="1" applyAlignment="1" applyProtection="1">
      <alignment horizontal="center" vertical="center" wrapText="1"/>
    </xf>
    <xf numFmtId="0" fontId="19"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20" fillId="0" borderId="7" xfId="57" applyFont="1" applyFill="1" applyBorder="1" applyAlignment="1" applyProtection="1">
      <alignment horizontal="left" vertical="center" wrapText="1"/>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9" fillId="0" borderId="0" xfId="0" applyFont="1" applyAlignment="1" applyProtection="1"/>
    <xf numFmtId="0" fontId="3" fillId="0" borderId="0" xfId="0" applyFont="1" applyAlignment="1" applyProtection="1">
      <alignment horizontal="right" wrapText="1"/>
    </xf>
    <xf numFmtId="0" fontId="21"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16" fillId="2" borderId="19" xfId="57" applyFont="1" applyFill="1" applyBorder="1" applyAlignment="1" applyProtection="1">
      <alignment horizontal="left" vertical="top" wrapText="1"/>
    </xf>
    <xf numFmtId="0" fontId="16" fillId="2" borderId="0" xfId="57" applyFont="1" applyFill="1" applyAlignment="1" applyProtection="1">
      <alignment horizontal="left" vertical="top" wrapText="1"/>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13"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0" fontId="16" fillId="0" borderId="7" xfId="57" applyFont="1" applyFill="1" applyBorder="1" applyAlignment="1" applyProtection="1">
      <alignment vertical="center"/>
    </xf>
    <xf numFmtId="49" fontId="6" fillId="0" borderId="7" xfId="50" applyNumberFormat="1" applyFont="1" applyBorder="1" applyAlignment="1" applyProtection="1">
      <alignment horizontal="left" vertical="center" wrapText="1" indent="2"/>
      <protection locked="0"/>
    </xf>
    <xf numFmtId="0" fontId="16" fillId="0" borderId="7" xfId="57" applyFont="1" applyFill="1" applyBorder="1" applyAlignment="1" applyProtection="1">
      <alignment horizontal="left" vertical="center" wrapText="1"/>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2" fillId="0" borderId="0" xfId="0" applyFont="1" applyAlignment="1" applyProtection="1">
      <alignment horizontal="center" vertical="center"/>
    </xf>
    <xf numFmtId="0" fontId="3" fillId="0" borderId="7" xfId="0" applyFont="1" applyBorder="1" applyAlignment="1" applyProtection="1">
      <alignment vertical="center"/>
    </xf>
    <xf numFmtId="49" fontId="23"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4" fillId="0" borderId="7" xfId="0" applyFont="1" applyBorder="1" applyAlignment="1" applyProtection="1">
      <alignment horizontal="center" vertical="center"/>
    </xf>
    <xf numFmtId="0" fontId="24" fillId="0" borderId="7" xfId="0" applyFont="1" applyBorder="1" applyAlignment="1" applyProtection="1">
      <alignment vertical="center"/>
    </xf>
    <xf numFmtId="0" fontId="3" fillId="0" borderId="7" xfId="0" applyFont="1" applyBorder="1" applyAlignment="1" applyProtection="1">
      <alignment horizontal="left" vertical="center"/>
    </xf>
    <xf numFmtId="0" fontId="24" fillId="0" borderId="7" xfId="0" applyFont="1" applyBorder="1" applyAlignment="1">
      <alignment horizontal="center" vertical="center"/>
      <protection locked="0"/>
    </xf>
    <xf numFmtId="176" fontId="25" fillId="0" borderId="7" xfId="0" applyNumberFormat="1" applyFont="1" applyBorder="1" applyAlignment="1">
      <alignment horizontal="right" vertical="center"/>
      <protection locked="0"/>
    </xf>
    <xf numFmtId="3" fontId="17" fillId="0" borderId="7" xfId="0" applyNumberFormat="1" applyFont="1" applyBorder="1" applyAlignment="1" applyProtection="1">
      <alignment horizontal="center" vertical="center"/>
    </xf>
    <xf numFmtId="0" fontId="17"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7" fillId="0" borderId="0" xfId="0" applyFont="1" applyAlignment="1" applyProtection="1">
      <alignment horizontal="left" vertical="center"/>
    </xf>
    <xf numFmtId="0" fontId="17" fillId="0" borderId="0" xfId="0" applyFont="1" applyAlignment="1" applyProtection="1"/>
    <xf numFmtId="0" fontId="5" fillId="0" borderId="3" xfId="0" applyFont="1" applyBorder="1" applyAlignment="1">
      <alignment horizontal="center" vertical="center" wrapText="1"/>
      <protection locked="0"/>
    </xf>
    <xf numFmtId="0" fontId="17" fillId="0" borderId="0" xfId="0" applyFont="1" applyAlignment="1">
      <protection locked="0"/>
    </xf>
    <xf numFmtId="0" fontId="26" fillId="0" borderId="0" xfId="0" applyFont="1" applyAlignment="1">
      <protection locked="0"/>
    </xf>
    <xf numFmtId="0" fontId="5" fillId="0" borderId="17" xfId="0" applyFont="1" applyBorder="1" applyAlignment="1" applyProtection="1">
      <alignment horizontal="center" vertical="center"/>
    </xf>
    <xf numFmtId="0" fontId="17" fillId="0" borderId="0" xfId="0" applyFont="1" applyAlignment="1">
      <alignment horizontal="right"/>
      <protection locked="0"/>
    </xf>
    <xf numFmtId="0" fontId="17" fillId="0" borderId="0" xfId="0" applyFont="1" applyAlignment="1" applyProtection="1">
      <alignment horizontal="right" vertical="center"/>
    </xf>
    <xf numFmtId="176" fontId="23"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3" fillId="0" borderId="7" xfId="0" applyFont="1" applyBorder="1" applyAlignment="1">
      <alignment horizontal="left" vertical="center"/>
      <protection locked="0"/>
    </xf>
    <xf numFmtId="0" fontId="23" fillId="0" borderId="6" xfId="0" applyFont="1" applyBorder="1" applyAlignment="1">
      <alignment horizontal="left" vertical="center"/>
      <protection locked="0"/>
    </xf>
    <xf numFmtId="0" fontId="24"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4"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zoomScale="80" zoomScaleNormal="80" workbookViewId="0">
      <pane ySplit="1" topLeftCell="A2" activePane="bottomLeft" state="frozen"/>
      <selection/>
      <selection pane="bottomLeft" activeCell="D10" sqref="D10"/>
    </sheetView>
  </sheetViews>
  <sheetFormatPr defaultColWidth="10.65625" defaultRowHeight="12" customHeight="1" outlineLevelCol="3"/>
  <cols>
    <col min="1" max="1" width="37.15625" customWidth="1"/>
    <col min="2" max="2" width="41.5" customWidth="1"/>
    <col min="3" max="3" width="42.65625" customWidth="1"/>
    <col min="4" max="4" width="39.5" customWidth="1"/>
  </cols>
  <sheetData>
    <row r="1" customHeight="1" spans="1:4">
      <c r="A1" s="1"/>
      <c r="B1" s="1"/>
      <c r="C1" s="1"/>
      <c r="D1" s="1"/>
    </row>
    <row r="2" ht="19.5" customHeight="1" spans="4:4">
      <c r="D2" s="106" t="s">
        <v>0</v>
      </c>
    </row>
    <row r="3" ht="36" customHeight="1" spans="1:4">
      <c r="A3" s="5" t="str">
        <f>"2025"&amp;"年部门财务收支预算总表"</f>
        <v>2025年部门财务收支预算总表</v>
      </c>
      <c r="B3" s="5"/>
      <c r="C3" s="5"/>
      <c r="D3" s="5"/>
    </row>
    <row r="4" ht="24" customHeight="1" spans="1:4">
      <c r="A4" s="188" t="str">
        <f>"单位名称："&amp;"景洪市勐罕镇中学"</f>
        <v>单位名称：景洪市勐罕镇中学</v>
      </c>
      <c r="B4" s="188"/>
      <c r="C4" s="175"/>
      <c r="D4" s="195" t="s">
        <v>1</v>
      </c>
    </row>
    <row r="5" ht="19.5" customHeight="1" spans="1:4">
      <c r="A5" s="133" t="s">
        <v>2</v>
      </c>
      <c r="B5" s="135"/>
      <c r="C5" s="133" t="s">
        <v>3</v>
      </c>
      <c r="D5" s="135"/>
    </row>
    <row r="6" ht="19.5" customHeight="1" spans="1:4">
      <c r="A6" s="132" t="s">
        <v>4</v>
      </c>
      <c r="B6" s="132" t="s">
        <v>5</v>
      </c>
      <c r="C6" s="132" t="s">
        <v>6</v>
      </c>
      <c r="D6" s="26" t="s">
        <v>5</v>
      </c>
    </row>
    <row r="7" ht="19.5" customHeight="1" spans="1:4">
      <c r="A7" s="141"/>
      <c r="B7" s="141"/>
      <c r="C7" s="141"/>
      <c r="D7" s="28"/>
    </row>
    <row r="8" ht="20.25" customHeight="1" spans="1:4">
      <c r="A8" s="182" t="s">
        <v>7</v>
      </c>
      <c r="B8" s="196">
        <v>22815518.58</v>
      </c>
      <c r="C8" s="182" t="str">
        <f>"一"&amp;"、"&amp;"教育支出"</f>
        <v>一、教育支出</v>
      </c>
      <c r="D8" s="196">
        <v>19781979.94</v>
      </c>
    </row>
    <row r="9" ht="20.25" customHeight="1" spans="1:4">
      <c r="A9" s="182" t="s">
        <v>8</v>
      </c>
      <c r="B9" s="196"/>
      <c r="C9" s="182" t="str">
        <f>"二"&amp;"、"&amp;"社会保障和就业支出"</f>
        <v>二、社会保障和就业支出</v>
      </c>
      <c r="D9" s="196">
        <v>2427824.56</v>
      </c>
    </row>
    <row r="10" ht="20.25" customHeight="1" spans="1:4">
      <c r="A10" s="182" t="s">
        <v>9</v>
      </c>
      <c r="B10" s="196"/>
      <c r="C10" s="182" t="str">
        <f>"三"&amp;"、"&amp;"卫生健康支出"</f>
        <v>三、卫生健康支出</v>
      </c>
      <c r="D10" s="196">
        <v>1997372.16</v>
      </c>
    </row>
    <row r="11" ht="21.75" customHeight="1" spans="1:4">
      <c r="A11" s="182" t="s">
        <v>10</v>
      </c>
      <c r="B11" s="196"/>
      <c r="C11" s="182" t="str">
        <f>"四"&amp;"、"&amp;"住房保障支出"</f>
        <v>四、住房保障支出</v>
      </c>
      <c r="D11" s="196">
        <v>1808455.08</v>
      </c>
    </row>
    <row r="12" ht="21.75" customHeight="1" spans="1:4">
      <c r="A12" s="182" t="s">
        <v>11</v>
      </c>
      <c r="B12" s="196">
        <v>3200113.16</v>
      </c>
      <c r="C12" s="197"/>
      <c r="D12" s="196"/>
    </row>
    <row r="13" ht="21.75" customHeight="1" spans="1:4">
      <c r="A13" s="198" t="s">
        <v>12</v>
      </c>
      <c r="B13" s="196"/>
      <c r="C13" s="197"/>
      <c r="D13" s="196"/>
    </row>
    <row r="14" ht="20.25" customHeight="1" spans="1:4">
      <c r="A14" s="198" t="s">
        <v>13</v>
      </c>
      <c r="B14" s="196"/>
      <c r="C14" s="197"/>
      <c r="D14" s="196"/>
    </row>
    <row r="15" ht="20.25" customHeight="1" spans="1:4">
      <c r="A15" s="198" t="s">
        <v>14</v>
      </c>
      <c r="B15" s="196"/>
      <c r="C15" s="197"/>
      <c r="D15" s="196"/>
    </row>
    <row r="16" ht="20.25" customHeight="1" spans="1:4">
      <c r="A16" s="199" t="s">
        <v>15</v>
      </c>
      <c r="B16" s="196"/>
      <c r="C16" s="197"/>
      <c r="D16" s="196"/>
    </row>
    <row r="17" ht="20.25" customHeight="1" spans="1:4">
      <c r="A17" s="199" t="s">
        <v>16</v>
      </c>
      <c r="B17" s="196">
        <v>3200113.16</v>
      </c>
      <c r="C17" s="197"/>
      <c r="D17" s="196"/>
    </row>
    <row r="18" ht="20.25" customHeight="1" spans="1:4">
      <c r="A18" s="200" t="s">
        <v>17</v>
      </c>
      <c r="B18" s="184">
        <v>26015631.74</v>
      </c>
      <c r="C18" s="180" t="s">
        <v>18</v>
      </c>
      <c r="D18" s="184">
        <v>26015631.74</v>
      </c>
    </row>
    <row r="19" ht="20.25" customHeight="1" spans="1:4">
      <c r="A19" s="201" t="s">
        <v>19</v>
      </c>
      <c r="B19" s="196"/>
      <c r="C19" s="182" t="s">
        <v>20</v>
      </c>
      <c r="D19" s="196"/>
    </row>
    <row r="20" ht="20.25" customHeight="1" spans="1:4">
      <c r="A20" s="201" t="s">
        <v>21</v>
      </c>
      <c r="B20" s="196"/>
      <c r="C20" s="182" t="s">
        <v>21</v>
      </c>
      <c r="D20" s="196"/>
    </row>
    <row r="21" ht="20.25" customHeight="1" spans="1:4">
      <c r="A21" s="201" t="s">
        <v>22</v>
      </c>
      <c r="B21" s="196"/>
      <c r="C21" s="182" t="s">
        <v>23</v>
      </c>
      <c r="D21" s="196"/>
    </row>
    <row r="22" ht="20.25" customHeight="1" spans="1:4">
      <c r="A22" s="202" t="s">
        <v>24</v>
      </c>
      <c r="B22" s="184">
        <v>26015631.74</v>
      </c>
      <c r="C22" s="180" t="s">
        <v>25</v>
      </c>
      <c r="D22" s="184">
        <v>26015631.74</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zoomScale="80" zoomScaleNormal="80" workbookViewId="0">
      <pane ySplit="1" topLeftCell="A2" activePane="bottomLeft" state="frozen"/>
      <selection/>
      <selection pane="bottomLeft" activeCell="E9" sqref="E9"/>
    </sheetView>
  </sheetViews>
  <sheetFormatPr defaultColWidth="10.65625" defaultRowHeight="14.25" customHeight="1"/>
  <cols>
    <col min="1" max="1" width="20.5104166666667" customWidth="1"/>
    <col min="2" max="2" width="34.1770833333333" customWidth="1"/>
    <col min="3" max="19" width="20.6770833333333" customWidth="1"/>
  </cols>
  <sheetData>
    <row r="1" customHeight="1" spans="1:19">
      <c r="A1" s="1"/>
      <c r="B1" s="1"/>
      <c r="C1" s="1"/>
      <c r="D1" s="1"/>
      <c r="E1" s="1"/>
      <c r="F1" s="1"/>
      <c r="G1" s="1"/>
      <c r="H1" s="1"/>
      <c r="I1" s="1"/>
      <c r="J1" s="1"/>
      <c r="K1" s="1"/>
      <c r="L1" s="1"/>
      <c r="M1" s="1"/>
      <c r="N1" s="1"/>
      <c r="O1" s="1"/>
      <c r="P1" s="1"/>
      <c r="Q1" s="1"/>
      <c r="R1" s="1"/>
      <c r="S1" s="1"/>
    </row>
    <row r="2" ht="19.5" customHeight="1" spans="10:19">
      <c r="J2" s="123"/>
      <c r="O2" s="74"/>
      <c r="P2" s="74"/>
      <c r="Q2" s="74"/>
      <c r="R2" s="74"/>
      <c r="S2" s="4" t="s">
        <v>26</v>
      </c>
    </row>
    <row r="3" ht="57.75" customHeight="1" spans="1:19">
      <c r="A3" s="146" t="str">
        <f>"2025"&amp;"年部门收入预算表"</f>
        <v>2025年部门收入预算表</v>
      </c>
      <c r="B3" s="146"/>
      <c r="C3" s="146"/>
      <c r="D3" s="146"/>
      <c r="E3" s="146"/>
      <c r="F3" s="146"/>
      <c r="G3" s="146"/>
      <c r="H3" s="146"/>
      <c r="I3" s="146"/>
      <c r="J3" s="146"/>
      <c r="K3" s="146"/>
      <c r="L3" s="146"/>
      <c r="M3" s="146"/>
      <c r="N3" s="146"/>
      <c r="O3" s="146"/>
      <c r="P3" s="146"/>
      <c r="Q3" s="146"/>
      <c r="R3" s="146"/>
      <c r="S3" s="146"/>
    </row>
    <row r="4" ht="24" customHeight="1" spans="1:19">
      <c r="A4" s="188" t="str">
        <f>"单位名称："&amp;"景洪市勐罕镇中学"</f>
        <v>单位名称：景洪市勐罕镇中学</v>
      </c>
      <c r="B4" s="188"/>
      <c r="C4" s="188"/>
      <c r="D4" s="188"/>
      <c r="E4" s="189"/>
      <c r="F4" s="189"/>
      <c r="G4" s="189"/>
      <c r="H4" s="189"/>
      <c r="I4" s="189"/>
      <c r="J4" s="191"/>
      <c r="K4" s="189"/>
      <c r="L4" s="189"/>
      <c r="M4" s="189"/>
      <c r="N4" s="189"/>
      <c r="O4" s="192"/>
      <c r="P4" s="192"/>
      <c r="Q4" s="192"/>
      <c r="R4" s="192"/>
      <c r="S4" s="194" t="s">
        <v>1</v>
      </c>
    </row>
    <row r="5" ht="18.75" customHeight="1" spans="1:19">
      <c r="A5" s="9" t="s">
        <v>27</v>
      </c>
      <c r="B5" s="80" t="s">
        <v>28</v>
      </c>
      <c r="C5" s="80" t="s">
        <v>29</v>
      </c>
      <c r="D5" s="190" t="s">
        <v>30</v>
      </c>
      <c r="E5" s="190"/>
      <c r="F5" s="190"/>
      <c r="G5" s="190"/>
      <c r="H5" s="190"/>
      <c r="I5" s="190"/>
      <c r="J5" s="190"/>
      <c r="K5" s="190"/>
      <c r="L5" s="190"/>
      <c r="M5" s="190"/>
      <c r="N5" s="155"/>
      <c r="O5" s="190" t="s">
        <v>19</v>
      </c>
      <c r="P5" s="190"/>
      <c r="Q5" s="190"/>
      <c r="R5" s="190"/>
      <c r="S5" s="155"/>
    </row>
    <row r="6" ht="19.5" customHeight="1" spans="1:19">
      <c r="A6" s="14"/>
      <c r="B6" s="82"/>
      <c r="C6" s="82"/>
      <c r="D6" s="82" t="s">
        <v>31</v>
      </c>
      <c r="E6" s="82" t="s">
        <v>32</v>
      </c>
      <c r="F6" s="82" t="s">
        <v>33</v>
      </c>
      <c r="G6" s="82" t="s">
        <v>34</v>
      </c>
      <c r="H6" s="82" t="s">
        <v>35</v>
      </c>
      <c r="I6" s="193" t="s">
        <v>36</v>
      </c>
      <c r="J6" s="193"/>
      <c r="K6" s="193"/>
      <c r="L6" s="193"/>
      <c r="M6" s="193"/>
      <c r="N6" s="95"/>
      <c r="O6" s="82" t="s">
        <v>31</v>
      </c>
      <c r="P6" s="82" t="s">
        <v>32</v>
      </c>
      <c r="Q6" s="82" t="s">
        <v>33</v>
      </c>
      <c r="R6" s="82" t="s">
        <v>34</v>
      </c>
      <c r="S6" s="82" t="s">
        <v>37</v>
      </c>
    </row>
    <row r="7" ht="33.75" customHeight="1" spans="1:19">
      <c r="A7" s="16"/>
      <c r="B7" s="84"/>
      <c r="C7" s="84"/>
      <c r="D7" s="84"/>
      <c r="E7" s="84"/>
      <c r="F7" s="84"/>
      <c r="G7" s="84"/>
      <c r="H7" s="84"/>
      <c r="I7" s="83" t="s">
        <v>31</v>
      </c>
      <c r="J7" s="83" t="s">
        <v>38</v>
      </c>
      <c r="K7" s="83" t="s">
        <v>39</v>
      </c>
      <c r="L7" s="83" t="s">
        <v>40</v>
      </c>
      <c r="M7" s="83" t="s">
        <v>41</v>
      </c>
      <c r="N7" s="83" t="s">
        <v>42</v>
      </c>
      <c r="O7" s="84"/>
      <c r="P7" s="84"/>
      <c r="Q7" s="84"/>
      <c r="R7" s="84"/>
      <c r="S7" s="84"/>
    </row>
    <row r="8" ht="16.5" customHeight="1" spans="1:19">
      <c r="A8" s="54">
        <v>1</v>
      </c>
      <c r="B8" s="54">
        <v>2</v>
      </c>
      <c r="C8" s="54">
        <v>3</v>
      </c>
      <c r="D8" s="54">
        <v>4</v>
      </c>
      <c r="E8" s="54">
        <v>5</v>
      </c>
      <c r="F8" s="54">
        <v>6</v>
      </c>
      <c r="G8" s="54">
        <v>7</v>
      </c>
      <c r="H8" s="54">
        <v>8</v>
      </c>
      <c r="I8" s="54">
        <v>9</v>
      </c>
      <c r="J8" s="54">
        <v>10</v>
      </c>
      <c r="K8" s="54">
        <v>11</v>
      </c>
      <c r="L8" s="54">
        <v>12</v>
      </c>
      <c r="M8" s="54">
        <v>13</v>
      </c>
      <c r="N8" s="54">
        <v>14</v>
      </c>
      <c r="O8" s="54">
        <v>15</v>
      </c>
      <c r="P8" s="54">
        <v>16</v>
      </c>
      <c r="Q8" s="54">
        <v>17</v>
      </c>
      <c r="R8" s="54">
        <v>18</v>
      </c>
      <c r="S8" s="54">
        <v>19</v>
      </c>
    </row>
    <row r="9" ht="18" customHeight="1" spans="1:19">
      <c r="A9" s="20" t="s">
        <v>43</v>
      </c>
      <c r="B9" s="20" t="s">
        <v>44</v>
      </c>
      <c r="C9" s="21">
        <v>26015631.74</v>
      </c>
      <c r="D9" s="21">
        <v>26015631.74</v>
      </c>
      <c r="E9" s="21">
        <v>22815518.58</v>
      </c>
      <c r="F9" s="21"/>
      <c r="G9" s="21"/>
      <c r="H9" s="21"/>
      <c r="I9" s="21">
        <v>3200113.16</v>
      </c>
      <c r="J9" s="21"/>
      <c r="K9" s="21"/>
      <c r="L9" s="21"/>
      <c r="M9" s="21"/>
      <c r="N9" s="21">
        <v>3200113.16</v>
      </c>
      <c r="O9" s="21"/>
      <c r="P9" s="21"/>
      <c r="Q9" s="21"/>
      <c r="R9" s="21"/>
      <c r="S9" s="21"/>
    </row>
    <row r="10" ht="18" customHeight="1" spans="1:19">
      <c r="A10" s="22" t="s">
        <v>29</v>
      </c>
      <c r="B10" s="22"/>
      <c r="C10" s="21">
        <v>26015631.74</v>
      </c>
      <c r="D10" s="21">
        <v>26015631.74</v>
      </c>
      <c r="E10" s="21">
        <v>22815518.58</v>
      </c>
      <c r="F10" s="21"/>
      <c r="G10" s="21"/>
      <c r="H10" s="21"/>
      <c r="I10" s="21">
        <v>3200113.16</v>
      </c>
      <c r="J10" s="21"/>
      <c r="K10" s="21"/>
      <c r="L10" s="21"/>
      <c r="M10" s="21"/>
      <c r="N10" s="21">
        <v>3200113.16</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9"/>
  <sheetViews>
    <sheetView showZeros="0" zoomScale="70" zoomScaleNormal="70" workbookViewId="0">
      <pane ySplit="1" topLeftCell="A2" activePane="bottomLeft" state="frozen"/>
      <selection/>
      <selection pane="bottomLeft" activeCell="P39" sqref="N39:P41"/>
    </sheetView>
  </sheetViews>
  <sheetFormatPr defaultColWidth="10.65625" defaultRowHeight="14.25" customHeight="1"/>
  <cols>
    <col min="1" max="1" width="16.15625" customWidth="1"/>
    <col min="2" max="2" width="40.3229166666667" customWidth="1"/>
    <col min="3" max="6" width="22.3333333333333" customWidth="1"/>
    <col min="7" max="8" width="22.15625" customWidth="1"/>
    <col min="9" max="9" width="22" customWidth="1"/>
    <col min="10" max="11" width="22.15625" customWidth="1"/>
    <col min="12" max="14" width="22" customWidth="1"/>
    <col min="15" max="15" width="22.15625" customWidth="1"/>
  </cols>
  <sheetData>
    <row r="1" customHeight="1" spans="1:15">
      <c r="A1" s="1"/>
      <c r="B1" s="1"/>
      <c r="C1" s="1"/>
      <c r="D1" s="1"/>
      <c r="E1" s="1"/>
      <c r="F1" s="1"/>
      <c r="G1" s="1"/>
      <c r="H1" s="1"/>
      <c r="I1" s="1"/>
      <c r="J1" s="1"/>
      <c r="K1" s="1"/>
      <c r="L1" s="1"/>
      <c r="M1" s="1"/>
      <c r="N1" s="1"/>
      <c r="O1" s="1"/>
    </row>
    <row r="2" ht="19.5" customHeight="1" spans="4:15">
      <c r="D2" s="123"/>
      <c r="H2" s="123"/>
      <c r="J2" s="123"/>
      <c r="O2" s="187"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61" t="str">
        <f>"单位名称："&amp;"景洪市勐罕镇中学"</f>
        <v>单位名称：景洪市勐罕镇中学</v>
      </c>
      <c r="B4" s="161"/>
      <c r="C4" s="161"/>
      <c r="D4" s="161"/>
      <c r="E4" s="161"/>
      <c r="F4" s="161"/>
      <c r="G4" s="161"/>
      <c r="H4" s="161"/>
      <c r="I4" s="161"/>
      <c r="J4" s="161"/>
      <c r="K4" s="161"/>
      <c r="L4" s="161"/>
      <c r="M4" s="7"/>
      <c r="N4" s="7"/>
      <c r="O4" s="102"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94" t="s">
        <v>48</v>
      </c>
      <c r="F6" s="94" t="s">
        <v>49</v>
      </c>
      <c r="G6" s="16"/>
      <c r="H6" s="16"/>
      <c r="I6" s="16"/>
      <c r="J6" s="18" t="s">
        <v>31</v>
      </c>
      <c r="K6" s="41" t="s">
        <v>52</v>
      </c>
      <c r="L6" s="41" t="s">
        <v>53</v>
      </c>
      <c r="M6" s="41" t="s">
        <v>54</v>
      </c>
      <c r="N6" s="41" t="s">
        <v>55</v>
      </c>
      <c r="O6" s="41" t="s">
        <v>56</v>
      </c>
    </row>
    <row r="7" ht="19.5" customHeight="1" spans="1:15">
      <c r="A7" s="185">
        <v>1</v>
      </c>
      <c r="B7" s="185">
        <v>2</v>
      </c>
      <c r="C7" s="186">
        <v>3</v>
      </c>
      <c r="D7" s="186">
        <v>4</v>
      </c>
      <c r="E7" s="186">
        <v>5</v>
      </c>
      <c r="F7" s="186">
        <v>6</v>
      </c>
      <c r="G7" s="186">
        <v>7</v>
      </c>
      <c r="H7" s="186">
        <v>8</v>
      </c>
      <c r="I7" s="186">
        <v>9</v>
      </c>
      <c r="J7" s="186">
        <v>10</v>
      </c>
      <c r="K7" s="186">
        <v>11</v>
      </c>
      <c r="L7" s="186">
        <v>12</v>
      </c>
      <c r="M7" s="186">
        <v>13</v>
      </c>
      <c r="N7" s="186">
        <v>14</v>
      </c>
      <c r="O7" s="186">
        <v>15</v>
      </c>
    </row>
    <row r="8" ht="21.75" customHeight="1" spans="1:15">
      <c r="A8" s="20" t="s">
        <v>57</v>
      </c>
      <c r="B8" s="170" t="s">
        <v>58</v>
      </c>
      <c r="C8" s="21">
        <v>19781979.94</v>
      </c>
      <c r="D8" s="21">
        <v>16581866.78</v>
      </c>
      <c r="E8" s="21">
        <v>16545077.4</v>
      </c>
      <c r="F8" s="21">
        <v>36789.38</v>
      </c>
      <c r="G8" s="21"/>
      <c r="H8" s="21"/>
      <c r="I8" s="21"/>
      <c r="J8" s="21">
        <v>3200113.16</v>
      </c>
      <c r="K8" s="21"/>
      <c r="L8" s="21"/>
      <c r="M8" s="21"/>
      <c r="N8" s="21"/>
      <c r="O8" s="21">
        <v>3200113.16</v>
      </c>
    </row>
    <row r="9" ht="21.75" customHeight="1" spans="1:15">
      <c r="A9" s="118" t="s">
        <v>59</v>
      </c>
      <c r="B9" s="118" t="s">
        <v>60</v>
      </c>
      <c r="C9" s="21">
        <v>19781493.94</v>
      </c>
      <c r="D9" s="21">
        <v>16581380.78</v>
      </c>
      <c r="E9" s="21">
        <v>16544591.4</v>
      </c>
      <c r="F9" s="21">
        <v>36789.38</v>
      </c>
      <c r="G9" s="21"/>
      <c r="H9" s="21"/>
      <c r="I9" s="21"/>
      <c r="J9" s="21">
        <v>3200113.16</v>
      </c>
      <c r="K9" s="21"/>
      <c r="L9" s="21"/>
      <c r="M9" s="21"/>
      <c r="N9" s="21"/>
      <c r="O9" s="21">
        <v>3200113.16</v>
      </c>
    </row>
    <row r="10" ht="21.75" customHeight="1" spans="1:15">
      <c r="A10" s="171" t="s">
        <v>61</v>
      </c>
      <c r="B10" s="171" t="s">
        <v>62</v>
      </c>
      <c r="C10" s="21">
        <v>19780293.94</v>
      </c>
      <c r="D10" s="21">
        <v>16580180.78</v>
      </c>
      <c r="E10" s="21">
        <v>16544591.4</v>
      </c>
      <c r="F10" s="21">
        <v>35589.38</v>
      </c>
      <c r="G10" s="21"/>
      <c r="H10" s="21"/>
      <c r="I10" s="21"/>
      <c r="J10" s="21">
        <v>3200113.16</v>
      </c>
      <c r="K10" s="21"/>
      <c r="L10" s="21"/>
      <c r="M10" s="21"/>
      <c r="N10" s="21"/>
      <c r="O10" s="21">
        <v>3200113.16</v>
      </c>
    </row>
    <row r="11" ht="21.75" customHeight="1" spans="1:15">
      <c r="A11" s="171" t="s">
        <v>63</v>
      </c>
      <c r="B11" s="171" t="s">
        <v>64</v>
      </c>
      <c r="C11" s="21">
        <v>1200</v>
      </c>
      <c r="D11" s="21">
        <v>1200</v>
      </c>
      <c r="E11" s="21"/>
      <c r="F11" s="21">
        <v>1200</v>
      </c>
      <c r="G11" s="21"/>
      <c r="H11" s="21"/>
      <c r="I11" s="21"/>
      <c r="J11" s="21"/>
      <c r="K11" s="21"/>
      <c r="L11" s="21"/>
      <c r="M11" s="21"/>
      <c r="N11" s="21"/>
      <c r="O11" s="21"/>
    </row>
    <row r="12" ht="21.75" customHeight="1" spans="1:15">
      <c r="A12" s="118" t="s">
        <v>65</v>
      </c>
      <c r="B12" s="118" t="s">
        <v>66</v>
      </c>
      <c r="C12" s="21">
        <v>486</v>
      </c>
      <c r="D12" s="21">
        <v>486</v>
      </c>
      <c r="E12" s="21">
        <v>486</v>
      </c>
      <c r="F12" s="21"/>
      <c r="G12" s="21"/>
      <c r="H12" s="21"/>
      <c r="I12" s="21"/>
      <c r="J12" s="21"/>
      <c r="K12" s="21"/>
      <c r="L12" s="21"/>
      <c r="M12" s="21"/>
      <c r="N12" s="21"/>
      <c r="O12" s="21"/>
    </row>
    <row r="13" ht="21.75" customHeight="1" spans="1:15">
      <c r="A13" s="171" t="s">
        <v>67</v>
      </c>
      <c r="B13" s="171" t="s">
        <v>68</v>
      </c>
      <c r="C13" s="21">
        <v>486</v>
      </c>
      <c r="D13" s="21">
        <v>486</v>
      </c>
      <c r="E13" s="21">
        <v>486</v>
      </c>
      <c r="F13" s="21"/>
      <c r="G13" s="21"/>
      <c r="H13" s="21"/>
      <c r="I13" s="21"/>
      <c r="J13" s="21"/>
      <c r="K13" s="21"/>
      <c r="L13" s="21"/>
      <c r="M13" s="21"/>
      <c r="N13" s="21"/>
      <c r="O13" s="21"/>
    </row>
    <row r="14" ht="21.75" customHeight="1" spans="1:15">
      <c r="A14" s="20" t="s">
        <v>69</v>
      </c>
      <c r="B14" s="20" t="s">
        <v>70</v>
      </c>
      <c r="C14" s="21">
        <v>2427824.56</v>
      </c>
      <c r="D14" s="21">
        <v>2427824.56</v>
      </c>
      <c r="E14" s="21">
        <v>2427824.56</v>
      </c>
      <c r="F14" s="21"/>
      <c r="G14" s="21"/>
      <c r="H14" s="21"/>
      <c r="I14" s="21"/>
      <c r="J14" s="21"/>
      <c r="K14" s="21"/>
      <c r="L14" s="21"/>
      <c r="M14" s="21"/>
      <c r="N14" s="21"/>
      <c r="O14" s="21"/>
    </row>
    <row r="15" ht="21.75" customHeight="1" spans="1:15">
      <c r="A15" s="118" t="s">
        <v>71</v>
      </c>
      <c r="B15" s="118" t="s">
        <v>72</v>
      </c>
      <c r="C15" s="21">
        <v>2404543.24</v>
      </c>
      <c r="D15" s="21">
        <v>2404543.24</v>
      </c>
      <c r="E15" s="21">
        <v>2404543.24</v>
      </c>
      <c r="F15" s="21"/>
      <c r="G15" s="21"/>
      <c r="H15" s="21"/>
      <c r="I15" s="21"/>
      <c r="J15" s="21"/>
      <c r="K15" s="21"/>
      <c r="L15" s="21"/>
      <c r="M15" s="21"/>
      <c r="N15" s="21"/>
      <c r="O15" s="21"/>
    </row>
    <row r="16" ht="21.75" customHeight="1" spans="1:15">
      <c r="A16" s="171" t="s">
        <v>73</v>
      </c>
      <c r="B16" s="171" t="s">
        <v>74</v>
      </c>
      <c r="C16" s="21">
        <v>32400</v>
      </c>
      <c r="D16" s="21">
        <v>32400</v>
      </c>
      <c r="E16" s="21">
        <v>32400</v>
      </c>
      <c r="F16" s="21"/>
      <c r="G16" s="21"/>
      <c r="H16" s="21"/>
      <c r="I16" s="21"/>
      <c r="J16" s="21"/>
      <c r="K16" s="21"/>
      <c r="L16" s="21"/>
      <c r="M16" s="21"/>
      <c r="N16" s="21"/>
      <c r="O16" s="21"/>
    </row>
    <row r="17" ht="21.75" customHeight="1" spans="1:15">
      <c r="A17" s="171" t="s">
        <v>75</v>
      </c>
      <c r="B17" s="170" t="s">
        <v>76</v>
      </c>
      <c r="C17" s="21">
        <v>2205526.24</v>
      </c>
      <c r="D17" s="21">
        <v>2205526.24</v>
      </c>
      <c r="E17" s="21">
        <v>2205526.24</v>
      </c>
      <c r="F17" s="21"/>
      <c r="G17" s="21"/>
      <c r="H17" s="21"/>
      <c r="I17" s="21"/>
      <c r="J17" s="21"/>
      <c r="K17" s="21"/>
      <c r="L17" s="21"/>
      <c r="M17" s="21"/>
      <c r="N17" s="21"/>
      <c r="O17" s="21"/>
    </row>
    <row r="18" ht="21.75" customHeight="1" spans="1:15">
      <c r="A18" s="171" t="s">
        <v>77</v>
      </c>
      <c r="B18" s="170" t="s">
        <v>78</v>
      </c>
      <c r="C18" s="21">
        <v>166617</v>
      </c>
      <c r="D18" s="21">
        <v>166617</v>
      </c>
      <c r="E18" s="21">
        <v>166617</v>
      </c>
      <c r="F18" s="21"/>
      <c r="G18" s="21"/>
      <c r="H18" s="21"/>
      <c r="I18" s="21"/>
      <c r="J18" s="21"/>
      <c r="K18" s="21"/>
      <c r="L18" s="21"/>
      <c r="M18" s="21"/>
      <c r="N18" s="21"/>
      <c r="O18" s="21"/>
    </row>
    <row r="19" ht="21.75" customHeight="1" spans="1:15">
      <c r="A19" s="118" t="s">
        <v>79</v>
      </c>
      <c r="B19" s="118" t="s">
        <v>80</v>
      </c>
      <c r="C19" s="21">
        <v>23281.32</v>
      </c>
      <c r="D19" s="21">
        <v>23281.32</v>
      </c>
      <c r="E19" s="21">
        <v>23281.32</v>
      </c>
      <c r="F19" s="21"/>
      <c r="G19" s="21"/>
      <c r="H19" s="21"/>
      <c r="I19" s="21"/>
      <c r="J19" s="21"/>
      <c r="K19" s="21"/>
      <c r="L19" s="21"/>
      <c r="M19" s="21"/>
      <c r="N19" s="21"/>
      <c r="O19" s="21"/>
    </row>
    <row r="20" ht="21.75" customHeight="1" spans="1:15">
      <c r="A20" s="171" t="s">
        <v>81</v>
      </c>
      <c r="B20" s="171" t="s">
        <v>82</v>
      </c>
      <c r="C20" s="21">
        <v>23281.32</v>
      </c>
      <c r="D20" s="21">
        <v>23281.32</v>
      </c>
      <c r="E20" s="21">
        <v>23281.32</v>
      </c>
      <c r="F20" s="21"/>
      <c r="G20" s="21"/>
      <c r="H20" s="21"/>
      <c r="I20" s="21"/>
      <c r="J20" s="21"/>
      <c r="K20" s="21"/>
      <c r="L20" s="21"/>
      <c r="M20" s="21"/>
      <c r="N20" s="21"/>
      <c r="O20" s="21"/>
    </row>
    <row r="21" ht="21.75" customHeight="1" spans="1:15">
      <c r="A21" s="20" t="s">
        <v>83</v>
      </c>
      <c r="B21" s="20" t="s">
        <v>84</v>
      </c>
      <c r="C21" s="21">
        <v>1997372.16</v>
      </c>
      <c r="D21" s="21">
        <v>1997372.16</v>
      </c>
      <c r="E21" s="21">
        <v>1997372.16</v>
      </c>
      <c r="F21" s="21"/>
      <c r="G21" s="21"/>
      <c r="H21" s="21"/>
      <c r="I21" s="21"/>
      <c r="J21" s="21"/>
      <c r="K21" s="21"/>
      <c r="L21" s="21"/>
      <c r="M21" s="21"/>
      <c r="N21" s="21"/>
      <c r="O21" s="21"/>
    </row>
    <row r="22" ht="21.75" customHeight="1" spans="1:15">
      <c r="A22" s="118" t="s">
        <v>85</v>
      </c>
      <c r="B22" s="170" t="s">
        <v>86</v>
      </c>
      <c r="C22" s="21">
        <v>1997372.16</v>
      </c>
      <c r="D22" s="21">
        <v>1997372.16</v>
      </c>
      <c r="E22" s="21">
        <v>1997372.16</v>
      </c>
      <c r="F22" s="21"/>
      <c r="G22" s="21"/>
      <c r="H22" s="21"/>
      <c r="I22" s="21"/>
      <c r="J22" s="21"/>
      <c r="K22" s="21"/>
      <c r="L22" s="21"/>
      <c r="M22" s="21"/>
      <c r="N22" s="21"/>
      <c r="O22" s="21"/>
    </row>
    <row r="23" ht="21.75" customHeight="1" spans="1:15">
      <c r="A23" s="171" t="s">
        <v>87</v>
      </c>
      <c r="B23" s="171" t="s">
        <v>88</v>
      </c>
      <c r="C23" s="21">
        <v>1135148.6</v>
      </c>
      <c r="D23" s="21">
        <v>1135148.6</v>
      </c>
      <c r="E23" s="21">
        <v>1135148.6</v>
      </c>
      <c r="F23" s="21"/>
      <c r="G23" s="21"/>
      <c r="H23" s="21"/>
      <c r="I23" s="21"/>
      <c r="J23" s="21"/>
      <c r="K23" s="21"/>
      <c r="L23" s="21"/>
      <c r="M23" s="21"/>
      <c r="N23" s="21"/>
      <c r="O23" s="21"/>
    </row>
    <row r="24" ht="21.75" customHeight="1" spans="1:15">
      <c r="A24" s="171" t="s">
        <v>89</v>
      </c>
      <c r="B24" s="171" t="s">
        <v>90</v>
      </c>
      <c r="C24" s="21">
        <v>759037.4</v>
      </c>
      <c r="D24" s="21">
        <v>759037.4</v>
      </c>
      <c r="E24" s="21">
        <v>759037.4</v>
      </c>
      <c r="F24" s="21"/>
      <c r="G24" s="21"/>
      <c r="H24" s="21"/>
      <c r="I24" s="21"/>
      <c r="J24" s="21"/>
      <c r="K24" s="21"/>
      <c r="L24" s="21"/>
      <c r="M24" s="21"/>
      <c r="N24" s="21"/>
      <c r="O24" s="21"/>
    </row>
    <row r="25" ht="21.75" customHeight="1" spans="1:15">
      <c r="A25" s="171" t="s">
        <v>91</v>
      </c>
      <c r="B25" s="171" t="s">
        <v>92</v>
      </c>
      <c r="C25" s="21">
        <v>103186.16</v>
      </c>
      <c r="D25" s="21">
        <v>103186.16</v>
      </c>
      <c r="E25" s="21">
        <v>103186.16</v>
      </c>
      <c r="F25" s="21"/>
      <c r="G25" s="21"/>
      <c r="H25" s="21"/>
      <c r="I25" s="21"/>
      <c r="J25" s="21"/>
      <c r="K25" s="21"/>
      <c r="L25" s="21"/>
      <c r="M25" s="21"/>
      <c r="N25" s="21"/>
      <c r="O25" s="21"/>
    </row>
    <row r="26" ht="21.75" customHeight="1" spans="1:15">
      <c r="A26" s="20" t="s">
        <v>93</v>
      </c>
      <c r="B26" s="20" t="s">
        <v>94</v>
      </c>
      <c r="C26" s="21">
        <v>1808455.08</v>
      </c>
      <c r="D26" s="21">
        <v>1808455.08</v>
      </c>
      <c r="E26" s="21">
        <v>1808455.08</v>
      </c>
      <c r="F26" s="21"/>
      <c r="G26" s="21"/>
      <c r="H26" s="21"/>
      <c r="I26" s="21"/>
      <c r="J26" s="21"/>
      <c r="K26" s="21"/>
      <c r="L26" s="21"/>
      <c r="M26" s="21"/>
      <c r="N26" s="21"/>
      <c r="O26" s="21"/>
    </row>
    <row r="27" ht="21.75" customHeight="1" spans="1:15">
      <c r="A27" s="118" t="s">
        <v>95</v>
      </c>
      <c r="B27" s="118" t="s">
        <v>96</v>
      </c>
      <c r="C27" s="21">
        <v>1808455.08</v>
      </c>
      <c r="D27" s="21">
        <v>1808455.08</v>
      </c>
      <c r="E27" s="21">
        <v>1808455.08</v>
      </c>
      <c r="F27" s="21"/>
      <c r="G27" s="21"/>
      <c r="H27" s="21"/>
      <c r="I27" s="21"/>
      <c r="J27" s="21"/>
      <c r="K27" s="21"/>
      <c r="L27" s="21"/>
      <c r="M27" s="21"/>
      <c r="N27" s="21"/>
      <c r="O27" s="21"/>
    </row>
    <row r="28" ht="21.75" customHeight="1" spans="1:15">
      <c r="A28" s="171" t="s">
        <v>97</v>
      </c>
      <c r="B28" s="171" t="s">
        <v>98</v>
      </c>
      <c r="C28" s="21">
        <v>1808455.08</v>
      </c>
      <c r="D28" s="21">
        <v>1808455.08</v>
      </c>
      <c r="E28" s="21">
        <v>1808455.08</v>
      </c>
      <c r="F28" s="21"/>
      <c r="G28" s="21"/>
      <c r="H28" s="21"/>
      <c r="I28" s="21"/>
      <c r="J28" s="21"/>
      <c r="K28" s="21"/>
      <c r="L28" s="21"/>
      <c r="M28" s="21"/>
      <c r="N28" s="21"/>
      <c r="O28" s="21"/>
    </row>
    <row r="29" ht="21.75" customHeight="1" spans="1:15">
      <c r="A29" s="22" t="s">
        <v>99</v>
      </c>
      <c r="B29" s="22" t="s">
        <v>99</v>
      </c>
      <c r="C29" s="21">
        <v>26015631.74</v>
      </c>
      <c r="D29" s="21">
        <v>22815518.58</v>
      </c>
      <c r="E29" s="21">
        <v>22778729.2</v>
      </c>
      <c r="F29" s="21">
        <v>36789.38</v>
      </c>
      <c r="G29" s="21"/>
      <c r="H29" s="21"/>
      <c r="I29" s="21"/>
      <c r="J29" s="21">
        <v>3200113.16</v>
      </c>
      <c r="K29" s="21"/>
      <c r="L29" s="21"/>
      <c r="M29" s="21"/>
      <c r="N29" s="21"/>
      <c r="O29" s="21">
        <v>3200113.16</v>
      </c>
    </row>
  </sheetData>
  <mergeCells count="11">
    <mergeCell ref="A3:O3"/>
    <mergeCell ref="A4:L4"/>
    <mergeCell ref="D5:F5"/>
    <mergeCell ref="J5:O5"/>
    <mergeCell ref="A29:B29"/>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zoomScale="80" zoomScaleNormal="80" workbookViewId="0">
      <pane ySplit="1" topLeftCell="A2" activePane="bottomLeft" state="frozen"/>
      <selection/>
      <selection pane="bottomLeft" activeCell="B24" sqref="B24"/>
    </sheetView>
  </sheetViews>
  <sheetFormatPr defaultColWidth="10.65625"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3" t="s">
        <v>100</v>
      </c>
    </row>
    <row r="3" ht="36" customHeight="1" spans="1:4">
      <c r="A3" s="5" t="str">
        <f>"2025"&amp;"年部门财政拨款收支预算总表"</f>
        <v>2025年部门财政拨款收支预算总表</v>
      </c>
      <c r="B3" s="5"/>
      <c r="C3" s="5"/>
      <c r="D3" s="5"/>
    </row>
    <row r="4" ht="24" customHeight="1" spans="1:4">
      <c r="A4" s="6" t="str">
        <f>"单位名称："&amp;"景洪市勐罕镇中学"</f>
        <v>单位名称：景洪市勐罕镇中学</v>
      </c>
      <c r="B4" s="6"/>
      <c r="C4" s="175"/>
      <c r="D4" s="102" t="s">
        <v>1</v>
      </c>
    </row>
    <row r="5" ht="19.5" customHeight="1" spans="1:4">
      <c r="A5" s="11" t="s">
        <v>2</v>
      </c>
      <c r="B5" s="13"/>
      <c r="C5" s="11" t="s">
        <v>3</v>
      </c>
      <c r="D5" s="13"/>
    </row>
    <row r="6" ht="21.75" customHeight="1" spans="1:4">
      <c r="A6" s="26" t="s">
        <v>4</v>
      </c>
      <c r="B6" s="108" t="s">
        <v>5</v>
      </c>
      <c r="C6" s="26" t="s">
        <v>101</v>
      </c>
      <c r="D6" s="108" t="s">
        <v>5</v>
      </c>
    </row>
    <row r="7" ht="17.25" customHeight="1" spans="1:4">
      <c r="A7" s="28"/>
      <c r="B7" s="111"/>
      <c r="C7" s="28"/>
      <c r="D7" s="111"/>
    </row>
    <row r="8" ht="17.25" customHeight="1" spans="1:4">
      <c r="A8" s="176" t="s">
        <v>102</v>
      </c>
      <c r="B8" s="21">
        <v>22815518.58</v>
      </c>
      <c r="C8" s="177" t="s">
        <v>103</v>
      </c>
      <c r="D8" s="178">
        <v>22815518.58</v>
      </c>
    </row>
    <row r="9" ht="17.25" customHeight="1" spans="1:4">
      <c r="A9" s="179" t="s">
        <v>104</v>
      </c>
      <c r="B9" s="21">
        <v>22815518.58</v>
      </c>
      <c r="C9" s="177" t="str">
        <f>"（"&amp;"一"&amp;"）"&amp;"教育支出"</f>
        <v>（一）教育支出</v>
      </c>
      <c r="D9" s="178">
        <v>16581866.78</v>
      </c>
    </row>
    <row r="10" ht="17.25" customHeight="1" spans="1:4">
      <c r="A10" s="179" t="s">
        <v>105</v>
      </c>
      <c r="B10" s="21"/>
      <c r="C10" s="177" t="str">
        <f>"（"&amp;"二"&amp;"）"&amp;"社会保障和就业支出"</f>
        <v>（二）社会保障和就业支出</v>
      </c>
      <c r="D10" s="178">
        <v>2427824.56</v>
      </c>
    </row>
    <row r="11" ht="17.25" customHeight="1" spans="1:4">
      <c r="A11" s="179" t="s">
        <v>106</v>
      </c>
      <c r="B11" s="21"/>
      <c r="C11" s="177" t="str">
        <f>"（"&amp;"三"&amp;"）"&amp;"卫生健康支出"</f>
        <v>（三）卫生健康支出</v>
      </c>
      <c r="D11" s="178">
        <v>1997372.16</v>
      </c>
    </row>
    <row r="12" ht="17.25" customHeight="1" spans="1:4">
      <c r="A12" s="179" t="s">
        <v>107</v>
      </c>
      <c r="B12" s="21"/>
      <c r="C12" s="177" t="str">
        <f>"（"&amp;"四"&amp;"）"&amp;"住房保障支出"</f>
        <v>（四）住房保障支出</v>
      </c>
      <c r="D12" s="178">
        <v>1808455.08</v>
      </c>
    </row>
    <row r="13" ht="17.25" customHeight="1" spans="1:4">
      <c r="A13" s="179" t="s">
        <v>104</v>
      </c>
      <c r="B13" s="21"/>
      <c r="C13" s="177"/>
      <c r="D13" s="178"/>
    </row>
    <row r="14" ht="17.25" customHeight="1" spans="1:4">
      <c r="A14" s="179" t="s">
        <v>105</v>
      </c>
      <c r="B14" s="21"/>
      <c r="C14" s="177"/>
      <c r="D14" s="178"/>
    </row>
    <row r="15" ht="17.25" customHeight="1" spans="1:4">
      <c r="A15" s="179" t="s">
        <v>106</v>
      </c>
      <c r="B15" s="21"/>
      <c r="C15" s="177"/>
      <c r="D15" s="178"/>
    </row>
    <row r="16" customHeight="1" spans="1:4">
      <c r="A16" s="180"/>
      <c r="B16" s="181"/>
      <c r="C16" s="182" t="s">
        <v>108</v>
      </c>
      <c r="D16" s="181"/>
    </row>
    <row r="17" ht="17.25" customHeight="1" spans="1:4">
      <c r="A17" s="183" t="s">
        <v>109</v>
      </c>
      <c r="B17" s="184">
        <v>22815518.58</v>
      </c>
      <c r="C17" s="180" t="s">
        <v>25</v>
      </c>
      <c r="D17" s="184">
        <v>22815518.58</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9"/>
  <sheetViews>
    <sheetView showZeros="0" zoomScale="80" zoomScaleNormal="80" workbookViewId="0">
      <pane ySplit="1" topLeftCell="A2" activePane="bottomLeft" state="frozen"/>
      <selection/>
      <selection pane="bottomLeft" activeCell="F16" sqref="F16"/>
    </sheetView>
  </sheetViews>
  <sheetFormatPr defaultColWidth="10.65625"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23"/>
      <c r="F2" s="164"/>
      <c r="G2" s="33" t="s">
        <v>110</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"单位名称："&amp;"景洪市勐罕镇中学"</f>
        <v>单位名称：景洪市勐罕镇中学</v>
      </c>
      <c r="B4" s="6"/>
      <c r="C4" s="6"/>
      <c r="D4" s="6"/>
      <c r="E4" s="6"/>
      <c r="F4" s="102"/>
      <c r="G4" s="102" t="s">
        <v>1</v>
      </c>
    </row>
    <row r="5" ht="20.25" customHeight="1" spans="1:7">
      <c r="A5" s="165" t="s">
        <v>111</v>
      </c>
      <c r="B5" s="166"/>
      <c r="C5" s="108" t="s">
        <v>29</v>
      </c>
      <c r="D5" s="148" t="s">
        <v>48</v>
      </c>
      <c r="E5" s="152"/>
      <c r="F5" s="153"/>
      <c r="G5" s="167" t="s">
        <v>49</v>
      </c>
    </row>
    <row r="6" ht="20.25" customHeight="1" spans="1:7">
      <c r="A6" s="168" t="s">
        <v>46</v>
      </c>
      <c r="B6" s="168" t="s">
        <v>47</v>
      </c>
      <c r="C6" s="111"/>
      <c r="D6" s="18" t="s">
        <v>31</v>
      </c>
      <c r="E6" s="18" t="s">
        <v>112</v>
      </c>
      <c r="F6" s="18" t="s">
        <v>113</v>
      </c>
      <c r="G6" s="95"/>
    </row>
    <row r="7" ht="19.5" customHeight="1" spans="1:7">
      <c r="A7" s="168" t="s">
        <v>114</v>
      </c>
      <c r="B7" s="168" t="s">
        <v>115</v>
      </c>
      <c r="C7" s="168" t="s">
        <v>116</v>
      </c>
      <c r="D7" s="18">
        <v>4</v>
      </c>
      <c r="E7" s="169" t="s">
        <v>117</v>
      </c>
      <c r="F7" s="169" t="s">
        <v>118</v>
      </c>
      <c r="G7" s="168" t="s">
        <v>119</v>
      </c>
    </row>
    <row r="8" ht="18" customHeight="1" spans="1:7">
      <c r="A8" s="20" t="s">
        <v>57</v>
      </c>
      <c r="B8" s="170" t="s">
        <v>58</v>
      </c>
      <c r="C8" s="21">
        <v>16581866.78</v>
      </c>
      <c r="D8" s="21">
        <v>16545077.4</v>
      </c>
      <c r="E8" s="21">
        <v>16036459</v>
      </c>
      <c r="F8" s="21">
        <v>508618.4</v>
      </c>
      <c r="G8" s="21">
        <v>36789.38</v>
      </c>
    </row>
    <row r="9" ht="18" customHeight="1" spans="1:7">
      <c r="A9" s="118" t="s">
        <v>59</v>
      </c>
      <c r="B9" s="118" t="s">
        <v>60</v>
      </c>
      <c r="C9" s="21">
        <v>16581380.78</v>
      </c>
      <c r="D9" s="21">
        <v>16544591.4</v>
      </c>
      <c r="E9" s="21">
        <v>16036459</v>
      </c>
      <c r="F9" s="21">
        <v>508132.4</v>
      </c>
      <c r="G9" s="21">
        <v>36789.38</v>
      </c>
    </row>
    <row r="10" ht="18" customHeight="1" spans="1:7">
      <c r="A10" s="171" t="s">
        <v>61</v>
      </c>
      <c r="B10" s="171" t="s">
        <v>62</v>
      </c>
      <c r="C10" s="21">
        <v>16580180.78</v>
      </c>
      <c r="D10" s="21">
        <v>16544591.4</v>
      </c>
      <c r="E10" s="21">
        <v>16036459</v>
      </c>
      <c r="F10" s="21">
        <v>508132.4</v>
      </c>
      <c r="G10" s="21">
        <v>35589.38</v>
      </c>
    </row>
    <row r="11" ht="18" customHeight="1" spans="1:7">
      <c r="A11" s="171" t="s">
        <v>63</v>
      </c>
      <c r="B11" s="171" t="s">
        <v>64</v>
      </c>
      <c r="C11" s="21">
        <v>1200</v>
      </c>
      <c r="D11" s="21"/>
      <c r="E11" s="21"/>
      <c r="F11" s="21"/>
      <c r="G11" s="21">
        <v>1200</v>
      </c>
    </row>
    <row r="12" ht="18" customHeight="1" spans="1:7">
      <c r="A12" s="118" t="s">
        <v>65</v>
      </c>
      <c r="B12" s="118" t="s">
        <v>66</v>
      </c>
      <c r="C12" s="21">
        <v>486</v>
      </c>
      <c r="D12" s="21">
        <v>486</v>
      </c>
      <c r="E12" s="21"/>
      <c r="F12" s="21">
        <v>486</v>
      </c>
      <c r="G12" s="21"/>
    </row>
    <row r="13" ht="18" customHeight="1" spans="1:7">
      <c r="A13" s="171" t="s">
        <v>67</v>
      </c>
      <c r="B13" s="171" t="s">
        <v>68</v>
      </c>
      <c r="C13" s="21">
        <v>486</v>
      </c>
      <c r="D13" s="21">
        <v>486</v>
      </c>
      <c r="E13" s="21"/>
      <c r="F13" s="21">
        <v>486</v>
      </c>
      <c r="G13" s="21"/>
    </row>
    <row r="14" ht="18" customHeight="1" spans="1:7">
      <c r="A14" s="20" t="s">
        <v>69</v>
      </c>
      <c r="B14" s="20" t="s">
        <v>70</v>
      </c>
      <c r="C14" s="21">
        <v>2427824.56</v>
      </c>
      <c r="D14" s="21">
        <v>2427824.56</v>
      </c>
      <c r="E14" s="21">
        <v>2395424.56</v>
      </c>
      <c r="F14" s="21">
        <v>32400</v>
      </c>
      <c r="G14" s="21"/>
    </row>
    <row r="15" ht="18" customHeight="1" spans="1:7">
      <c r="A15" s="118" t="s">
        <v>71</v>
      </c>
      <c r="B15" s="118" t="s">
        <v>72</v>
      </c>
      <c r="C15" s="21">
        <v>2404543.24</v>
      </c>
      <c r="D15" s="21">
        <v>2404543.24</v>
      </c>
      <c r="E15" s="21">
        <v>2372143.24</v>
      </c>
      <c r="F15" s="21">
        <v>32400</v>
      </c>
      <c r="G15" s="21"/>
    </row>
    <row r="16" ht="18" customHeight="1" spans="1:7">
      <c r="A16" s="171" t="s">
        <v>73</v>
      </c>
      <c r="B16" s="171" t="s">
        <v>74</v>
      </c>
      <c r="C16" s="21">
        <v>32400</v>
      </c>
      <c r="D16" s="21">
        <v>32400</v>
      </c>
      <c r="E16" s="21"/>
      <c r="F16" s="21">
        <v>32400</v>
      </c>
      <c r="G16" s="21"/>
    </row>
    <row r="17" ht="18" customHeight="1" spans="1:7">
      <c r="A17" s="171" t="s">
        <v>75</v>
      </c>
      <c r="B17" s="172" t="s">
        <v>76</v>
      </c>
      <c r="C17" s="21">
        <v>2205526.24</v>
      </c>
      <c r="D17" s="21">
        <v>2205526.24</v>
      </c>
      <c r="E17" s="21">
        <v>2205526.24</v>
      </c>
      <c r="F17" s="21"/>
      <c r="G17" s="21"/>
    </row>
    <row r="18" ht="18" customHeight="1" spans="1:7">
      <c r="A18" s="171" t="s">
        <v>77</v>
      </c>
      <c r="B18" s="172" t="s">
        <v>78</v>
      </c>
      <c r="C18" s="21">
        <v>166617</v>
      </c>
      <c r="D18" s="21">
        <v>166617</v>
      </c>
      <c r="E18" s="21">
        <v>166617</v>
      </c>
      <c r="F18" s="21"/>
      <c r="G18" s="21"/>
    </row>
    <row r="19" ht="18" customHeight="1" spans="1:7">
      <c r="A19" s="118" t="s">
        <v>79</v>
      </c>
      <c r="B19" s="118" t="s">
        <v>80</v>
      </c>
      <c r="C19" s="21">
        <v>23281.32</v>
      </c>
      <c r="D19" s="21">
        <v>23281.32</v>
      </c>
      <c r="E19" s="21">
        <v>23281.32</v>
      </c>
      <c r="F19" s="21"/>
      <c r="G19" s="21"/>
    </row>
    <row r="20" ht="18" customHeight="1" spans="1:7">
      <c r="A20" s="171" t="s">
        <v>81</v>
      </c>
      <c r="B20" s="171" t="s">
        <v>82</v>
      </c>
      <c r="C20" s="21">
        <v>23281.32</v>
      </c>
      <c r="D20" s="21">
        <v>23281.32</v>
      </c>
      <c r="E20" s="21">
        <v>23281.32</v>
      </c>
      <c r="F20" s="21"/>
      <c r="G20" s="21"/>
    </row>
    <row r="21" ht="18" customHeight="1" spans="1:7">
      <c r="A21" s="20" t="s">
        <v>83</v>
      </c>
      <c r="B21" s="20" t="s">
        <v>84</v>
      </c>
      <c r="C21" s="21">
        <v>1997372.16</v>
      </c>
      <c r="D21" s="21">
        <v>1997372.16</v>
      </c>
      <c r="E21" s="21">
        <v>1997372.16</v>
      </c>
      <c r="F21" s="21"/>
      <c r="G21" s="21"/>
    </row>
    <row r="22" ht="18" customHeight="1" spans="1:7">
      <c r="A22" s="118" t="s">
        <v>85</v>
      </c>
      <c r="B22" s="172" t="s">
        <v>86</v>
      </c>
      <c r="C22" s="21">
        <v>1997372.16</v>
      </c>
      <c r="D22" s="21">
        <v>1997372.16</v>
      </c>
      <c r="E22" s="21">
        <v>1997372.16</v>
      </c>
      <c r="F22" s="21"/>
      <c r="G22" s="21"/>
    </row>
    <row r="23" ht="18" customHeight="1" spans="1:7">
      <c r="A23" s="171" t="s">
        <v>87</v>
      </c>
      <c r="B23" s="171" t="s">
        <v>88</v>
      </c>
      <c r="C23" s="21">
        <v>1135148.6</v>
      </c>
      <c r="D23" s="21">
        <v>1135148.6</v>
      </c>
      <c r="E23" s="21">
        <v>1135148.6</v>
      </c>
      <c r="F23" s="21"/>
      <c r="G23" s="21"/>
    </row>
    <row r="24" ht="18" customHeight="1" spans="1:7">
      <c r="A24" s="171" t="s">
        <v>89</v>
      </c>
      <c r="B24" s="171" t="s">
        <v>90</v>
      </c>
      <c r="C24" s="21">
        <v>759037.4</v>
      </c>
      <c r="D24" s="21">
        <v>759037.4</v>
      </c>
      <c r="E24" s="21">
        <v>759037.4</v>
      </c>
      <c r="F24" s="21"/>
      <c r="G24" s="21"/>
    </row>
    <row r="25" ht="18" customHeight="1" spans="1:7">
      <c r="A25" s="171" t="s">
        <v>91</v>
      </c>
      <c r="B25" s="171" t="s">
        <v>92</v>
      </c>
      <c r="C25" s="21">
        <v>103186.16</v>
      </c>
      <c r="D25" s="21">
        <v>103186.16</v>
      </c>
      <c r="E25" s="21">
        <v>103186.16</v>
      </c>
      <c r="F25" s="21"/>
      <c r="G25" s="21"/>
    </row>
    <row r="26" ht="18" customHeight="1" spans="1:7">
      <c r="A26" s="20" t="s">
        <v>93</v>
      </c>
      <c r="B26" s="20" t="s">
        <v>94</v>
      </c>
      <c r="C26" s="21">
        <v>1808455.08</v>
      </c>
      <c r="D26" s="21">
        <v>1808455.08</v>
      </c>
      <c r="E26" s="21">
        <v>1808455.08</v>
      </c>
      <c r="F26" s="21"/>
      <c r="G26" s="21"/>
    </row>
    <row r="27" ht="18" customHeight="1" spans="1:7">
      <c r="A27" s="118" t="s">
        <v>95</v>
      </c>
      <c r="B27" s="118" t="s">
        <v>96</v>
      </c>
      <c r="C27" s="21">
        <v>1808455.08</v>
      </c>
      <c r="D27" s="21">
        <v>1808455.08</v>
      </c>
      <c r="E27" s="21">
        <v>1808455.08</v>
      </c>
      <c r="F27" s="21"/>
      <c r="G27" s="21"/>
    </row>
    <row r="28" ht="18" customHeight="1" spans="1:7">
      <c r="A28" s="171" t="s">
        <v>97</v>
      </c>
      <c r="B28" s="171" t="s">
        <v>98</v>
      </c>
      <c r="C28" s="21">
        <v>1808455.08</v>
      </c>
      <c r="D28" s="21">
        <v>1808455.08</v>
      </c>
      <c r="E28" s="21">
        <v>1808455.08</v>
      </c>
      <c r="F28" s="21"/>
      <c r="G28" s="21"/>
    </row>
    <row r="29" ht="18" customHeight="1" spans="1:7">
      <c r="A29" s="173" t="s">
        <v>99</v>
      </c>
      <c r="B29" s="174" t="s">
        <v>99</v>
      </c>
      <c r="C29" s="21">
        <v>22815518.58</v>
      </c>
      <c r="D29" s="21">
        <v>22778729.2</v>
      </c>
      <c r="E29" s="21">
        <v>22237710.8</v>
      </c>
      <c r="F29" s="21">
        <v>541018.4</v>
      </c>
      <c r="G29" s="21">
        <v>36789.38</v>
      </c>
    </row>
  </sheetData>
  <mergeCells count="7">
    <mergeCell ref="A3:G3"/>
    <mergeCell ref="A4:E4"/>
    <mergeCell ref="A5:B5"/>
    <mergeCell ref="D5:F5"/>
    <mergeCell ref="A29:B29"/>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zoomScale="80" zoomScaleNormal="80" workbookViewId="0">
      <pane ySplit="1" topLeftCell="A2" activePane="bottomLeft" state="frozen"/>
      <selection/>
      <selection pane="bottomLeft" activeCell="C13" sqref="C13"/>
    </sheetView>
  </sheetViews>
  <sheetFormatPr defaultColWidth="10.65625" defaultRowHeight="14.25" customHeight="1" outlineLevelCol="5"/>
  <cols>
    <col min="1" max="2" width="32" customWidth="1"/>
    <col min="3" max="6" width="30.15625" customWidth="1"/>
  </cols>
  <sheetData>
    <row r="1" customHeight="1" spans="1:6">
      <c r="A1" s="1"/>
      <c r="B1" s="1"/>
      <c r="C1" s="1"/>
      <c r="D1" s="1"/>
      <c r="E1" s="1"/>
      <c r="F1" s="1"/>
    </row>
    <row r="2" customHeight="1" spans="1:6">
      <c r="A2" s="157"/>
      <c r="B2" s="157"/>
      <c r="C2" s="73"/>
      <c r="D2" s="158"/>
      <c r="F2" s="159" t="s">
        <v>120</v>
      </c>
    </row>
    <row r="3" ht="32.25" customHeight="1" spans="1:6">
      <c r="A3" s="107" t="str">
        <f>"2025"&amp;"年一般公共预算“三公”经费支出预算表"</f>
        <v>2025年一般公共预算“三公”经费支出预算表</v>
      </c>
      <c r="B3" s="160"/>
      <c r="C3" s="160"/>
      <c r="D3" s="160"/>
      <c r="E3" s="160"/>
      <c r="F3" s="160"/>
    </row>
    <row r="4" ht="18.75" customHeight="1" spans="1:6">
      <c r="A4" s="161" t="str">
        <f>"单位名称："&amp;"景洪市勐罕镇中学"</f>
        <v>单位名称：景洪市勐罕镇中学</v>
      </c>
      <c r="B4" s="160"/>
      <c r="C4" s="160"/>
      <c r="D4" s="160"/>
      <c r="E4" s="160"/>
      <c r="F4" s="37" t="s">
        <v>121</v>
      </c>
    </row>
    <row r="5" ht="19.5" customHeight="1" spans="1:6">
      <c r="A5" s="10" t="s">
        <v>122</v>
      </c>
      <c r="B5" s="26" t="s">
        <v>123</v>
      </c>
      <c r="C5" s="11" t="s">
        <v>124</v>
      </c>
      <c r="D5" s="12"/>
      <c r="E5" s="13"/>
      <c r="F5" s="26" t="s">
        <v>125</v>
      </c>
    </row>
    <row r="6" ht="19.5" customHeight="1" spans="1:6">
      <c r="A6" s="17"/>
      <c r="B6" s="28"/>
      <c r="C6" s="18" t="s">
        <v>31</v>
      </c>
      <c r="D6" s="18" t="s">
        <v>126</v>
      </c>
      <c r="E6" s="18" t="s">
        <v>127</v>
      </c>
      <c r="F6" s="28"/>
    </row>
    <row r="7" ht="18.75" customHeight="1" spans="1:6">
      <c r="A7" s="41">
        <v>1</v>
      </c>
      <c r="B7" s="41">
        <v>2</v>
      </c>
      <c r="C7" s="38">
        <v>3</v>
      </c>
      <c r="D7" s="41">
        <v>4</v>
      </c>
      <c r="E7" s="41">
        <v>5</v>
      </c>
      <c r="F7" s="41">
        <v>6</v>
      </c>
    </row>
    <row r="8" ht="24" customHeight="1" spans="1:6">
      <c r="A8" s="21">
        <v>7244.93</v>
      </c>
      <c r="B8" s="21"/>
      <c r="C8" s="21"/>
      <c r="D8" s="21"/>
      <c r="E8" s="21"/>
      <c r="F8" s="21">
        <v>7244.93</v>
      </c>
    </row>
    <row r="9" ht="118" customHeight="1" spans="1:6">
      <c r="A9" s="162" t="s">
        <v>128</v>
      </c>
      <c r="B9" s="163"/>
      <c r="C9" s="163"/>
      <c r="D9" s="163"/>
      <c r="E9" s="163"/>
      <c r="F9" s="163"/>
    </row>
  </sheetData>
  <mergeCells count="7">
    <mergeCell ref="A3:F3"/>
    <mergeCell ref="A4:C4"/>
    <mergeCell ref="C5:E5"/>
    <mergeCell ref="A9:F9"/>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4"/>
  <sheetViews>
    <sheetView showZeros="0" zoomScale="90" zoomScaleNormal="90" workbookViewId="0">
      <pane ySplit="1" topLeftCell="A18" activePane="bottomLeft" state="frozen"/>
      <selection/>
      <selection pane="bottomLeft" activeCell="H39" sqref="H39"/>
    </sheetView>
  </sheetViews>
  <sheetFormatPr defaultColWidth="10.65625" defaultRowHeight="14.25" customHeight="1"/>
  <cols>
    <col min="1" max="1" width="38.3333333333333" customWidth="1"/>
    <col min="2" max="2" width="24.65625" customWidth="1"/>
    <col min="3" max="3" width="31" customWidth="1"/>
    <col min="4" max="4" width="11.8333333333333" customWidth="1"/>
    <col min="5" max="5" width="20.5" customWidth="1"/>
    <col min="6" max="6" width="12" customWidth="1"/>
    <col min="7" max="7" width="26.8333333333333" customWidth="1"/>
    <col min="8" max="24" width="22.15625"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44"/>
      <c r="D2" s="145"/>
      <c r="E2" s="145"/>
      <c r="F2" s="145"/>
      <c r="G2" s="145"/>
      <c r="H2" s="74"/>
      <c r="I2" s="74"/>
      <c r="J2" s="3"/>
      <c r="K2" s="74"/>
      <c r="L2" s="74"/>
      <c r="M2" s="74"/>
      <c r="N2" s="74"/>
      <c r="O2" s="3"/>
      <c r="P2" s="3"/>
      <c r="Q2" s="3"/>
      <c r="R2" s="74"/>
      <c r="V2" s="144"/>
      <c r="X2" s="4" t="s">
        <v>129</v>
      </c>
    </row>
    <row r="3" ht="39.75" customHeight="1" spans="1:24">
      <c r="A3" s="146" t="str">
        <f>"2025"&amp;"年部门基本支出预算表"</f>
        <v>2025年部门基本支出预算表</v>
      </c>
      <c r="B3" s="146"/>
      <c r="C3" s="146"/>
      <c r="D3" s="146"/>
      <c r="E3" s="146"/>
      <c r="F3" s="146"/>
      <c r="G3" s="146"/>
      <c r="H3" s="146"/>
      <c r="I3" s="146"/>
      <c r="J3" s="146"/>
      <c r="K3" s="146"/>
      <c r="L3" s="146"/>
      <c r="M3" s="146"/>
      <c r="N3" s="146"/>
      <c r="O3" s="146"/>
      <c r="P3" s="146"/>
      <c r="Q3" s="146"/>
      <c r="R3" s="146"/>
      <c r="S3" s="146"/>
      <c r="T3" s="146"/>
      <c r="U3" s="146"/>
      <c r="V3" s="146"/>
      <c r="W3" s="146"/>
      <c r="X3" s="146"/>
    </row>
    <row r="4" ht="18.75" customHeight="1" spans="1:24">
      <c r="A4" s="6" t="str">
        <f>"单位名称："&amp;"景洪市勐罕镇中学"</f>
        <v>单位名称：景洪市勐罕镇中学</v>
      </c>
      <c r="B4" s="6"/>
      <c r="C4" s="6"/>
      <c r="D4" s="6"/>
      <c r="E4" s="6"/>
      <c r="F4" s="6"/>
      <c r="G4" s="6"/>
      <c r="H4" s="147"/>
      <c r="I4" s="147"/>
      <c r="J4" s="7"/>
      <c r="K4" s="147"/>
      <c r="L4" s="147"/>
      <c r="M4" s="147"/>
      <c r="N4" s="147"/>
      <c r="O4" s="7"/>
      <c r="P4" s="7"/>
      <c r="Q4" s="7"/>
      <c r="R4" s="147"/>
      <c r="S4" s="36"/>
      <c r="T4" s="36"/>
      <c r="U4" s="36"/>
      <c r="V4" s="156"/>
      <c r="W4" s="36"/>
      <c r="X4" s="8" t="s">
        <v>121</v>
      </c>
    </row>
    <row r="5" ht="18" customHeight="1" spans="1:24">
      <c r="A5" s="9" t="s">
        <v>130</v>
      </c>
      <c r="B5" s="9" t="s">
        <v>131</v>
      </c>
      <c r="C5" s="9" t="s">
        <v>132</v>
      </c>
      <c r="D5" s="9" t="s">
        <v>133</v>
      </c>
      <c r="E5" s="9" t="s">
        <v>134</v>
      </c>
      <c r="F5" s="9" t="s">
        <v>135</v>
      </c>
      <c r="G5" s="9" t="s">
        <v>136</v>
      </c>
      <c r="H5" s="148" t="s">
        <v>137</v>
      </c>
      <c r="I5" s="152" t="s">
        <v>137</v>
      </c>
      <c r="J5" s="152"/>
      <c r="K5" s="152"/>
      <c r="L5" s="152"/>
      <c r="M5" s="152"/>
      <c r="N5" s="152"/>
      <c r="O5" s="152"/>
      <c r="P5" s="152"/>
      <c r="Q5" s="152"/>
      <c r="R5" s="152" t="s">
        <v>35</v>
      </c>
      <c r="S5" s="152" t="s">
        <v>51</v>
      </c>
      <c r="T5" s="152"/>
      <c r="U5" s="152"/>
      <c r="V5" s="152"/>
      <c r="W5" s="152"/>
      <c r="X5" s="153"/>
    </row>
    <row r="6" ht="18" customHeight="1" spans="1:24">
      <c r="A6" s="14"/>
      <c r="B6" s="14"/>
      <c r="C6" s="14"/>
      <c r="D6" s="14"/>
      <c r="E6" s="14"/>
      <c r="F6" s="14"/>
      <c r="G6" s="14"/>
      <c r="H6" s="108" t="s">
        <v>138</v>
      </c>
      <c r="I6" s="148" t="s">
        <v>32</v>
      </c>
      <c r="J6" s="152"/>
      <c r="K6" s="152"/>
      <c r="L6" s="152"/>
      <c r="M6" s="152"/>
      <c r="N6" s="153"/>
      <c r="O6" s="11" t="s">
        <v>139</v>
      </c>
      <c r="P6" s="12"/>
      <c r="Q6" s="13"/>
      <c r="R6" s="9" t="s">
        <v>35</v>
      </c>
      <c r="S6" s="148" t="s">
        <v>51</v>
      </c>
      <c r="T6" s="152" t="s">
        <v>38</v>
      </c>
      <c r="U6" s="152" t="s">
        <v>51</v>
      </c>
      <c r="V6" s="152" t="s">
        <v>40</v>
      </c>
      <c r="W6" s="152" t="s">
        <v>41</v>
      </c>
      <c r="X6" s="153" t="s">
        <v>42</v>
      </c>
    </row>
    <row r="7" ht="18.75" customHeight="1" spans="1:24">
      <c r="A7" s="14"/>
      <c r="B7" s="14"/>
      <c r="C7" s="14"/>
      <c r="D7" s="14"/>
      <c r="E7" s="14"/>
      <c r="F7" s="14"/>
      <c r="G7" s="14"/>
      <c r="H7" s="149"/>
      <c r="I7" s="154" t="s">
        <v>140</v>
      </c>
      <c r="J7" s="155" t="s">
        <v>141</v>
      </c>
      <c r="K7" s="9" t="s">
        <v>142</v>
      </c>
      <c r="L7" s="9" t="s">
        <v>143</v>
      </c>
      <c r="M7" s="9" t="s">
        <v>144</v>
      </c>
      <c r="N7" s="9" t="s">
        <v>145</v>
      </c>
      <c r="O7" s="9" t="s">
        <v>32</v>
      </c>
      <c r="P7" s="9" t="s">
        <v>33</v>
      </c>
      <c r="Q7" s="9" t="s">
        <v>34</v>
      </c>
      <c r="R7" s="14"/>
      <c r="S7" s="9" t="s">
        <v>31</v>
      </c>
      <c r="T7" s="9" t="s">
        <v>38</v>
      </c>
      <c r="U7" s="9" t="s">
        <v>146</v>
      </c>
      <c r="V7" s="9" t="s">
        <v>40</v>
      </c>
      <c r="W7" s="9" t="s">
        <v>41</v>
      </c>
      <c r="X7" s="9" t="s">
        <v>42</v>
      </c>
    </row>
    <row r="8" ht="37.5" customHeight="1" spans="1:24">
      <c r="A8" s="16"/>
      <c r="B8" s="16"/>
      <c r="C8" s="16"/>
      <c r="D8" s="16"/>
      <c r="E8" s="16"/>
      <c r="F8" s="16"/>
      <c r="G8" s="16"/>
      <c r="H8" s="111"/>
      <c r="I8" s="94" t="s">
        <v>31</v>
      </c>
      <c r="J8" s="94" t="s">
        <v>147</v>
      </c>
      <c r="K8" s="16" t="s">
        <v>141</v>
      </c>
      <c r="L8" s="16" t="s">
        <v>143</v>
      </c>
      <c r="M8" s="16" t="s">
        <v>144</v>
      </c>
      <c r="N8" s="16" t="s">
        <v>145</v>
      </c>
      <c r="O8" s="16" t="s">
        <v>143</v>
      </c>
      <c r="P8" s="16" t="s">
        <v>144</v>
      </c>
      <c r="Q8" s="16" t="s">
        <v>145</v>
      </c>
      <c r="R8" s="16" t="s">
        <v>35</v>
      </c>
      <c r="S8" s="16" t="s">
        <v>31</v>
      </c>
      <c r="T8" s="16" t="s">
        <v>38</v>
      </c>
      <c r="U8" s="16" t="s">
        <v>146</v>
      </c>
      <c r="V8" s="16" t="s">
        <v>40</v>
      </c>
      <c r="W8" s="16" t="s">
        <v>41</v>
      </c>
      <c r="X8" s="16" t="s">
        <v>42</v>
      </c>
    </row>
    <row r="9" ht="19.5" customHeight="1" spans="1:24">
      <c r="A9" s="150">
        <v>1</v>
      </c>
      <c r="B9" s="150">
        <v>2</v>
      </c>
      <c r="C9" s="150">
        <v>3</v>
      </c>
      <c r="D9" s="150">
        <v>4</v>
      </c>
      <c r="E9" s="150">
        <v>5</v>
      </c>
      <c r="F9" s="150">
        <v>6</v>
      </c>
      <c r="G9" s="150">
        <v>7</v>
      </c>
      <c r="H9" s="150">
        <v>8</v>
      </c>
      <c r="I9" s="150">
        <v>9</v>
      </c>
      <c r="J9" s="150">
        <v>10</v>
      </c>
      <c r="K9" s="150">
        <v>11</v>
      </c>
      <c r="L9" s="150">
        <v>12</v>
      </c>
      <c r="M9" s="150">
        <v>13</v>
      </c>
      <c r="N9" s="150">
        <v>14</v>
      </c>
      <c r="O9" s="150">
        <v>15</v>
      </c>
      <c r="P9" s="150">
        <v>16</v>
      </c>
      <c r="Q9" s="150">
        <v>17</v>
      </c>
      <c r="R9" s="150">
        <v>18</v>
      </c>
      <c r="S9" s="150">
        <v>19</v>
      </c>
      <c r="T9" s="150">
        <v>20</v>
      </c>
      <c r="U9" s="150">
        <v>21</v>
      </c>
      <c r="V9" s="150">
        <v>22</v>
      </c>
      <c r="W9" s="150">
        <v>23</v>
      </c>
      <c r="X9" s="150">
        <v>24</v>
      </c>
    </row>
    <row r="10" ht="21" customHeight="1" spans="1:24">
      <c r="A10" s="20" t="s">
        <v>44</v>
      </c>
      <c r="B10" s="20" t="s">
        <v>148</v>
      </c>
      <c r="C10" s="20" t="s">
        <v>98</v>
      </c>
      <c r="D10" s="20" t="s">
        <v>97</v>
      </c>
      <c r="E10" s="20" t="s">
        <v>98</v>
      </c>
      <c r="F10" s="20" t="s">
        <v>149</v>
      </c>
      <c r="G10" s="20" t="s">
        <v>98</v>
      </c>
      <c r="H10" s="21">
        <v>1808455.08</v>
      </c>
      <c r="I10" s="21">
        <v>1808455.08</v>
      </c>
      <c r="J10" s="21"/>
      <c r="K10" s="21"/>
      <c r="L10" s="21"/>
      <c r="M10" s="21">
        <v>1808455.08</v>
      </c>
      <c r="N10" s="21"/>
      <c r="O10" s="21"/>
      <c r="P10" s="21"/>
      <c r="Q10" s="21"/>
      <c r="R10" s="21"/>
      <c r="S10" s="21"/>
      <c r="T10" s="21"/>
      <c r="U10" s="21"/>
      <c r="V10" s="21"/>
      <c r="W10" s="21"/>
      <c r="X10" s="21"/>
    </row>
    <row r="11" ht="21" customHeight="1" spans="1:24">
      <c r="A11" s="20" t="s">
        <v>44</v>
      </c>
      <c r="B11" s="20" t="s">
        <v>150</v>
      </c>
      <c r="C11" s="20" t="s">
        <v>151</v>
      </c>
      <c r="D11" s="20" t="s">
        <v>61</v>
      </c>
      <c r="E11" s="20" t="s">
        <v>62</v>
      </c>
      <c r="F11" s="20" t="s">
        <v>152</v>
      </c>
      <c r="G11" s="20" t="s">
        <v>153</v>
      </c>
      <c r="H11" s="21">
        <v>5324052</v>
      </c>
      <c r="I11" s="21">
        <v>5324052</v>
      </c>
      <c r="J11" s="21"/>
      <c r="K11" s="21"/>
      <c r="L11" s="21"/>
      <c r="M11" s="21">
        <v>5324052</v>
      </c>
      <c r="N11" s="21"/>
      <c r="O11" s="21"/>
      <c r="P11" s="21"/>
      <c r="Q11" s="21"/>
      <c r="R11" s="21"/>
      <c r="S11" s="21"/>
      <c r="T11" s="21"/>
      <c r="U11" s="21"/>
      <c r="V11" s="21"/>
      <c r="W11" s="21"/>
      <c r="X11" s="21"/>
    </row>
    <row r="12" ht="21" customHeight="1" spans="1:24">
      <c r="A12" s="20" t="s">
        <v>44</v>
      </c>
      <c r="B12" s="20" t="s">
        <v>150</v>
      </c>
      <c r="C12" s="20" t="s">
        <v>151</v>
      </c>
      <c r="D12" s="20" t="s">
        <v>61</v>
      </c>
      <c r="E12" s="20" t="s">
        <v>62</v>
      </c>
      <c r="F12" s="20" t="s">
        <v>154</v>
      </c>
      <c r="G12" s="20" t="s">
        <v>155</v>
      </c>
      <c r="H12" s="21">
        <v>616344</v>
      </c>
      <c r="I12" s="21">
        <v>616344</v>
      </c>
      <c r="J12" s="21"/>
      <c r="K12" s="21"/>
      <c r="L12" s="21"/>
      <c r="M12" s="21">
        <v>616344</v>
      </c>
      <c r="N12" s="21"/>
      <c r="O12" s="21"/>
      <c r="P12" s="21"/>
      <c r="Q12" s="21"/>
      <c r="R12" s="21"/>
      <c r="S12" s="21"/>
      <c r="T12" s="21"/>
      <c r="U12" s="21"/>
      <c r="V12" s="21"/>
      <c r="W12" s="21"/>
      <c r="X12" s="21"/>
    </row>
    <row r="13" ht="21" customHeight="1" spans="1:24">
      <c r="A13" s="20" t="s">
        <v>44</v>
      </c>
      <c r="B13" s="20" t="s">
        <v>150</v>
      </c>
      <c r="C13" s="20" t="s">
        <v>151</v>
      </c>
      <c r="D13" s="20" t="s">
        <v>61</v>
      </c>
      <c r="E13" s="20" t="s">
        <v>62</v>
      </c>
      <c r="F13" s="20" t="s">
        <v>156</v>
      </c>
      <c r="G13" s="20" t="s">
        <v>157</v>
      </c>
      <c r="H13" s="21">
        <v>1605540</v>
      </c>
      <c r="I13" s="21">
        <v>1605540</v>
      </c>
      <c r="J13" s="21"/>
      <c r="K13" s="21"/>
      <c r="L13" s="21"/>
      <c r="M13" s="21">
        <v>1605540</v>
      </c>
      <c r="N13" s="21"/>
      <c r="O13" s="21"/>
      <c r="P13" s="21"/>
      <c r="Q13" s="21"/>
      <c r="R13" s="21"/>
      <c r="S13" s="21"/>
      <c r="T13" s="21"/>
      <c r="U13" s="21"/>
      <c r="V13" s="21"/>
      <c r="W13" s="21"/>
      <c r="X13" s="21"/>
    </row>
    <row r="14" ht="21" customHeight="1" spans="1:24">
      <c r="A14" s="20" t="s">
        <v>44</v>
      </c>
      <c r="B14" s="20" t="s">
        <v>150</v>
      </c>
      <c r="C14" s="20" t="s">
        <v>151</v>
      </c>
      <c r="D14" s="20" t="s">
        <v>61</v>
      </c>
      <c r="E14" s="20" t="s">
        <v>62</v>
      </c>
      <c r="F14" s="20" t="s">
        <v>156</v>
      </c>
      <c r="G14" s="20" t="s">
        <v>157</v>
      </c>
      <c r="H14" s="21">
        <v>4837332</v>
      </c>
      <c r="I14" s="21">
        <v>4837332</v>
      </c>
      <c r="J14" s="21"/>
      <c r="K14" s="21"/>
      <c r="L14" s="21"/>
      <c r="M14" s="21">
        <v>4837332</v>
      </c>
      <c r="N14" s="21"/>
      <c r="O14" s="21"/>
      <c r="P14" s="21"/>
      <c r="Q14" s="21"/>
      <c r="R14" s="21"/>
      <c r="S14" s="21"/>
      <c r="T14" s="21"/>
      <c r="U14" s="21"/>
      <c r="V14" s="21"/>
      <c r="W14" s="21"/>
      <c r="X14" s="21"/>
    </row>
    <row r="15" ht="21" customHeight="1" spans="1:24">
      <c r="A15" s="20" t="s">
        <v>44</v>
      </c>
      <c r="B15" s="20" t="s">
        <v>150</v>
      </c>
      <c r="C15" s="20" t="s">
        <v>151</v>
      </c>
      <c r="D15" s="20" t="s">
        <v>61</v>
      </c>
      <c r="E15" s="20" t="s">
        <v>62</v>
      </c>
      <c r="F15" s="20" t="s">
        <v>156</v>
      </c>
      <c r="G15" s="20" t="s">
        <v>157</v>
      </c>
      <c r="H15" s="21">
        <v>443671</v>
      </c>
      <c r="I15" s="21">
        <v>443671</v>
      </c>
      <c r="J15" s="21"/>
      <c r="K15" s="21"/>
      <c r="L15" s="21"/>
      <c r="M15" s="21">
        <v>443671</v>
      </c>
      <c r="N15" s="21"/>
      <c r="O15" s="21"/>
      <c r="P15" s="21"/>
      <c r="Q15" s="21"/>
      <c r="R15" s="21"/>
      <c r="S15" s="21"/>
      <c r="T15" s="21"/>
      <c r="U15" s="21"/>
      <c r="V15" s="21"/>
      <c r="W15" s="21"/>
      <c r="X15" s="21"/>
    </row>
    <row r="16" ht="21" customHeight="1" spans="1:24">
      <c r="A16" s="20" t="s">
        <v>44</v>
      </c>
      <c r="B16" s="20" t="s">
        <v>158</v>
      </c>
      <c r="C16" s="20" t="s">
        <v>159</v>
      </c>
      <c r="D16" s="20" t="s">
        <v>75</v>
      </c>
      <c r="E16" s="20" t="s">
        <v>160</v>
      </c>
      <c r="F16" s="20" t="s">
        <v>161</v>
      </c>
      <c r="G16" s="20" t="s">
        <v>162</v>
      </c>
      <c r="H16" s="21">
        <v>2205526.24</v>
      </c>
      <c r="I16" s="21">
        <v>2205526.24</v>
      </c>
      <c r="J16" s="21"/>
      <c r="K16" s="21"/>
      <c r="L16" s="21"/>
      <c r="M16" s="21">
        <v>2205526.24</v>
      </c>
      <c r="N16" s="21"/>
      <c r="O16" s="21"/>
      <c r="P16" s="21"/>
      <c r="Q16" s="21"/>
      <c r="R16" s="21"/>
      <c r="S16" s="21"/>
      <c r="T16" s="21"/>
      <c r="U16" s="21"/>
      <c r="V16" s="21"/>
      <c r="W16" s="21"/>
      <c r="X16" s="21"/>
    </row>
    <row r="17" ht="21" customHeight="1" spans="1:24">
      <c r="A17" s="20" t="s">
        <v>44</v>
      </c>
      <c r="B17" s="20" t="s">
        <v>158</v>
      </c>
      <c r="C17" s="20" t="s">
        <v>159</v>
      </c>
      <c r="D17" s="20" t="s">
        <v>87</v>
      </c>
      <c r="E17" s="20" t="s">
        <v>88</v>
      </c>
      <c r="F17" s="20" t="s">
        <v>163</v>
      </c>
      <c r="G17" s="20" t="s">
        <v>164</v>
      </c>
      <c r="H17" s="21">
        <v>1135148.6</v>
      </c>
      <c r="I17" s="21">
        <v>1135148.6</v>
      </c>
      <c r="J17" s="21"/>
      <c r="K17" s="21"/>
      <c r="L17" s="21"/>
      <c r="M17" s="21">
        <v>1135148.6</v>
      </c>
      <c r="N17" s="21"/>
      <c r="O17" s="21"/>
      <c r="P17" s="21"/>
      <c r="Q17" s="21"/>
      <c r="R17" s="21"/>
      <c r="S17" s="21"/>
      <c r="T17" s="21"/>
      <c r="U17" s="21"/>
      <c r="V17" s="21"/>
      <c r="W17" s="21"/>
      <c r="X17" s="21"/>
    </row>
    <row r="18" ht="21" customHeight="1" spans="1:24">
      <c r="A18" s="20" t="s">
        <v>44</v>
      </c>
      <c r="B18" s="20" t="s">
        <v>158</v>
      </c>
      <c r="C18" s="20" t="s">
        <v>159</v>
      </c>
      <c r="D18" s="20" t="s">
        <v>89</v>
      </c>
      <c r="E18" s="20" t="s">
        <v>90</v>
      </c>
      <c r="F18" s="20" t="s">
        <v>165</v>
      </c>
      <c r="G18" s="20" t="s">
        <v>166</v>
      </c>
      <c r="H18" s="21">
        <v>752390.72</v>
      </c>
      <c r="I18" s="21">
        <v>752390.72</v>
      </c>
      <c r="J18" s="21"/>
      <c r="K18" s="21"/>
      <c r="L18" s="21"/>
      <c r="M18" s="21">
        <v>752390.72</v>
      </c>
      <c r="N18" s="21"/>
      <c r="O18" s="21"/>
      <c r="P18" s="21"/>
      <c r="Q18" s="21"/>
      <c r="R18" s="21"/>
      <c r="S18" s="21"/>
      <c r="T18" s="21"/>
      <c r="U18" s="21"/>
      <c r="V18" s="21"/>
      <c r="W18" s="21"/>
      <c r="X18" s="21"/>
    </row>
    <row r="19" ht="21" customHeight="1" spans="1:24">
      <c r="A19" s="20" t="s">
        <v>44</v>
      </c>
      <c r="B19" s="20" t="s">
        <v>158</v>
      </c>
      <c r="C19" s="20" t="s">
        <v>159</v>
      </c>
      <c r="D19" s="20" t="s">
        <v>91</v>
      </c>
      <c r="E19" s="20" t="s">
        <v>92</v>
      </c>
      <c r="F19" s="20" t="s">
        <v>167</v>
      </c>
      <c r="G19" s="20" t="s">
        <v>168</v>
      </c>
      <c r="H19" s="21">
        <v>47502</v>
      </c>
      <c r="I19" s="21">
        <v>47502</v>
      </c>
      <c r="J19" s="21"/>
      <c r="K19" s="21"/>
      <c r="L19" s="21"/>
      <c r="M19" s="21">
        <v>47502</v>
      </c>
      <c r="N19" s="21"/>
      <c r="O19" s="21"/>
      <c r="P19" s="21"/>
      <c r="Q19" s="21"/>
      <c r="R19" s="21"/>
      <c r="S19" s="21"/>
      <c r="T19" s="21"/>
      <c r="U19" s="21"/>
      <c r="V19" s="21"/>
      <c r="W19" s="21"/>
      <c r="X19" s="21"/>
    </row>
    <row r="20" ht="21" customHeight="1" spans="1:24">
      <c r="A20" s="20" t="s">
        <v>44</v>
      </c>
      <c r="B20" s="20" t="s">
        <v>158</v>
      </c>
      <c r="C20" s="20" t="s">
        <v>159</v>
      </c>
      <c r="D20" s="20" t="s">
        <v>91</v>
      </c>
      <c r="E20" s="20" t="s">
        <v>92</v>
      </c>
      <c r="F20" s="20" t="s">
        <v>167</v>
      </c>
      <c r="G20" s="20" t="s">
        <v>168</v>
      </c>
      <c r="H20" s="21">
        <v>55138.16</v>
      </c>
      <c r="I20" s="21">
        <v>55138.16</v>
      </c>
      <c r="J20" s="21"/>
      <c r="K20" s="21"/>
      <c r="L20" s="21"/>
      <c r="M20" s="21">
        <v>55138.16</v>
      </c>
      <c r="N20" s="21"/>
      <c r="O20" s="21"/>
      <c r="P20" s="21"/>
      <c r="Q20" s="21"/>
      <c r="R20" s="21"/>
      <c r="S20" s="21"/>
      <c r="T20" s="21"/>
      <c r="U20" s="21"/>
      <c r="V20" s="21"/>
      <c r="W20" s="21"/>
      <c r="X20" s="21"/>
    </row>
    <row r="21" ht="21" customHeight="1" spans="1:24">
      <c r="A21" s="20" t="s">
        <v>44</v>
      </c>
      <c r="B21" s="20" t="s">
        <v>169</v>
      </c>
      <c r="C21" s="20" t="s">
        <v>170</v>
      </c>
      <c r="D21" s="20" t="s">
        <v>61</v>
      </c>
      <c r="E21" s="20" t="s">
        <v>62</v>
      </c>
      <c r="F21" s="20" t="s">
        <v>171</v>
      </c>
      <c r="G21" s="20" t="s">
        <v>170</v>
      </c>
      <c r="H21" s="21">
        <v>289655.76</v>
      </c>
      <c r="I21" s="21">
        <v>289655.76</v>
      </c>
      <c r="J21" s="21"/>
      <c r="K21" s="21"/>
      <c r="L21" s="21"/>
      <c r="M21" s="21">
        <v>289655.76</v>
      </c>
      <c r="N21" s="21"/>
      <c r="O21" s="21"/>
      <c r="P21" s="21"/>
      <c r="Q21" s="21"/>
      <c r="R21" s="21"/>
      <c r="S21" s="21"/>
      <c r="T21" s="21"/>
      <c r="U21" s="21"/>
      <c r="V21" s="21"/>
      <c r="W21" s="21"/>
      <c r="X21" s="21"/>
    </row>
    <row r="22" ht="21" customHeight="1" spans="1:24">
      <c r="A22" s="20" t="s">
        <v>44</v>
      </c>
      <c r="B22" s="151" t="s">
        <v>172</v>
      </c>
      <c r="C22" s="20" t="s">
        <v>173</v>
      </c>
      <c r="D22" s="20" t="s">
        <v>61</v>
      </c>
      <c r="E22" s="20" t="s">
        <v>62</v>
      </c>
      <c r="F22" s="20" t="s">
        <v>174</v>
      </c>
      <c r="G22" s="20" t="s">
        <v>173</v>
      </c>
      <c r="H22" s="21">
        <v>2880</v>
      </c>
      <c r="I22" s="21">
        <v>2880</v>
      </c>
      <c r="J22" s="21"/>
      <c r="K22" s="21"/>
      <c r="L22" s="21"/>
      <c r="M22" s="21">
        <v>2880</v>
      </c>
      <c r="N22" s="21"/>
      <c r="O22" s="21"/>
      <c r="P22" s="21"/>
      <c r="Q22" s="21"/>
      <c r="R22" s="21"/>
      <c r="S22" s="21"/>
      <c r="T22" s="21"/>
      <c r="U22" s="21"/>
      <c r="V22" s="21"/>
      <c r="W22" s="21"/>
      <c r="X22" s="21"/>
    </row>
    <row r="23" ht="21" customHeight="1" spans="1:24">
      <c r="A23" s="20" t="s">
        <v>44</v>
      </c>
      <c r="B23" s="20" t="s">
        <v>175</v>
      </c>
      <c r="C23" s="20" t="s">
        <v>176</v>
      </c>
      <c r="D23" s="20" t="s">
        <v>73</v>
      </c>
      <c r="E23" s="20" t="s">
        <v>74</v>
      </c>
      <c r="F23" s="20" t="s">
        <v>177</v>
      </c>
      <c r="G23" s="20" t="s">
        <v>178</v>
      </c>
      <c r="H23" s="21">
        <v>1600</v>
      </c>
      <c r="I23" s="21">
        <v>1600</v>
      </c>
      <c r="J23" s="21"/>
      <c r="K23" s="21"/>
      <c r="L23" s="21"/>
      <c r="M23" s="21">
        <v>1600</v>
      </c>
      <c r="N23" s="21"/>
      <c r="O23" s="21"/>
      <c r="P23" s="21"/>
      <c r="Q23" s="21"/>
      <c r="R23" s="21"/>
      <c r="S23" s="21"/>
      <c r="T23" s="21"/>
      <c r="U23" s="21"/>
      <c r="V23" s="21"/>
      <c r="W23" s="21"/>
      <c r="X23" s="21"/>
    </row>
    <row r="24" ht="21" customHeight="1" spans="1:24">
      <c r="A24" s="20" t="s">
        <v>44</v>
      </c>
      <c r="B24" s="20" t="s">
        <v>175</v>
      </c>
      <c r="C24" s="20" t="s">
        <v>176</v>
      </c>
      <c r="D24" s="20" t="s">
        <v>73</v>
      </c>
      <c r="E24" s="20" t="s">
        <v>74</v>
      </c>
      <c r="F24" s="20" t="s">
        <v>179</v>
      </c>
      <c r="G24" s="20" t="s">
        <v>180</v>
      </c>
      <c r="H24" s="21">
        <v>30800</v>
      </c>
      <c r="I24" s="21">
        <v>30800</v>
      </c>
      <c r="J24" s="21"/>
      <c r="K24" s="21"/>
      <c r="L24" s="21"/>
      <c r="M24" s="21">
        <v>30800</v>
      </c>
      <c r="N24" s="21"/>
      <c r="O24" s="21"/>
      <c r="P24" s="21"/>
      <c r="Q24" s="21"/>
      <c r="R24" s="21"/>
      <c r="S24" s="21"/>
      <c r="T24" s="21"/>
      <c r="U24" s="21"/>
      <c r="V24" s="21"/>
      <c r="W24" s="21"/>
      <c r="X24" s="21"/>
    </row>
    <row r="25" ht="21" customHeight="1" spans="1:24">
      <c r="A25" s="20" t="s">
        <v>44</v>
      </c>
      <c r="B25" s="20" t="s">
        <v>181</v>
      </c>
      <c r="C25" s="20" t="s">
        <v>125</v>
      </c>
      <c r="D25" s="20" t="s">
        <v>61</v>
      </c>
      <c r="E25" s="20" t="s">
        <v>62</v>
      </c>
      <c r="F25" s="20" t="s">
        <v>182</v>
      </c>
      <c r="G25" s="20" t="s">
        <v>125</v>
      </c>
      <c r="H25" s="21">
        <v>7244.93</v>
      </c>
      <c r="I25" s="21">
        <v>7244.93</v>
      </c>
      <c r="J25" s="21"/>
      <c r="K25" s="21"/>
      <c r="L25" s="21"/>
      <c r="M25" s="21">
        <v>7244.93</v>
      </c>
      <c r="N25" s="21"/>
      <c r="O25" s="21"/>
      <c r="P25" s="21"/>
      <c r="Q25" s="21"/>
      <c r="R25" s="21"/>
      <c r="S25" s="21"/>
      <c r="T25" s="21"/>
      <c r="U25" s="21"/>
      <c r="V25" s="21"/>
      <c r="W25" s="21"/>
      <c r="X25" s="21"/>
    </row>
    <row r="26" ht="21" customHeight="1" spans="1:24">
      <c r="A26" s="20" t="s">
        <v>44</v>
      </c>
      <c r="B26" s="20" t="s">
        <v>183</v>
      </c>
      <c r="C26" s="20" t="s">
        <v>184</v>
      </c>
      <c r="D26" s="20" t="s">
        <v>81</v>
      </c>
      <c r="E26" s="20" t="s">
        <v>82</v>
      </c>
      <c r="F26" s="20" t="s">
        <v>185</v>
      </c>
      <c r="G26" s="20" t="s">
        <v>186</v>
      </c>
      <c r="H26" s="21">
        <v>23281.32</v>
      </c>
      <c r="I26" s="21">
        <v>23281.32</v>
      </c>
      <c r="J26" s="21"/>
      <c r="K26" s="21"/>
      <c r="L26" s="21"/>
      <c r="M26" s="21">
        <v>23281.32</v>
      </c>
      <c r="N26" s="21"/>
      <c r="O26" s="21"/>
      <c r="P26" s="21"/>
      <c r="Q26" s="21"/>
      <c r="R26" s="21"/>
      <c r="S26" s="21"/>
      <c r="T26" s="21"/>
      <c r="U26" s="21"/>
      <c r="V26" s="21"/>
      <c r="W26" s="21"/>
      <c r="X26" s="21"/>
    </row>
    <row r="27" ht="21" customHeight="1" spans="1:24">
      <c r="A27" s="20" t="s">
        <v>44</v>
      </c>
      <c r="B27" s="20" t="s">
        <v>187</v>
      </c>
      <c r="C27" s="20" t="s">
        <v>188</v>
      </c>
      <c r="D27" s="20" t="s">
        <v>61</v>
      </c>
      <c r="E27" s="20" t="s">
        <v>62</v>
      </c>
      <c r="F27" s="20" t="s">
        <v>156</v>
      </c>
      <c r="G27" s="20" t="s">
        <v>157</v>
      </c>
      <c r="H27" s="21">
        <v>2099520</v>
      </c>
      <c r="I27" s="21">
        <v>2099520</v>
      </c>
      <c r="J27" s="21"/>
      <c r="K27" s="21"/>
      <c r="L27" s="21"/>
      <c r="M27" s="21">
        <v>2099520</v>
      </c>
      <c r="N27" s="21"/>
      <c r="O27" s="21"/>
      <c r="P27" s="21"/>
      <c r="Q27" s="21"/>
      <c r="R27" s="21"/>
      <c r="S27" s="21"/>
      <c r="T27" s="21"/>
      <c r="U27" s="21"/>
      <c r="V27" s="21"/>
      <c r="W27" s="21"/>
      <c r="X27" s="21"/>
    </row>
    <row r="28" ht="21" customHeight="1" spans="1:24">
      <c r="A28" s="20" t="s">
        <v>44</v>
      </c>
      <c r="B28" s="20" t="s">
        <v>189</v>
      </c>
      <c r="C28" s="20" t="s">
        <v>190</v>
      </c>
      <c r="D28" s="20" t="s">
        <v>67</v>
      </c>
      <c r="E28" s="20" t="s">
        <v>68</v>
      </c>
      <c r="F28" s="20" t="s">
        <v>177</v>
      </c>
      <c r="G28" s="20" t="s">
        <v>178</v>
      </c>
      <c r="H28" s="21">
        <v>437.4</v>
      </c>
      <c r="I28" s="21">
        <v>437.4</v>
      </c>
      <c r="J28" s="21"/>
      <c r="K28" s="21"/>
      <c r="L28" s="21"/>
      <c r="M28" s="21">
        <v>437.4</v>
      </c>
      <c r="N28" s="21"/>
      <c r="O28" s="21"/>
      <c r="P28" s="21"/>
      <c r="Q28" s="21"/>
      <c r="R28" s="21"/>
      <c r="S28" s="21"/>
      <c r="T28" s="21"/>
      <c r="U28" s="21"/>
      <c r="V28" s="21"/>
      <c r="W28" s="21"/>
      <c r="X28" s="21"/>
    </row>
    <row r="29" ht="21" customHeight="1" spans="1:24">
      <c r="A29" s="20" t="s">
        <v>44</v>
      </c>
      <c r="B29" s="20" t="s">
        <v>189</v>
      </c>
      <c r="C29" s="20" t="s">
        <v>190</v>
      </c>
      <c r="D29" s="20" t="s">
        <v>67</v>
      </c>
      <c r="E29" s="20" t="s">
        <v>68</v>
      </c>
      <c r="F29" s="20" t="s">
        <v>191</v>
      </c>
      <c r="G29" s="20" t="s">
        <v>192</v>
      </c>
      <c r="H29" s="21">
        <v>48.6</v>
      </c>
      <c r="I29" s="21">
        <v>48.6</v>
      </c>
      <c r="J29" s="21"/>
      <c r="K29" s="21"/>
      <c r="L29" s="21"/>
      <c r="M29" s="21">
        <v>48.6</v>
      </c>
      <c r="N29" s="21"/>
      <c r="O29" s="21"/>
      <c r="P29" s="21"/>
      <c r="Q29" s="21"/>
      <c r="R29" s="21"/>
      <c r="S29" s="21"/>
      <c r="T29" s="21"/>
      <c r="U29" s="21"/>
      <c r="V29" s="21"/>
      <c r="W29" s="21"/>
      <c r="X29" s="21"/>
    </row>
    <row r="30" ht="21" customHeight="1" spans="1:24">
      <c r="A30" s="20" t="s">
        <v>44</v>
      </c>
      <c r="B30" s="20" t="s">
        <v>193</v>
      </c>
      <c r="C30" s="20" t="s">
        <v>194</v>
      </c>
      <c r="D30" s="20" t="s">
        <v>61</v>
      </c>
      <c r="E30" s="20" t="s">
        <v>62</v>
      </c>
      <c r="F30" s="20" t="s">
        <v>177</v>
      </c>
      <c r="G30" s="20" t="s">
        <v>178</v>
      </c>
      <c r="H30" s="21">
        <v>20000</v>
      </c>
      <c r="I30" s="21">
        <v>20000</v>
      </c>
      <c r="J30" s="21"/>
      <c r="K30" s="21"/>
      <c r="L30" s="21"/>
      <c r="M30" s="21">
        <v>20000</v>
      </c>
      <c r="N30" s="21"/>
      <c r="O30" s="21"/>
      <c r="P30" s="21"/>
      <c r="Q30" s="21"/>
      <c r="R30" s="21"/>
      <c r="S30" s="21"/>
      <c r="T30" s="21"/>
      <c r="U30" s="21"/>
      <c r="V30" s="21"/>
      <c r="W30" s="21"/>
      <c r="X30" s="21"/>
    </row>
    <row r="31" ht="21" customHeight="1" spans="1:24">
      <c r="A31" s="20" t="s">
        <v>44</v>
      </c>
      <c r="B31" s="20" t="s">
        <v>193</v>
      </c>
      <c r="C31" s="20" t="s">
        <v>194</v>
      </c>
      <c r="D31" s="20" t="s">
        <v>61</v>
      </c>
      <c r="E31" s="20" t="s">
        <v>62</v>
      </c>
      <c r="F31" s="20" t="s">
        <v>195</v>
      </c>
      <c r="G31" s="20" t="s">
        <v>196</v>
      </c>
      <c r="H31" s="21">
        <v>35000</v>
      </c>
      <c r="I31" s="21">
        <v>35000</v>
      </c>
      <c r="J31" s="21"/>
      <c r="K31" s="21"/>
      <c r="L31" s="21"/>
      <c r="M31" s="21">
        <v>35000</v>
      </c>
      <c r="N31" s="21"/>
      <c r="O31" s="21"/>
      <c r="P31" s="21"/>
      <c r="Q31" s="21"/>
      <c r="R31" s="21"/>
      <c r="S31" s="21"/>
      <c r="T31" s="21"/>
      <c r="U31" s="21"/>
      <c r="V31" s="21"/>
      <c r="W31" s="21"/>
      <c r="X31" s="21"/>
    </row>
    <row r="32" ht="21" customHeight="1" spans="1:24">
      <c r="A32" s="20" t="s">
        <v>44</v>
      </c>
      <c r="B32" s="20" t="s">
        <v>193</v>
      </c>
      <c r="C32" s="20" t="s">
        <v>194</v>
      </c>
      <c r="D32" s="20" t="s">
        <v>61</v>
      </c>
      <c r="E32" s="20" t="s">
        <v>62</v>
      </c>
      <c r="F32" s="20" t="s">
        <v>197</v>
      </c>
      <c r="G32" s="20" t="s">
        <v>198</v>
      </c>
      <c r="H32" s="21">
        <v>100000</v>
      </c>
      <c r="I32" s="21">
        <v>100000</v>
      </c>
      <c r="J32" s="21"/>
      <c r="K32" s="21"/>
      <c r="L32" s="21"/>
      <c r="M32" s="21">
        <v>100000</v>
      </c>
      <c r="N32" s="21"/>
      <c r="O32" s="21"/>
      <c r="P32" s="21"/>
      <c r="Q32" s="21"/>
      <c r="R32" s="21"/>
      <c r="S32" s="21"/>
      <c r="T32" s="21"/>
      <c r="U32" s="21"/>
      <c r="V32" s="21"/>
      <c r="W32" s="21"/>
      <c r="X32" s="21"/>
    </row>
    <row r="33" ht="21" customHeight="1" spans="1:24">
      <c r="A33" s="20" t="s">
        <v>44</v>
      </c>
      <c r="B33" s="20" t="s">
        <v>193</v>
      </c>
      <c r="C33" s="20" t="s">
        <v>194</v>
      </c>
      <c r="D33" s="20" t="s">
        <v>61</v>
      </c>
      <c r="E33" s="20" t="s">
        <v>62</v>
      </c>
      <c r="F33" s="20" t="s">
        <v>199</v>
      </c>
      <c r="G33" s="20" t="s">
        <v>200</v>
      </c>
      <c r="H33" s="21">
        <v>4791.71</v>
      </c>
      <c r="I33" s="21">
        <v>4791.71</v>
      </c>
      <c r="J33" s="21"/>
      <c r="K33" s="21"/>
      <c r="L33" s="21"/>
      <c r="M33" s="21">
        <v>4791.71</v>
      </c>
      <c r="N33" s="21"/>
      <c r="O33" s="21"/>
      <c r="P33" s="21"/>
      <c r="Q33" s="21"/>
      <c r="R33" s="21"/>
      <c r="S33" s="21"/>
      <c r="T33" s="21"/>
      <c r="U33" s="21"/>
      <c r="V33" s="21"/>
      <c r="W33" s="21"/>
      <c r="X33" s="21"/>
    </row>
    <row r="34" ht="21" customHeight="1" spans="1:24">
      <c r="A34" s="20" t="s">
        <v>44</v>
      </c>
      <c r="B34" s="20" t="s">
        <v>193</v>
      </c>
      <c r="C34" s="20" t="s">
        <v>194</v>
      </c>
      <c r="D34" s="20" t="s">
        <v>61</v>
      </c>
      <c r="E34" s="20" t="s">
        <v>62</v>
      </c>
      <c r="F34" s="20" t="s">
        <v>191</v>
      </c>
      <c r="G34" s="20" t="s">
        <v>192</v>
      </c>
      <c r="H34" s="21">
        <v>21560</v>
      </c>
      <c r="I34" s="21">
        <v>21560</v>
      </c>
      <c r="J34" s="21"/>
      <c r="K34" s="21"/>
      <c r="L34" s="21"/>
      <c r="M34" s="21">
        <v>21560</v>
      </c>
      <c r="N34" s="21"/>
      <c r="O34" s="21"/>
      <c r="P34" s="21"/>
      <c r="Q34" s="21"/>
      <c r="R34" s="21"/>
      <c r="S34" s="21"/>
      <c r="T34" s="21"/>
      <c r="U34" s="21"/>
      <c r="V34" s="21"/>
      <c r="W34" s="21"/>
      <c r="X34" s="21"/>
    </row>
    <row r="35" ht="21" customHeight="1" spans="1:24">
      <c r="A35" s="20" t="s">
        <v>44</v>
      </c>
      <c r="B35" s="20" t="s">
        <v>193</v>
      </c>
      <c r="C35" s="20" t="s">
        <v>194</v>
      </c>
      <c r="D35" s="20" t="s">
        <v>61</v>
      </c>
      <c r="E35" s="20" t="s">
        <v>62</v>
      </c>
      <c r="F35" s="20" t="s">
        <v>201</v>
      </c>
      <c r="G35" s="20" t="s">
        <v>202</v>
      </c>
      <c r="H35" s="21">
        <v>25000</v>
      </c>
      <c r="I35" s="21">
        <v>25000</v>
      </c>
      <c r="J35" s="21"/>
      <c r="K35" s="21"/>
      <c r="L35" s="21"/>
      <c r="M35" s="21">
        <v>25000</v>
      </c>
      <c r="N35" s="21"/>
      <c r="O35" s="21"/>
      <c r="P35" s="21"/>
      <c r="Q35" s="21"/>
      <c r="R35" s="21"/>
      <c r="S35" s="21"/>
      <c r="T35" s="21"/>
      <c r="U35" s="21"/>
      <c r="V35" s="21"/>
      <c r="W35" s="21"/>
      <c r="X35" s="21"/>
    </row>
    <row r="36" ht="21" customHeight="1" spans="1:24">
      <c r="A36" s="20" t="s">
        <v>44</v>
      </c>
      <c r="B36" s="20" t="s">
        <v>193</v>
      </c>
      <c r="C36" s="20" t="s">
        <v>194</v>
      </c>
      <c r="D36" s="20" t="s">
        <v>61</v>
      </c>
      <c r="E36" s="20" t="s">
        <v>62</v>
      </c>
      <c r="F36" s="20" t="s">
        <v>203</v>
      </c>
      <c r="G36" s="20" t="s">
        <v>204</v>
      </c>
      <c r="H36" s="21">
        <v>2000</v>
      </c>
      <c r="I36" s="21">
        <v>2000</v>
      </c>
      <c r="J36" s="21"/>
      <c r="K36" s="21"/>
      <c r="L36" s="21"/>
      <c r="M36" s="21">
        <v>2000</v>
      </c>
      <c r="N36" s="21"/>
      <c r="O36" s="21"/>
      <c r="P36" s="21"/>
      <c r="Q36" s="21"/>
      <c r="R36" s="21"/>
      <c r="S36" s="21"/>
      <c r="T36" s="21"/>
      <c r="U36" s="21"/>
      <c r="V36" s="21"/>
      <c r="W36" s="21"/>
      <c r="X36" s="21"/>
    </row>
    <row r="37" ht="21" customHeight="1" spans="1:24">
      <c r="A37" s="20" t="s">
        <v>44</v>
      </c>
      <c r="B37" s="20" t="s">
        <v>205</v>
      </c>
      <c r="C37" s="20" t="s">
        <v>206</v>
      </c>
      <c r="D37" s="20" t="s">
        <v>61</v>
      </c>
      <c r="E37" s="20" t="s">
        <v>62</v>
      </c>
      <c r="F37" s="20" t="s">
        <v>154</v>
      </c>
      <c r="G37" s="20" t="s">
        <v>155</v>
      </c>
      <c r="H37" s="21">
        <v>144000</v>
      </c>
      <c r="I37" s="21">
        <v>144000</v>
      </c>
      <c r="J37" s="21"/>
      <c r="K37" s="21"/>
      <c r="L37" s="21"/>
      <c r="M37" s="21">
        <v>144000</v>
      </c>
      <c r="N37" s="21"/>
      <c r="O37" s="21"/>
      <c r="P37" s="21"/>
      <c r="Q37" s="21"/>
      <c r="R37" s="21"/>
      <c r="S37" s="21"/>
      <c r="T37" s="21"/>
      <c r="U37" s="21"/>
      <c r="V37" s="21"/>
      <c r="W37" s="21"/>
      <c r="X37" s="21"/>
    </row>
    <row r="38" ht="21" customHeight="1" spans="1:24">
      <c r="A38" s="20" t="s">
        <v>44</v>
      </c>
      <c r="B38" s="20" t="s">
        <v>207</v>
      </c>
      <c r="C38" s="20" t="s">
        <v>208</v>
      </c>
      <c r="D38" s="20" t="s">
        <v>61</v>
      </c>
      <c r="E38" s="20" t="s">
        <v>62</v>
      </c>
      <c r="F38" s="20" t="s">
        <v>154</v>
      </c>
      <c r="G38" s="20" t="s">
        <v>155</v>
      </c>
      <c r="H38" s="21">
        <v>720000</v>
      </c>
      <c r="I38" s="21">
        <v>720000</v>
      </c>
      <c r="J38" s="21"/>
      <c r="K38" s="21"/>
      <c r="L38" s="21"/>
      <c r="M38" s="21">
        <v>720000</v>
      </c>
      <c r="N38" s="21"/>
      <c r="O38" s="21"/>
      <c r="P38" s="21"/>
      <c r="Q38" s="21"/>
      <c r="R38" s="21"/>
      <c r="S38" s="21"/>
      <c r="T38" s="21"/>
      <c r="U38" s="21"/>
      <c r="V38" s="21"/>
      <c r="W38" s="21"/>
      <c r="X38" s="21"/>
    </row>
    <row r="39" ht="21" customHeight="1" spans="1:24">
      <c r="A39" s="20" t="s">
        <v>44</v>
      </c>
      <c r="B39" s="20" t="s">
        <v>209</v>
      </c>
      <c r="C39" s="20" t="s">
        <v>210</v>
      </c>
      <c r="D39" s="20" t="s">
        <v>61</v>
      </c>
      <c r="E39" s="20" t="s">
        <v>62</v>
      </c>
      <c r="F39" s="20" t="s">
        <v>156</v>
      </c>
      <c r="G39" s="20" t="s">
        <v>157</v>
      </c>
      <c r="H39" s="21">
        <v>2328109.77</v>
      </c>
      <c r="I39" s="21"/>
      <c r="J39" s="21"/>
      <c r="K39" s="21"/>
      <c r="L39" s="21"/>
      <c r="M39" s="21"/>
      <c r="N39" s="21"/>
      <c r="O39" s="21"/>
      <c r="P39" s="21"/>
      <c r="Q39" s="21"/>
      <c r="R39" s="21"/>
      <c r="S39" s="21">
        <v>2328109.77</v>
      </c>
      <c r="T39" s="21"/>
      <c r="U39" s="21"/>
      <c r="V39" s="21"/>
      <c r="W39" s="21"/>
      <c r="X39" s="21">
        <v>2328109.77</v>
      </c>
    </row>
    <row r="40" ht="21" customHeight="1" spans="1:24">
      <c r="A40" s="20" t="s">
        <v>44</v>
      </c>
      <c r="B40" s="20" t="s">
        <v>211</v>
      </c>
      <c r="C40" s="20" t="s">
        <v>212</v>
      </c>
      <c r="D40" s="20" t="s">
        <v>77</v>
      </c>
      <c r="E40" s="20" t="s">
        <v>213</v>
      </c>
      <c r="F40" s="20" t="s">
        <v>214</v>
      </c>
      <c r="G40" s="20" t="s">
        <v>215</v>
      </c>
      <c r="H40" s="21">
        <v>166617</v>
      </c>
      <c r="I40" s="21">
        <v>166617</v>
      </c>
      <c r="J40" s="21"/>
      <c r="K40" s="21"/>
      <c r="L40" s="21"/>
      <c r="M40" s="21">
        <v>166617</v>
      </c>
      <c r="N40" s="21"/>
      <c r="O40" s="21"/>
      <c r="P40" s="21"/>
      <c r="Q40" s="21"/>
      <c r="R40" s="21"/>
      <c r="S40" s="21"/>
      <c r="T40" s="21"/>
      <c r="U40" s="21"/>
      <c r="V40" s="21"/>
      <c r="W40" s="21"/>
      <c r="X40" s="21"/>
    </row>
    <row r="41" ht="21" customHeight="1" spans="1:24">
      <c r="A41" s="20" t="s">
        <v>44</v>
      </c>
      <c r="B41" s="20" t="s">
        <v>216</v>
      </c>
      <c r="C41" s="20" t="s">
        <v>217</v>
      </c>
      <c r="D41" s="20" t="s">
        <v>89</v>
      </c>
      <c r="E41" s="20" t="s">
        <v>90</v>
      </c>
      <c r="F41" s="20" t="s">
        <v>165</v>
      </c>
      <c r="G41" s="20" t="s">
        <v>166</v>
      </c>
      <c r="H41" s="21">
        <v>6646.68</v>
      </c>
      <c r="I41" s="21">
        <v>6646.68</v>
      </c>
      <c r="J41" s="21"/>
      <c r="K41" s="21"/>
      <c r="L41" s="21"/>
      <c r="M41" s="21">
        <v>6646.68</v>
      </c>
      <c r="N41" s="21"/>
      <c r="O41" s="21"/>
      <c r="P41" s="21"/>
      <c r="Q41" s="21"/>
      <c r="R41" s="21"/>
      <c r="S41" s="21"/>
      <c r="T41" s="21"/>
      <c r="U41" s="21"/>
      <c r="V41" s="21"/>
      <c r="W41" s="21"/>
      <c r="X41" s="21"/>
    </row>
    <row r="42" ht="21" customHeight="1" spans="1:24">
      <c r="A42" s="20" t="s">
        <v>44</v>
      </c>
      <c r="B42" s="20" t="s">
        <v>216</v>
      </c>
      <c r="C42" s="20" t="s">
        <v>217</v>
      </c>
      <c r="D42" s="20" t="s">
        <v>91</v>
      </c>
      <c r="E42" s="20" t="s">
        <v>92</v>
      </c>
      <c r="F42" s="20" t="s">
        <v>167</v>
      </c>
      <c r="G42" s="20" t="s">
        <v>168</v>
      </c>
      <c r="H42" s="21">
        <v>546</v>
      </c>
      <c r="I42" s="21">
        <v>546</v>
      </c>
      <c r="J42" s="21"/>
      <c r="K42" s="21"/>
      <c r="L42" s="21"/>
      <c r="M42" s="21">
        <v>546</v>
      </c>
      <c r="N42" s="21"/>
      <c r="O42" s="21"/>
      <c r="P42" s="21"/>
      <c r="Q42" s="21"/>
      <c r="R42" s="21"/>
      <c r="S42" s="21"/>
      <c r="T42" s="21"/>
      <c r="U42" s="21"/>
      <c r="V42" s="21"/>
      <c r="W42" s="21"/>
      <c r="X42" s="21"/>
    </row>
    <row r="43" ht="21" customHeight="1" spans="1:24">
      <c r="A43" s="20" t="s">
        <v>44</v>
      </c>
      <c r="B43" s="20" t="s">
        <v>218</v>
      </c>
      <c r="C43" s="20" t="s">
        <v>219</v>
      </c>
      <c r="D43" s="20" t="s">
        <v>61</v>
      </c>
      <c r="E43" s="20" t="s">
        <v>62</v>
      </c>
      <c r="F43" s="20" t="s">
        <v>220</v>
      </c>
      <c r="G43" s="20" t="s">
        <v>221</v>
      </c>
      <c r="H43" s="21">
        <v>246000</v>
      </c>
      <c r="I43" s="21">
        <v>246000</v>
      </c>
      <c r="J43" s="21"/>
      <c r="K43" s="21"/>
      <c r="L43" s="21"/>
      <c r="M43" s="21">
        <v>246000</v>
      </c>
      <c r="N43" s="21"/>
      <c r="O43" s="21"/>
      <c r="P43" s="21"/>
      <c r="Q43" s="21"/>
      <c r="R43" s="21"/>
      <c r="S43" s="21"/>
      <c r="T43" s="21"/>
      <c r="U43" s="21"/>
      <c r="V43" s="21"/>
      <c r="W43" s="21"/>
      <c r="X43" s="21"/>
    </row>
    <row r="44" ht="21" customHeight="1" spans="1:24">
      <c r="A44" s="23" t="s">
        <v>99</v>
      </c>
      <c r="B44" s="24"/>
      <c r="C44" s="24"/>
      <c r="D44" s="24"/>
      <c r="E44" s="24"/>
      <c r="F44" s="24"/>
      <c r="G44" s="25"/>
      <c r="H44" s="21">
        <v>25106838.97</v>
      </c>
      <c r="I44" s="21">
        <v>22778729.2</v>
      </c>
      <c r="J44" s="21"/>
      <c r="K44" s="21"/>
      <c r="L44" s="21"/>
      <c r="M44" s="21">
        <v>22778729.2</v>
      </c>
      <c r="N44" s="21"/>
      <c r="O44" s="21"/>
      <c r="P44" s="21"/>
      <c r="Q44" s="21"/>
      <c r="R44" s="21"/>
      <c r="S44" s="21">
        <v>2328109.77</v>
      </c>
      <c r="T44" s="21"/>
      <c r="U44" s="21"/>
      <c r="V44" s="21"/>
      <c r="W44" s="21"/>
      <c r="X44" s="21">
        <v>2328109.77</v>
      </c>
    </row>
  </sheetData>
  <autoFilter xmlns:etc="http://www.wps.cn/officeDocument/2017/etCustomData" ref="A5:X44" etc:filterBottomFollowUsedRange="0">
    <extLst/>
  </autoFilter>
  <mergeCells count="30">
    <mergeCell ref="A3:X3"/>
    <mergeCell ref="A4:G4"/>
    <mergeCell ref="H5:X5"/>
    <mergeCell ref="I6:N6"/>
    <mergeCell ref="O6:Q6"/>
    <mergeCell ref="S6:X6"/>
    <mergeCell ref="I7:J7"/>
    <mergeCell ref="A44:G44"/>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5"/>
  <sheetViews>
    <sheetView showZeros="0" zoomScale="80" zoomScaleNormal="80" workbookViewId="0">
      <pane ySplit="1" topLeftCell="A2" activePane="bottomLeft" state="frozen"/>
      <selection/>
      <selection pane="bottomLeft" activeCell="C37" sqref="C37"/>
    </sheetView>
  </sheetViews>
  <sheetFormatPr defaultColWidth="10.65625" defaultRowHeight="14.25" customHeight="1"/>
  <cols>
    <col min="1" max="1" width="16.9791666666667" customWidth="1"/>
    <col min="2" max="2" width="23.8229166666667" customWidth="1"/>
    <col min="3" max="3" width="38.3333333333333" customWidth="1"/>
    <col min="4" max="4" width="27.8333333333333" customWidth="1"/>
    <col min="5" max="5" width="13" customWidth="1"/>
    <col min="6" max="6" width="20.65625" customWidth="1"/>
    <col min="7" max="7" width="11.5" customWidth="1"/>
    <col min="8" max="8" width="20.65625"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23"/>
      <c r="E2" s="2"/>
      <c r="F2" s="2"/>
      <c r="G2" s="2"/>
      <c r="H2" s="2"/>
      <c r="I2" s="3"/>
      <c r="J2" s="3"/>
      <c r="K2" s="3"/>
      <c r="L2" s="3"/>
      <c r="M2" s="3"/>
      <c r="N2" s="3"/>
      <c r="O2" s="3"/>
      <c r="P2" s="3"/>
      <c r="Q2" s="3"/>
      <c r="U2" s="123"/>
      <c r="W2" s="33" t="s">
        <v>222</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"单位名称："&amp;"景洪市勐罕镇中学"</f>
        <v>单位名称：景洪市勐罕镇中学</v>
      </c>
      <c r="B4" s="6"/>
      <c r="C4" s="6"/>
      <c r="D4" s="6"/>
      <c r="E4" s="6"/>
      <c r="F4" s="6"/>
      <c r="G4" s="6"/>
      <c r="H4" s="6"/>
      <c r="I4" s="131"/>
      <c r="J4" s="131"/>
      <c r="K4" s="131"/>
      <c r="L4" s="131"/>
      <c r="M4" s="131"/>
      <c r="N4" s="131"/>
      <c r="O4" s="131"/>
      <c r="P4" s="131"/>
      <c r="Q4" s="131"/>
      <c r="R4" s="51"/>
      <c r="S4" s="51"/>
      <c r="T4" s="51"/>
      <c r="U4" s="143"/>
      <c r="V4" s="51"/>
      <c r="W4" s="102" t="s">
        <v>121</v>
      </c>
    </row>
    <row r="5" ht="21.75" customHeight="1" spans="1:23">
      <c r="A5" s="124" t="s">
        <v>223</v>
      </c>
      <c r="B5" s="125" t="s">
        <v>131</v>
      </c>
      <c r="C5" s="124" t="s">
        <v>132</v>
      </c>
      <c r="D5" s="124" t="s">
        <v>224</v>
      </c>
      <c r="E5" s="125" t="s">
        <v>133</v>
      </c>
      <c r="F5" s="125" t="s">
        <v>134</v>
      </c>
      <c r="G5" s="125" t="s">
        <v>225</v>
      </c>
      <c r="H5" s="125" t="s">
        <v>226</v>
      </c>
      <c r="I5" s="132" t="s">
        <v>29</v>
      </c>
      <c r="J5" s="133" t="s">
        <v>227</v>
      </c>
      <c r="K5" s="134"/>
      <c r="L5" s="134"/>
      <c r="M5" s="135"/>
      <c r="N5" s="133" t="s">
        <v>139</v>
      </c>
      <c r="O5" s="134"/>
      <c r="P5" s="135"/>
      <c r="Q5" s="125" t="s">
        <v>35</v>
      </c>
      <c r="R5" s="133" t="s">
        <v>51</v>
      </c>
      <c r="S5" s="134"/>
      <c r="T5" s="134"/>
      <c r="U5" s="134"/>
      <c r="V5" s="134"/>
      <c r="W5" s="135"/>
    </row>
    <row r="6" ht="21.75" customHeight="1" spans="1:23">
      <c r="A6" s="126"/>
      <c r="B6" s="127"/>
      <c r="C6" s="126"/>
      <c r="D6" s="126"/>
      <c r="E6" s="127"/>
      <c r="F6" s="127"/>
      <c r="G6" s="127"/>
      <c r="H6" s="127"/>
      <c r="I6" s="136"/>
      <c r="J6" s="137" t="s">
        <v>32</v>
      </c>
      <c r="K6" s="138"/>
      <c r="L6" s="125" t="s">
        <v>33</v>
      </c>
      <c r="M6" s="125" t="s">
        <v>34</v>
      </c>
      <c r="N6" s="125" t="s">
        <v>32</v>
      </c>
      <c r="O6" s="125" t="s">
        <v>33</v>
      </c>
      <c r="P6" s="125" t="s">
        <v>34</v>
      </c>
      <c r="Q6" s="127"/>
      <c r="R6" s="125" t="s">
        <v>31</v>
      </c>
      <c r="S6" s="124" t="s">
        <v>38</v>
      </c>
      <c r="T6" s="124" t="s">
        <v>146</v>
      </c>
      <c r="U6" s="124" t="s">
        <v>40</v>
      </c>
      <c r="V6" s="124" t="s">
        <v>41</v>
      </c>
      <c r="W6" s="124" t="s">
        <v>42</v>
      </c>
    </row>
    <row r="7" ht="21" customHeight="1" spans="1:23">
      <c r="A7" s="126"/>
      <c r="B7" s="127"/>
      <c r="C7" s="126"/>
      <c r="D7" s="126"/>
      <c r="E7" s="127"/>
      <c r="F7" s="127"/>
      <c r="G7" s="127"/>
      <c r="H7" s="127"/>
      <c r="I7" s="136"/>
      <c r="J7" s="139" t="s">
        <v>31</v>
      </c>
      <c r="K7" s="140"/>
      <c r="L7" s="127"/>
      <c r="M7" s="127"/>
      <c r="N7" s="127"/>
      <c r="O7" s="127"/>
      <c r="P7" s="127"/>
      <c r="Q7" s="127"/>
      <c r="R7" s="127"/>
      <c r="S7" s="126"/>
      <c r="T7" s="126"/>
      <c r="U7" s="126"/>
      <c r="V7" s="126"/>
      <c r="W7" s="126"/>
    </row>
    <row r="8" ht="39.75" customHeight="1" spans="1:23">
      <c r="A8" s="128"/>
      <c r="B8" s="129"/>
      <c r="C8" s="128"/>
      <c r="D8" s="128"/>
      <c r="E8" s="129"/>
      <c r="F8" s="129"/>
      <c r="G8" s="129"/>
      <c r="H8" s="129"/>
      <c r="I8" s="141"/>
      <c r="J8" s="142" t="s">
        <v>31</v>
      </c>
      <c r="K8" s="142" t="s">
        <v>228</v>
      </c>
      <c r="L8" s="129"/>
      <c r="M8" s="129"/>
      <c r="N8" s="129"/>
      <c r="O8" s="129"/>
      <c r="P8" s="129"/>
      <c r="Q8" s="129"/>
      <c r="R8" s="129"/>
      <c r="S8" s="128"/>
      <c r="T8" s="128"/>
      <c r="U8" s="128"/>
      <c r="V8" s="128"/>
      <c r="W8" s="128"/>
    </row>
    <row r="9" ht="19.5" customHeight="1" spans="1:23">
      <c r="A9" s="130">
        <v>1</v>
      </c>
      <c r="B9" s="130">
        <v>2</v>
      </c>
      <c r="C9" s="130">
        <v>3</v>
      </c>
      <c r="D9" s="130">
        <v>4</v>
      </c>
      <c r="E9" s="130">
        <v>5</v>
      </c>
      <c r="F9" s="130">
        <v>6</v>
      </c>
      <c r="G9" s="130">
        <v>7</v>
      </c>
      <c r="H9" s="130">
        <v>8</v>
      </c>
      <c r="I9" s="130">
        <v>9</v>
      </c>
      <c r="J9" s="130">
        <v>10</v>
      </c>
      <c r="K9" s="130">
        <v>11</v>
      </c>
      <c r="L9" s="130">
        <v>12</v>
      </c>
      <c r="M9" s="130">
        <v>13</v>
      </c>
      <c r="N9" s="130">
        <v>14</v>
      </c>
      <c r="O9" s="130">
        <v>15</v>
      </c>
      <c r="P9" s="130">
        <v>16</v>
      </c>
      <c r="Q9" s="130">
        <v>17</v>
      </c>
      <c r="R9" s="130">
        <v>18</v>
      </c>
      <c r="S9" s="130">
        <v>19</v>
      </c>
      <c r="T9" s="130">
        <v>20</v>
      </c>
      <c r="U9" s="130">
        <v>21</v>
      </c>
      <c r="V9" s="130">
        <v>22</v>
      </c>
      <c r="W9" s="130">
        <v>23</v>
      </c>
    </row>
    <row r="10" ht="21.75" customHeight="1" spans="1:23">
      <c r="A10" s="20"/>
      <c r="B10" s="20"/>
      <c r="C10" s="20" t="s">
        <v>229</v>
      </c>
      <c r="D10" s="20"/>
      <c r="E10" s="20"/>
      <c r="F10" s="20"/>
      <c r="G10" s="20"/>
      <c r="H10" s="20"/>
      <c r="I10" s="21">
        <v>72003.39</v>
      </c>
      <c r="J10" s="21"/>
      <c r="K10" s="21"/>
      <c r="L10" s="21"/>
      <c r="M10" s="21"/>
      <c r="N10" s="21"/>
      <c r="O10" s="21"/>
      <c r="P10" s="21"/>
      <c r="Q10" s="21"/>
      <c r="R10" s="21">
        <v>72003.39</v>
      </c>
      <c r="S10" s="21"/>
      <c r="T10" s="21"/>
      <c r="U10" s="21"/>
      <c r="V10" s="21"/>
      <c r="W10" s="21">
        <v>72003.39</v>
      </c>
    </row>
    <row r="11" ht="21.75" customHeight="1" spans="1:23">
      <c r="A11" s="20" t="s">
        <v>230</v>
      </c>
      <c r="B11" s="20" t="s">
        <v>231</v>
      </c>
      <c r="C11" s="20" t="s">
        <v>229</v>
      </c>
      <c r="D11" s="20" t="s">
        <v>44</v>
      </c>
      <c r="E11" s="20" t="s">
        <v>61</v>
      </c>
      <c r="F11" s="20" t="s">
        <v>62</v>
      </c>
      <c r="G11" s="20" t="s">
        <v>201</v>
      </c>
      <c r="H11" s="20" t="s">
        <v>202</v>
      </c>
      <c r="I11" s="21">
        <v>42003.39</v>
      </c>
      <c r="J11" s="21"/>
      <c r="K11" s="21"/>
      <c r="L11" s="21"/>
      <c r="M11" s="21"/>
      <c r="N11" s="21"/>
      <c r="O11" s="21"/>
      <c r="P11" s="21"/>
      <c r="Q11" s="21"/>
      <c r="R11" s="21">
        <v>42003.39</v>
      </c>
      <c r="S11" s="21"/>
      <c r="T11" s="21"/>
      <c r="U11" s="21"/>
      <c r="V11" s="21"/>
      <c r="W11" s="21">
        <v>42003.39</v>
      </c>
    </row>
    <row r="12" ht="21.75" customHeight="1" spans="1:23">
      <c r="A12" s="20" t="s">
        <v>230</v>
      </c>
      <c r="B12" s="20" t="s">
        <v>231</v>
      </c>
      <c r="C12" s="20" t="s">
        <v>229</v>
      </c>
      <c r="D12" s="20" t="s">
        <v>44</v>
      </c>
      <c r="E12" s="20" t="s">
        <v>61</v>
      </c>
      <c r="F12" s="20" t="s">
        <v>62</v>
      </c>
      <c r="G12" s="20" t="s">
        <v>232</v>
      </c>
      <c r="H12" s="20" t="s">
        <v>233</v>
      </c>
      <c r="I12" s="21">
        <v>30000</v>
      </c>
      <c r="J12" s="21"/>
      <c r="K12" s="21"/>
      <c r="L12" s="21"/>
      <c r="M12" s="21"/>
      <c r="N12" s="21"/>
      <c r="O12" s="21"/>
      <c r="P12" s="21"/>
      <c r="Q12" s="21"/>
      <c r="R12" s="21">
        <v>30000</v>
      </c>
      <c r="S12" s="21"/>
      <c r="T12" s="21"/>
      <c r="U12" s="21"/>
      <c r="V12" s="21"/>
      <c r="W12" s="21">
        <v>30000</v>
      </c>
    </row>
    <row r="13" ht="21.75" customHeight="1" spans="1:23">
      <c r="A13" s="20"/>
      <c r="B13" s="20"/>
      <c r="C13" s="20" t="s">
        <v>234</v>
      </c>
      <c r="D13" s="20"/>
      <c r="E13" s="20"/>
      <c r="F13" s="20"/>
      <c r="G13" s="20"/>
      <c r="H13" s="20"/>
      <c r="I13" s="21">
        <v>35589.38</v>
      </c>
      <c r="J13" s="21">
        <v>35589.38</v>
      </c>
      <c r="K13" s="21">
        <v>35589.38</v>
      </c>
      <c r="L13" s="21"/>
      <c r="M13" s="21"/>
      <c r="N13" s="21"/>
      <c r="O13" s="21"/>
      <c r="P13" s="21"/>
      <c r="Q13" s="21"/>
      <c r="R13" s="21"/>
      <c r="S13" s="21"/>
      <c r="T13" s="21"/>
      <c r="U13" s="21"/>
      <c r="V13" s="21"/>
      <c r="W13" s="21"/>
    </row>
    <row r="14" ht="21.75" customHeight="1" spans="1:23">
      <c r="A14" s="20" t="s">
        <v>235</v>
      </c>
      <c r="B14" s="20" t="s">
        <v>236</v>
      </c>
      <c r="C14" s="20" t="s">
        <v>234</v>
      </c>
      <c r="D14" s="20" t="s">
        <v>44</v>
      </c>
      <c r="E14" s="20" t="s">
        <v>61</v>
      </c>
      <c r="F14" s="20" t="s">
        <v>62</v>
      </c>
      <c r="G14" s="20" t="s">
        <v>237</v>
      </c>
      <c r="H14" s="20" t="s">
        <v>238</v>
      </c>
      <c r="I14" s="21">
        <v>34728.75</v>
      </c>
      <c r="J14" s="21">
        <v>34728.75</v>
      </c>
      <c r="K14" s="21">
        <v>34728.75</v>
      </c>
      <c r="L14" s="21"/>
      <c r="M14" s="21"/>
      <c r="N14" s="21"/>
      <c r="O14" s="21"/>
      <c r="P14" s="21"/>
      <c r="Q14" s="21"/>
      <c r="R14" s="21"/>
      <c r="S14" s="21"/>
      <c r="T14" s="21"/>
      <c r="U14" s="21"/>
      <c r="V14" s="21"/>
      <c r="W14" s="21"/>
    </row>
    <row r="15" ht="21.75" customHeight="1" spans="1:23">
      <c r="A15" s="20" t="s">
        <v>235</v>
      </c>
      <c r="B15" s="20" t="s">
        <v>236</v>
      </c>
      <c r="C15" s="20" t="s">
        <v>234</v>
      </c>
      <c r="D15" s="20" t="s">
        <v>44</v>
      </c>
      <c r="E15" s="20" t="s">
        <v>61</v>
      </c>
      <c r="F15" s="20" t="s">
        <v>62</v>
      </c>
      <c r="G15" s="20" t="s">
        <v>237</v>
      </c>
      <c r="H15" s="20" t="s">
        <v>238</v>
      </c>
      <c r="I15" s="21">
        <v>860.2</v>
      </c>
      <c r="J15" s="21">
        <v>860.2</v>
      </c>
      <c r="K15" s="21">
        <v>860.2</v>
      </c>
      <c r="L15" s="21"/>
      <c r="M15" s="21"/>
      <c r="N15" s="21"/>
      <c r="O15" s="21"/>
      <c r="P15" s="21"/>
      <c r="Q15" s="21"/>
      <c r="R15" s="21"/>
      <c r="S15" s="21"/>
      <c r="T15" s="21"/>
      <c r="U15" s="21"/>
      <c r="V15" s="21"/>
      <c r="W15" s="21"/>
    </row>
    <row r="16" ht="21.75" customHeight="1" spans="1:23">
      <c r="A16" s="20" t="s">
        <v>235</v>
      </c>
      <c r="B16" s="20" t="s">
        <v>236</v>
      </c>
      <c r="C16" s="20" t="s">
        <v>234</v>
      </c>
      <c r="D16" s="20" t="s">
        <v>44</v>
      </c>
      <c r="E16" s="20" t="s">
        <v>61</v>
      </c>
      <c r="F16" s="20" t="s">
        <v>62</v>
      </c>
      <c r="G16" s="20" t="s">
        <v>237</v>
      </c>
      <c r="H16" s="20" t="s">
        <v>238</v>
      </c>
      <c r="I16" s="21">
        <v>0.43</v>
      </c>
      <c r="J16" s="21">
        <v>0.43</v>
      </c>
      <c r="K16" s="21">
        <v>0.43</v>
      </c>
      <c r="L16" s="21"/>
      <c r="M16" s="21"/>
      <c r="N16" s="21"/>
      <c r="O16" s="21"/>
      <c r="P16" s="21"/>
      <c r="Q16" s="21"/>
      <c r="R16" s="21"/>
      <c r="S16" s="21"/>
      <c r="T16" s="21"/>
      <c r="U16" s="21"/>
      <c r="V16" s="21"/>
      <c r="W16" s="21"/>
    </row>
    <row r="17" ht="21.75" customHeight="1" spans="1:23">
      <c r="A17" s="20"/>
      <c r="B17" s="20"/>
      <c r="C17" s="20" t="s">
        <v>239</v>
      </c>
      <c r="D17" s="20"/>
      <c r="E17" s="20"/>
      <c r="F17" s="20"/>
      <c r="G17" s="20"/>
      <c r="H17" s="20"/>
      <c r="I17" s="21">
        <v>1200</v>
      </c>
      <c r="J17" s="21">
        <v>1200</v>
      </c>
      <c r="K17" s="21">
        <v>1200</v>
      </c>
      <c r="L17" s="21"/>
      <c r="M17" s="21"/>
      <c r="N17" s="21"/>
      <c r="O17" s="21"/>
      <c r="P17" s="21"/>
      <c r="Q17" s="21"/>
      <c r="R17" s="21"/>
      <c r="S17" s="21"/>
      <c r="T17" s="21"/>
      <c r="U17" s="21"/>
      <c r="V17" s="21"/>
      <c r="W17" s="21"/>
    </row>
    <row r="18" ht="21.75" customHeight="1" spans="1:23">
      <c r="A18" s="20" t="s">
        <v>230</v>
      </c>
      <c r="B18" s="20" t="s">
        <v>240</v>
      </c>
      <c r="C18" s="20" t="s">
        <v>239</v>
      </c>
      <c r="D18" s="20" t="s">
        <v>44</v>
      </c>
      <c r="E18" s="20" t="s">
        <v>63</v>
      </c>
      <c r="F18" s="20" t="s">
        <v>64</v>
      </c>
      <c r="G18" s="20" t="s">
        <v>179</v>
      </c>
      <c r="H18" s="20" t="s">
        <v>180</v>
      </c>
      <c r="I18" s="21">
        <v>1200</v>
      </c>
      <c r="J18" s="21">
        <v>1200</v>
      </c>
      <c r="K18" s="21">
        <v>1200</v>
      </c>
      <c r="L18" s="21"/>
      <c r="M18" s="21"/>
      <c r="N18" s="21"/>
      <c r="O18" s="21"/>
      <c r="P18" s="21"/>
      <c r="Q18" s="21"/>
      <c r="R18" s="21"/>
      <c r="S18" s="21"/>
      <c r="T18" s="21"/>
      <c r="U18" s="21"/>
      <c r="V18" s="21"/>
      <c r="W18" s="21"/>
    </row>
    <row r="19" ht="21.75" customHeight="1" spans="1:23">
      <c r="A19" s="20"/>
      <c r="B19" s="20"/>
      <c r="C19" s="20" t="s">
        <v>241</v>
      </c>
      <c r="D19" s="20"/>
      <c r="E19" s="20"/>
      <c r="F19" s="20"/>
      <c r="G19" s="20"/>
      <c r="H19" s="20"/>
      <c r="I19" s="21">
        <v>800000</v>
      </c>
      <c r="J19" s="21"/>
      <c r="K19" s="21"/>
      <c r="L19" s="21"/>
      <c r="M19" s="21"/>
      <c r="N19" s="21"/>
      <c r="O19" s="21"/>
      <c r="P19" s="21"/>
      <c r="Q19" s="21"/>
      <c r="R19" s="21">
        <v>800000</v>
      </c>
      <c r="S19" s="21"/>
      <c r="T19" s="21"/>
      <c r="U19" s="21"/>
      <c r="V19" s="21"/>
      <c r="W19" s="21">
        <v>800000</v>
      </c>
    </row>
    <row r="20" ht="21.75" customHeight="1" spans="1:23">
      <c r="A20" s="20" t="s">
        <v>230</v>
      </c>
      <c r="B20" s="20" t="s">
        <v>242</v>
      </c>
      <c r="C20" s="20" t="s">
        <v>241</v>
      </c>
      <c r="D20" s="20" t="s">
        <v>44</v>
      </c>
      <c r="E20" s="20" t="s">
        <v>61</v>
      </c>
      <c r="F20" s="20" t="s">
        <v>62</v>
      </c>
      <c r="G20" s="20" t="s">
        <v>177</v>
      </c>
      <c r="H20" s="20" t="s">
        <v>178</v>
      </c>
      <c r="I20" s="21">
        <v>110000</v>
      </c>
      <c r="J20" s="21"/>
      <c r="K20" s="21"/>
      <c r="L20" s="21"/>
      <c r="M20" s="21"/>
      <c r="N20" s="21"/>
      <c r="O20" s="21"/>
      <c r="P20" s="21"/>
      <c r="Q20" s="21"/>
      <c r="R20" s="21">
        <v>110000</v>
      </c>
      <c r="S20" s="21"/>
      <c r="T20" s="21"/>
      <c r="U20" s="21"/>
      <c r="V20" s="21"/>
      <c r="W20" s="21">
        <v>110000</v>
      </c>
    </row>
    <row r="21" ht="21.75" customHeight="1" spans="1:23">
      <c r="A21" s="20" t="s">
        <v>230</v>
      </c>
      <c r="B21" s="20" t="s">
        <v>242</v>
      </c>
      <c r="C21" s="20" t="s">
        <v>241</v>
      </c>
      <c r="D21" s="20" t="s">
        <v>44</v>
      </c>
      <c r="E21" s="20" t="s">
        <v>61</v>
      </c>
      <c r="F21" s="20" t="s">
        <v>62</v>
      </c>
      <c r="G21" s="20" t="s">
        <v>197</v>
      </c>
      <c r="H21" s="20" t="s">
        <v>198</v>
      </c>
      <c r="I21" s="21">
        <v>10000</v>
      </c>
      <c r="J21" s="21"/>
      <c r="K21" s="21"/>
      <c r="L21" s="21"/>
      <c r="M21" s="21"/>
      <c r="N21" s="21"/>
      <c r="O21" s="21"/>
      <c r="P21" s="21"/>
      <c r="Q21" s="21"/>
      <c r="R21" s="21">
        <v>10000</v>
      </c>
      <c r="S21" s="21"/>
      <c r="T21" s="21"/>
      <c r="U21" s="21"/>
      <c r="V21" s="21"/>
      <c r="W21" s="21">
        <v>10000</v>
      </c>
    </row>
    <row r="22" ht="21.75" customHeight="1" spans="1:23">
      <c r="A22" s="20" t="s">
        <v>230</v>
      </c>
      <c r="B22" s="20" t="s">
        <v>242</v>
      </c>
      <c r="C22" s="20" t="s">
        <v>241</v>
      </c>
      <c r="D22" s="20" t="s">
        <v>44</v>
      </c>
      <c r="E22" s="20" t="s">
        <v>61</v>
      </c>
      <c r="F22" s="20" t="s">
        <v>62</v>
      </c>
      <c r="G22" s="20" t="s">
        <v>243</v>
      </c>
      <c r="H22" s="20" t="s">
        <v>244</v>
      </c>
      <c r="I22" s="21">
        <v>410000</v>
      </c>
      <c r="J22" s="21"/>
      <c r="K22" s="21"/>
      <c r="L22" s="21"/>
      <c r="M22" s="21"/>
      <c r="N22" s="21"/>
      <c r="O22" s="21"/>
      <c r="P22" s="21"/>
      <c r="Q22" s="21"/>
      <c r="R22" s="21">
        <v>410000</v>
      </c>
      <c r="S22" s="21"/>
      <c r="T22" s="21"/>
      <c r="U22" s="21"/>
      <c r="V22" s="21"/>
      <c r="W22" s="21">
        <v>410000</v>
      </c>
    </row>
    <row r="23" ht="21.75" customHeight="1" spans="1:23">
      <c r="A23" s="20" t="s">
        <v>230</v>
      </c>
      <c r="B23" s="20" t="s">
        <v>242</v>
      </c>
      <c r="C23" s="20" t="s">
        <v>241</v>
      </c>
      <c r="D23" s="20" t="s">
        <v>44</v>
      </c>
      <c r="E23" s="20" t="s">
        <v>61</v>
      </c>
      <c r="F23" s="20" t="s">
        <v>62</v>
      </c>
      <c r="G23" s="20" t="s">
        <v>201</v>
      </c>
      <c r="H23" s="20" t="s">
        <v>202</v>
      </c>
      <c r="I23" s="21">
        <v>30000</v>
      </c>
      <c r="J23" s="21"/>
      <c r="K23" s="21"/>
      <c r="L23" s="21"/>
      <c r="M23" s="21"/>
      <c r="N23" s="21"/>
      <c r="O23" s="21"/>
      <c r="P23" s="21"/>
      <c r="Q23" s="21"/>
      <c r="R23" s="21">
        <v>30000</v>
      </c>
      <c r="S23" s="21"/>
      <c r="T23" s="21"/>
      <c r="U23" s="21"/>
      <c r="V23" s="21"/>
      <c r="W23" s="21">
        <v>30000</v>
      </c>
    </row>
    <row r="24" ht="21.75" customHeight="1" spans="1:23">
      <c r="A24" s="20" t="s">
        <v>230</v>
      </c>
      <c r="B24" s="20" t="s">
        <v>242</v>
      </c>
      <c r="C24" s="20" t="s">
        <v>241</v>
      </c>
      <c r="D24" s="20" t="s">
        <v>44</v>
      </c>
      <c r="E24" s="20" t="s">
        <v>61</v>
      </c>
      <c r="F24" s="20" t="s">
        <v>62</v>
      </c>
      <c r="G24" s="20" t="s">
        <v>179</v>
      </c>
      <c r="H24" s="20" t="s">
        <v>180</v>
      </c>
      <c r="I24" s="21">
        <v>240000</v>
      </c>
      <c r="J24" s="21"/>
      <c r="K24" s="21"/>
      <c r="L24" s="21"/>
      <c r="M24" s="21"/>
      <c r="N24" s="21"/>
      <c r="O24" s="21"/>
      <c r="P24" s="21"/>
      <c r="Q24" s="21"/>
      <c r="R24" s="21">
        <v>240000</v>
      </c>
      <c r="S24" s="21"/>
      <c r="T24" s="21"/>
      <c r="U24" s="21"/>
      <c r="V24" s="21"/>
      <c r="W24" s="21">
        <v>240000</v>
      </c>
    </row>
    <row r="25" ht="18.75" customHeight="1" spans="1:23">
      <c r="A25" s="23" t="s">
        <v>99</v>
      </c>
      <c r="B25" s="24"/>
      <c r="C25" s="24"/>
      <c r="D25" s="24"/>
      <c r="E25" s="24"/>
      <c r="F25" s="24"/>
      <c r="G25" s="24"/>
      <c r="H25" s="25"/>
      <c r="I25" s="21">
        <v>908792.77</v>
      </c>
      <c r="J25" s="21">
        <v>36789.38</v>
      </c>
      <c r="K25" s="21">
        <v>36789.38</v>
      </c>
      <c r="L25" s="21"/>
      <c r="M25" s="21"/>
      <c r="N25" s="21"/>
      <c r="O25" s="21"/>
      <c r="P25" s="21"/>
      <c r="Q25" s="21"/>
      <c r="R25" s="21">
        <v>872003.39</v>
      </c>
      <c r="S25" s="21"/>
      <c r="T25" s="21"/>
      <c r="U25" s="21"/>
      <c r="V25" s="21"/>
      <c r="W25" s="21">
        <v>872003.39</v>
      </c>
    </row>
  </sheetData>
  <mergeCells count="28">
    <mergeCell ref="A3:W3"/>
    <mergeCell ref="A4:H4"/>
    <mergeCell ref="J5:M5"/>
    <mergeCell ref="N5:P5"/>
    <mergeCell ref="R5:W5"/>
    <mergeCell ref="A25:H25"/>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1"/>
  <sheetViews>
    <sheetView showZeros="0" zoomScale="80" zoomScaleNormal="80" workbookViewId="0">
      <pane ySplit="1" topLeftCell="A2" activePane="bottomLeft" state="frozen"/>
      <selection/>
      <selection pane="bottomLeft" activeCell="B8" sqref="B8:B14"/>
    </sheetView>
  </sheetViews>
  <sheetFormatPr defaultColWidth="10.65625" defaultRowHeight="12" customHeight="1"/>
  <cols>
    <col min="1" max="1" width="40" customWidth="1"/>
    <col min="2" max="2" width="42.9791666666667" customWidth="1"/>
    <col min="3" max="4" width="19.3229166666667" customWidth="1"/>
    <col min="5" max="5" width="22.3229166666667" customWidth="1"/>
    <col min="6" max="6" width="12.3229166666667" customWidth="1"/>
    <col min="7" max="7" width="22.9791666666667" customWidth="1"/>
    <col min="8" max="9" width="12.3229166666667" customWidth="1"/>
    <col min="10" max="10" width="22" customWidth="1"/>
  </cols>
  <sheetData>
    <row r="1" customHeight="1" spans="1:10">
      <c r="A1" s="1"/>
      <c r="B1" s="1"/>
      <c r="C1" s="1"/>
      <c r="D1" s="1"/>
      <c r="E1" s="1"/>
      <c r="F1" s="1"/>
      <c r="G1" s="1"/>
      <c r="H1" s="1"/>
      <c r="I1" s="1"/>
      <c r="J1" s="1"/>
    </row>
    <row r="2" ht="15" customHeight="1" spans="10:10">
      <c r="J2" s="122" t="s">
        <v>245</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"单位名称："&amp;"景洪市勐罕镇中学"</f>
        <v>单位名称：景洪市勐罕镇中学</v>
      </c>
      <c r="B4" s="117"/>
      <c r="C4" s="36"/>
      <c r="D4" s="36"/>
      <c r="E4" s="36"/>
      <c r="F4" s="36"/>
      <c r="G4" s="36"/>
      <c r="H4" s="36"/>
      <c r="I4" s="36"/>
      <c r="J4" s="36"/>
    </row>
    <row r="5" ht="44.25" customHeight="1" spans="1:10">
      <c r="A5" s="41" t="s">
        <v>246</v>
      </c>
      <c r="B5" s="41" t="s">
        <v>247</v>
      </c>
      <c r="C5" s="41" t="s">
        <v>248</v>
      </c>
      <c r="D5" s="41" t="s">
        <v>249</v>
      </c>
      <c r="E5" s="41" t="s">
        <v>250</v>
      </c>
      <c r="F5" s="19" t="s">
        <v>251</v>
      </c>
      <c r="G5" s="41" t="s">
        <v>252</v>
      </c>
      <c r="H5" s="19" t="s">
        <v>253</v>
      </c>
      <c r="I5" s="19" t="s">
        <v>254</v>
      </c>
      <c r="J5" s="41" t="s">
        <v>255</v>
      </c>
    </row>
    <row r="6" ht="19.5" customHeight="1" spans="1:10">
      <c r="A6" s="41">
        <v>1</v>
      </c>
      <c r="B6" s="41">
        <v>2</v>
      </c>
      <c r="C6" s="41">
        <v>3</v>
      </c>
      <c r="D6" s="41">
        <v>4</v>
      </c>
      <c r="E6" s="41">
        <v>5</v>
      </c>
      <c r="F6" s="19">
        <v>6</v>
      </c>
      <c r="G6" s="41">
        <v>7</v>
      </c>
      <c r="H6" s="19">
        <v>8</v>
      </c>
      <c r="I6" s="19">
        <v>9</v>
      </c>
      <c r="J6" s="41">
        <v>10</v>
      </c>
    </row>
    <row r="7" ht="40.5" customHeight="1" spans="1:10">
      <c r="A7" s="20" t="s">
        <v>44</v>
      </c>
      <c r="B7" s="20"/>
      <c r="C7" s="20"/>
      <c r="D7" s="20"/>
      <c r="E7" s="20"/>
      <c r="F7" s="20"/>
      <c r="G7" s="20"/>
      <c r="H7" s="20"/>
      <c r="I7" s="20"/>
      <c r="J7" s="20"/>
    </row>
    <row r="8" ht="40.5" customHeight="1" spans="1:10">
      <c r="A8" s="118" t="s">
        <v>234</v>
      </c>
      <c r="B8" s="119" t="s">
        <v>256</v>
      </c>
      <c r="C8" s="20" t="s">
        <v>257</v>
      </c>
      <c r="D8" s="20" t="s">
        <v>258</v>
      </c>
      <c r="E8" s="20" t="s">
        <v>259</v>
      </c>
      <c r="F8" s="22" t="s">
        <v>260</v>
      </c>
      <c r="G8" s="20" t="s">
        <v>261</v>
      </c>
      <c r="H8" s="22" t="s">
        <v>262</v>
      </c>
      <c r="I8" s="22" t="s">
        <v>263</v>
      </c>
      <c r="J8" s="20" t="s">
        <v>264</v>
      </c>
    </row>
    <row r="9" ht="40.5" customHeight="1" spans="1:10">
      <c r="A9" s="118" t="s">
        <v>234</v>
      </c>
      <c r="B9" s="120"/>
      <c r="C9" s="20" t="s">
        <v>257</v>
      </c>
      <c r="D9" s="20" t="s">
        <v>265</v>
      </c>
      <c r="E9" s="20" t="s">
        <v>266</v>
      </c>
      <c r="F9" s="22" t="s">
        <v>260</v>
      </c>
      <c r="G9" s="20" t="s">
        <v>267</v>
      </c>
      <c r="H9" s="22" t="s">
        <v>268</v>
      </c>
      <c r="I9" s="22" t="s">
        <v>263</v>
      </c>
      <c r="J9" s="20" t="s">
        <v>269</v>
      </c>
    </row>
    <row r="10" ht="40.5" customHeight="1" spans="1:10">
      <c r="A10" s="118" t="s">
        <v>234</v>
      </c>
      <c r="B10" s="120"/>
      <c r="C10" s="20" t="s">
        <v>257</v>
      </c>
      <c r="D10" s="20" t="s">
        <v>270</v>
      </c>
      <c r="E10" s="20" t="s">
        <v>271</v>
      </c>
      <c r="F10" s="22" t="s">
        <v>260</v>
      </c>
      <c r="G10" s="20" t="s">
        <v>267</v>
      </c>
      <c r="H10" s="22" t="s">
        <v>268</v>
      </c>
      <c r="I10" s="22" t="s">
        <v>263</v>
      </c>
      <c r="J10" s="20" t="s">
        <v>272</v>
      </c>
    </row>
    <row r="11" ht="40.5" customHeight="1" spans="1:10">
      <c r="A11" s="118" t="s">
        <v>234</v>
      </c>
      <c r="B11" s="120"/>
      <c r="C11" s="20" t="s">
        <v>257</v>
      </c>
      <c r="D11" s="20" t="s">
        <v>273</v>
      </c>
      <c r="E11" s="20" t="s">
        <v>274</v>
      </c>
      <c r="F11" s="22" t="s">
        <v>260</v>
      </c>
      <c r="G11" s="20" t="s">
        <v>275</v>
      </c>
      <c r="H11" s="22" t="s">
        <v>276</v>
      </c>
      <c r="I11" s="22" t="s">
        <v>263</v>
      </c>
      <c r="J11" s="20" t="s">
        <v>277</v>
      </c>
    </row>
    <row r="12" ht="40.5" customHeight="1" spans="1:10">
      <c r="A12" s="118" t="s">
        <v>234</v>
      </c>
      <c r="B12" s="120"/>
      <c r="C12" s="20" t="s">
        <v>278</v>
      </c>
      <c r="D12" s="20" t="s">
        <v>279</v>
      </c>
      <c r="E12" s="20" t="s">
        <v>280</v>
      </c>
      <c r="F12" s="22" t="s">
        <v>281</v>
      </c>
      <c r="G12" s="20" t="s">
        <v>282</v>
      </c>
      <c r="H12" s="22" t="s">
        <v>268</v>
      </c>
      <c r="I12" s="22" t="s">
        <v>263</v>
      </c>
      <c r="J12" s="20" t="s">
        <v>283</v>
      </c>
    </row>
    <row r="13" ht="40.5" customHeight="1" spans="1:10">
      <c r="A13" s="118" t="s">
        <v>234</v>
      </c>
      <c r="B13" s="120"/>
      <c r="C13" s="20" t="s">
        <v>278</v>
      </c>
      <c r="D13" s="20" t="s">
        <v>284</v>
      </c>
      <c r="E13" s="20" t="s">
        <v>285</v>
      </c>
      <c r="F13" s="22" t="s">
        <v>281</v>
      </c>
      <c r="G13" s="20" t="s">
        <v>282</v>
      </c>
      <c r="H13" s="22" t="s">
        <v>268</v>
      </c>
      <c r="I13" s="22" t="s">
        <v>263</v>
      </c>
      <c r="J13" s="20" t="s">
        <v>286</v>
      </c>
    </row>
    <row r="14" ht="40.5" customHeight="1" spans="1:10">
      <c r="A14" s="118" t="s">
        <v>234</v>
      </c>
      <c r="B14" s="121"/>
      <c r="C14" s="20" t="s">
        <v>287</v>
      </c>
      <c r="D14" s="20" t="s">
        <v>288</v>
      </c>
      <c r="E14" s="20" t="s">
        <v>289</v>
      </c>
      <c r="F14" s="22" t="s">
        <v>281</v>
      </c>
      <c r="G14" s="20" t="s">
        <v>282</v>
      </c>
      <c r="H14" s="22" t="s">
        <v>268</v>
      </c>
      <c r="I14" s="22" t="s">
        <v>263</v>
      </c>
      <c r="J14" s="20" t="s">
        <v>290</v>
      </c>
    </row>
    <row r="15" ht="40.5" customHeight="1" spans="1:10">
      <c r="A15" s="118" t="s">
        <v>229</v>
      </c>
      <c r="B15" s="20" t="s">
        <v>291</v>
      </c>
      <c r="C15" s="20" t="s">
        <v>257</v>
      </c>
      <c r="D15" s="20" t="s">
        <v>258</v>
      </c>
      <c r="E15" s="20" t="s">
        <v>292</v>
      </c>
      <c r="F15" s="22" t="s">
        <v>260</v>
      </c>
      <c r="G15" s="20" t="s">
        <v>293</v>
      </c>
      <c r="H15" s="22" t="s">
        <v>262</v>
      </c>
      <c r="I15" s="22" t="s">
        <v>263</v>
      </c>
      <c r="J15" s="20" t="s">
        <v>294</v>
      </c>
    </row>
    <row r="16" ht="40.5" customHeight="1" spans="1:10">
      <c r="A16" s="118" t="s">
        <v>229</v>
      </c>
      <c r="B16" s="20" t="s">
        <v>291</v>
      </c>
      <c r="C16" s="20" t="s">
        <v>257</v>
      </c>
      <c r="D16" s="20" t="s">
        <v>270</v>
      </c>
      <c r="E16" s="20" t="s">
        <v>295</v>
      </c>
      <c r="F16" s="22" t="s">
        <v>260</v>
      </c>
      <c r="G16" s="20" t="s">
        <v>267</v>
      </c>
      <c r="H16" s="22" t="s">
        <v>268</v>
      </c>
      <c r="I16" s="22" t="s">
        <v>263</v>
      </c>
      <c r="J16" s="20" t="s">
        <v>295</v>
      </c>
    </row>
    <row r="17" ht="40.5" customHeight="1" spans="1:10">
      <c r="A17" s="118" t="s">
        <v>229</v>
      </c>
      <c r="B17" s="20"/>
      <c r="C17" s="20" t="s">
        <v>278</v>
      </c>
      <c r="D17" s="20" t="s">
        <v>279</v>
      </c>
      <c r="E17" s="20" t="s">
        <v>296</v>
      </c>
      <c r="F17" s="22" t="s">
        <v>260</v>
      </c>
      <c r="G17" s="20" t="s">
        <v>297</v>
      </c>
      <c r="H17" s="22" t="s">
        <v>298</v>
      </c>
      <c r="I17" s="22" t="s">
        <v>299</v>
      </c>
      <c r="J17" s="20" t="s">
        <v>300</v>
      </c>
    </row>
    <row r="18" ht="40.5" customHeight="1" spans="1:10">
      <c r="A18" s="118" t="s">
        <v>229</v>
      </c>
      <c r="B18" s="20"/>
      <c r="C18" s="20" t="s">
        <v>278</v>
      </c>
      <c r="D18" s="20" t="s">
        <v>284</v>
      </c>
      <c r="E18" s="20" t="s">
        <v>301</v>
      </c>
      <c r="F18" s="22" t="s">
        <v>260</v>
      </c>
      <c r="G18" s="20" t="s">
        <v>302</v>
      </c>
      <c r="H18" s="22" t="s">
        <v>298</v>
      </c>
      <c r="I18" s="22" t="s">
        <v>299</v>
      </c>
      <c r="J18" s="20" t="s">
        <v>303</v>
      </c>
    </row>
    <row r="19" ht="40.5" customHeight="1" spans="1:10">
      <c r="A19" s="118" t="s">
        <v>229</v>
      </c>
      <c r="B19" s="20" t="s">
        <v>291</v>
      </c>
      <c r="C19" s="20" t="s">
        <v>287</v>
      </c>
      <c r="D19" s="20" t="s">
        <v>288</v>
      </c>
      <c r="E19" s="20" t="s">
        <v>304</v>
      </c>
      <c r="F19" s="22" t="s">
        <v>281</v>
      </c>
      <c r="G19" s="20" t="s">
        <v>282</v>
      </c>
      <c r="H19" s="22" t="s">
        <v>268</v>
      </c>
      <c r="I19" s="22" t="s">
        <v>263</v>
      </c>
      <c r="J19" s="20" t="s">
        <v>305</v>
      </c>
    </row>
    <row r="20" ht="40.5" customHeight="1" spans="1:10">
      <c r="A20" s="118" t="s">
        <v>241</v>
      </c>
      <c r="B20" s="20" t="s">
        <v>306</v>
      </c>
      <c r="C20" s="20" t="s">
        <v>257</v>
      </c>
      <c r="D20" s="20" t="s">
        <v>258</v>
      </c>
      <c r="E20" s="20" t="s">
        <v>307</v>
      </c>
      <c r="F20" s="22" t="s">
        <v>260</v>
      </c>
      <c r="G20" s="20" t="s">
        <v>267</v>
      </c>
      <c r="H20" s="22" t="s">
        <v>268</v>
      </c>
      <c r="I20" s="22" t="s">
        <v>263</v>
      </c>
      <c r="J20" s="20" t="s">
        <v>308</v>
      </c>
    </row>
    <row r="21" ht="40.5" customHeight="1" spans="1:10">
      <c r="A21" s="118" t="s">
        <v>241</v>
      </c>
      <c r="B21" s="20" t="s">
        <v>306</v>
      </c>
      <c r="C21" s="20" t="s">
        <v>257</v>
      </c>
      <c r="D21" s="20" t="s">
        <v>265</v>
      </c>
      <c r="E21" s="20" t="s">
        <v>309</v>
      </c>
      <c r="F21" s="22" t="s">
        <v>281</v>
      </c>
      <c r="G21" s="20" t="s">
        <v>310</v>
      </c>
      <c r="H21" s="22" t="s">
        <v>268</v>
      </c>
      <c r="I21" s="22" t="s">
        <v>263</v>
      </c>
      <c r="J21" s="20" t="s">
        <v>311</v>
      </c>
    </row>
    <row r="22" ht="40.5" customHeight="1" spans="1:10">
      <c r="A22" s="118" t="s">
        <v>241</v>
      </c>
      <c r="B22" s="20"/>
      <c r="C22" s="20" t="s">
        <v>257</v>
      </c>
      <c r="D22" s="20" t="s">
        <v>270</v>
      </c>
      <c r="E22" s="20" t="s">
        <v>312</v>
      </c>
      <c r="F22" s="22" t="s">
        <v>260</v>
      </c>
      <c r="G22" s="20" t="s">
        <v>267</v>
      </c>
      <c r="H22" s="22" t="s">
        <v>268</v>
      </c>
      <c r="I22" s="22" t="s">
        <v>263</v>
      </c>
      <c r="J22" s="20" t="s">
        <v>313</v>
      </c>
    </row>
    <row r="23" ht="40.5" customHeight="1" spans="1:10">
      <c r="A23" s="118" t="s">
        <v>241</v>
      </c>
      <c r="B23" s="20" t="s">
        <v>306</v>
      </c>
      <c r="C23" s="20" t="s">
        <v>278</v>
      </c>
      <c r="D23" s="20" t="s">
        <v>279</v>
      </c>
      <c r="E23" s="20" t="s">
        <v>314</v>
      </c>
      <c r="F23" s="22" t="s">
        <v>281</v>
      </c>
      <c r="G23" s="20" t="s">
        <v>282</v>
      </c>
      <c r="H23" s="22" t="s">
        <v>268</v>
      </c>
      <c r="I23" s="22" t="s">
        <v>263</v>
      </c>
      <c r="J23" s="20" t="s">
        <v>315</v>
      </c>
    </row>
    <row r="24" ht="40.5" customHeight="1" spans="1:10">
      <c r="A24" s="118" t="s">
        <v>241</v>
      </c>
      <c r="B24" s="20" t="s">
        <v>306</v>
      </c>
      <c r="C24" s="20" t="s">
        <v>278</v>
      </c>
      <c r="D24" s="20" t="s">
        <v>284</v>
      </c>
      <c r="E24" s="20" t="s">
        <v>316</v>
      </c>
      <c r="F24" s="22" t="s">
        <v>281</v>
      </c>
      <c r="G24" s="20" t="s">
        <v>282</v>
      </c>
      <c r="H24" s="22" t="s">
        <v>268</v>
      </c>
      <c r="I24" s="22" t="s">
        <v>263</v>
      </c>
      <c r="J24" s="20" t="s">
        <v>317</v>
      </c>
    </row>
    <row r="25" ht="40.5" customHeight="1" spans="1:10">
      <c r="A25" s="118" t="s">
        <v>241</v>
      </c>
      <c r="B25" s="20" t="s">
        <v>306</v>
      </c>
      <c r="C25" s="20" t="s">
        <v>287</v>
      </c>
      <c r="D25" s="20" t="s">
        <v>288</v>
      </c>
      <c r="E25" s="20" t="s">
        <v>318</v>
      </c>
      <c r="F25" s="22" t="s">
        <v>281</v>
      </c>
      <c r="G25" s="20" t="s">
        <v>282</v>
      </c>
      <c r="H25" s="22" t="s">
        <v>268</v>
      </c>
      <c r="I25" s="22" t="s">
        <v>263</v>
      </c>
      <c r="J25" s="20" t="s">
        <v>319</v>
      </c>
    </row>
    <row r="26" ht="40.5" customHeight="1" spans="1:10">
      <c r="A26" s="118" t="s">
        <v>239</v>
      </c>
      <c r="B26" s="20" t="s">
        <v>320</v>
      </c>
      <c r="C26" s="20" t="s">
        <v>257</v>
      </c>
      <c r="D26" s="20" t="s">
        <v>258</v>
      </c>
      <c r="E26" s="20" t="s">
        <v>321</v>
      </c>
      <c r="F26" s="22" t="s">
        <v>260</v>
      </c>
      <c r="G26" s="20" t="s">
        <v>115</v>
      </c>
      <c r="H26" s="22" t="s">
        <v>262</v>
      </c>
      <c r="I26" s="22" t="s">
        <v>263</v>
      </c>
      <c r="J26" s="20" t="s">
        <v>322</v>
      </c>
    </row>
    <row r="27" ht="40.5" customHeight="1" spans="1:10">
      <c r="A27" s="118" t="s">
        <v>239</v>
      </c>
      <c r="B27" s="20" t="s">
        <v>320</v>
      </c>
      <c r="C27" s="20" t="s">
        <v>257</v>
      </c>
      <c r="D27" s="20" t="s">
        <v>265</v>
      </c>
      <c r="E27" s="20" t="s">
        <v>323</v>
      </c>
      <c r="F27" s="22" t="s">
        <v>260</v>
      </c>
      <c r="G27" s="20" t="s">
        <v>267</v>
      </c>
      <c r="H27" s="22" t="s">
        <v>268</v>
      </c>
      <c r="I27" s="22" t="s">
        <v>263</v>
      </c>
      <c r="J27" s="20" t="s">
        <v>324</v>
      </c>
    </row>
    <row r="28" ht="40.5" customHeight="1" spans="1:10">
      <c r="A28" s="118" t="s">
        <v>239</v>
      </c>
      <c r="B28" s="20" t="s">
        <v>320</v>
      </c>
      <c r="C28" s="20" t="s">
        <v>257</v>
      </c>
      <c r="D28" s="20" t="s">
        <v>270</v>
      </c>
      <c r="E28" s="20" t="s">
        <v>325</v>
      </c>
      <c r="F28" s="22" t="s">
        <v>260</v>
      </c>
      <c r="G28" s="20" t="s">
        <v>267</v>
      </c>
      <c r="H28" s="22" t="s">
        <v>268</v>
      </c>
      <c r="I28" s="22" t="s">
        <v>263</v>
      </c>
      <c r="J28" s="20" t="s">
        <v>326</v>
      </c>
    </row>
    <row r="29" ht="40.5" customHeight="1" spans="1:10">
      <c r="A29" s="118" t="s">
        <v>239</v>
      </c>
      <c r="B29" s="20" t="s">
        <v>320</v>
      </c>
      <c r="C29" s="20" t="s">
        <v>257</v>
      </c>
      <c r="D29" s="20" t="s">
        <v>273</v>
      </c>
      <c r="E29" s="20" t="s">
        <v>327</v>
      </c>
      <c r="F29" s="22" t="s">
        <v>260</v>
      </c>
      <c r="G29" s="20" t="s">
        <v>328</v>
      </c>
      <c r="H29" s="22" t="s">
        <v>329</v>
      </c>
      <c r="I29" s="22" t="s">
        <v>263</v>
      </c>
      <c r="J29" s="20" t="s">
        <v>330</v>
      </c>
    </row>
    <row r="30" ht="40.5" customHeight="1" spans="1:10">
      <c r="A30" s="118" t="s">
        <v>239</v>
      </c>
      <c r="B30" s="20" t="s">
        <v>320</v>
      </c>
      <c r="C30" s="20" t="s">
        <v>278</v>
      </c>
      <c r="D30" s="20" t="s">
        <v>279</v>
      </c>
      <c r="E30" s="20" t="s">
        <v>331</v>
      </c>
      <c r="F30" s="22" t="s">
        <v>260</v>
      </c>
      <c r="G30" s="20" t="s">
        <v>267</v>
      </c>
      <c r="H30" s="22" t="s">
        <v>268</v>
      </c>
      <c r="I30" s="22" t="s">
        <v>263</v>
      </c>
      <c r="J30" s="20" t="s">
        <v>332</v>
      </c>
    </row>
    <row r="31" ht="40.5" customHeight="1" spans="1:10">
      <c r="A31" s="118" t="s">
        <v>239</v>
      </c>
      <c r="B31" s="20" t="s">
        <v>320</v>
      </c>
      <c r="C31" s="20" t="s">
        <v>287</v>
      </c>
      <c r="D31" s="20" t="s">
        <v>288</v>
      </c>
      <c r="E31" s="20" t="s">
        <v>333</v>
      </c>
      <c r="F31" s="22" t="s">
        <v>281</v>
      </c>
      <c r="G31" s="20" t="s">
        <v>282</v>
      </c>
      <c r="H31" s="22" t="s">
        <v>268</v>
      </c>
      <c r="I31" s="22" t="s">
        <v>263</v>
      </c>
      <c r="J31" s="20" t="s">
        <v>333</v>
      </c>
    </row>
  </sheetData>
  <mergeCells count="10">
    <mergeCell ref="A3:J3"/>
    <mergeCell ref="A4:H4"/>
    <mergeCell ref="A8:A14"/>
    <mergeCell ref="A15:A19"/>
    <mergeCell ref="A20:A25"/>
    <mergeCell ref="A26:A31"/>
    <mergeCell ref="B8:B14"/>
    <mergeCell ref="B15:B19"/>
    <mergeCell ref="B20:B25"/>
    <mergeCell ref="B26:B31"/>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zoomScale="80" zoomScaleNormal="80" workbookViewId="0">
      <pane ySplit="1" topLeftCell="A2" activePane="bottomLeft" state="frozen"/>
      <selection/>
      <selection pane="bottomLeft" activeCell="A11" sqref="A11:F11"/>
    </sheetView>
  </sheetViews>
  <sheetFormatPr defaultColWidth="10.65625" defaultRowHeight="14.25" customHeight="1" outlineLevelCol="5"/>
  <cols>
    <col min="1" max="1" width="42.8229166666667" customWidth="1"/>
    <col min="2" max="2" width="19.65625" customWidth="1"/>
    <col min="3" max="3" width="40.9791666666667" customWidth="1"/>
    <col min="4" max="6" width="33.3333333333333" customWidth="1"/>
  </cols>
  <sheetData>
    <row r="1" customHeight="1" spans="1:6">
      <c r="A1" s="1"/>
      <c r="B1" s="1"/>
      <c r="C1" s="1"/>
      <c r="D1" s="1"/>
      <c r="E1" s="1"/>
      <c r="F1" s="1"/>
    </row>
    <row r="2" ht="15.75" customHeight="1" spans="1:6">
      <c r="A2" s="103">
        <v>1</v>
      </c>
      <c r="B2" s="104">
        <v>0</v>
      </c>
      <c r="C2" s="103">
        <v>1</v>
      </c>
      <c r="D2" s="105"/>
      <c r="E2" s="105"/>
      <c r="F2" s="106" t="s">
        <v>334</v>
      </c>
    </row>
    <row r="3" ht="36.75" customHeight="1" spans="1:6">
      <c r="A3" s="107" t="str">
        <f>"2025"&amp;"年部门政府性基金预算支出预算表"</f>
        <v>2025年部门政府性基金预算支出预算表</v>
      </c>
      <c r="B3" s="107" t="s">
        <v>335</v>
      </c>
      <c r="C3" s="107"/>
      <c r="D3" s="107"/>
      <c r="E3" s="107"/>
      <c r="F3" s="107"/>
    </row>
    <row r="4" ht="13.5" customHeight="1" spans="1:6">
      <c r="A4" s="6" t="str">
        <f t="shared" ref="A4:B4" si="0">"单位名称："&amp;"景洪市勐罕镇中学"</f>
        <v>单位名称：景洪市勐罕镇中学</v>
      </c>
      <c r="B4" s="6" t="str">
        <f t="shared" si="0"/>
        <v>单位名称：景洪市勐罕镇中学</v>
      </c>
      <c r="C4" s="6"/>
      <c r="D4" s="102"/>
      <c r="E4" s="102"/>
      <c r="F4" s="102" t="s">
        <v>1</v>
      </c>
    </row>
    <row r="5" ht="19.5" customHeight="1" spans="1:6">
      <c r="A5" s="108" t="s">
        <v>130</v>
      </c>
      <c r="B5" s="109" t="s">
        <v>46</v>
      </c>
      <c r="C5" s="110" t="s">
        <v>47</v>
      </c>
      <c r="D5" s="12" t="s">
        <v>336</v>
      </c>
      <c r="E5" s="12"/>
      <c r="F5" s="13"/>
    </row>
    <row r="6" ht="18.75" customHeight="1" spans="1:6">
      <c r="A6" s="111"/>
      <c r="B6" s="112"/>
      <c r="C6" s="96"/>
      <c r="D6" s="95" t="s">
        <v>29</v>
      </c>
      <c r="E6" s="95" t="s">
        <v>48</v>
      </c>
      <c r="F6" s="95" t="s">
        <v>49</v>
      </c>
    </row>
    <row r="7" ht="18.75" customHeight="1" spans="1:6">
      <c r="A7" s="111">
        <v>1</v>
      </c>
      <c r="B7" s="113" t="s">
        <v>115</v>
      </c>
      <c r="C7" s="96">
        <v>3</v>
      </c>
      <c r="D7" s="95">
        <v>4</v>
      </c>
      <c r="E7" s="95">
        <v>5</v>
      </c>
      <c r="F7" s="95">
        <v>6</v>
      </c>
    </row>
    <row r="8" ht="21" customHeight="1" spans="1:6">
      <c r="A8" s="20"/>
      <c r="B8" s="20"/>
      <c r="C8" s="20"/>
      <c r="D8" s="21"/>
      <c r="E8" s="21"/>
      <c r="F8" s="21"/>
    </row>
    <row r="9" ht="21" customHeight="1" spans="1:6">
      <c r="A9" s="20"/>
      <c r="B9" s="20"/>
      <c r="C9" s="20"/>
      <c r="D9" s="21"/>
      <c r="E9" s="21"/>
      <c r="F9" s="21"/>
    </row>
    <row r="10" ht="18.75" customHeight="1" spans="1:6">
      <c r="A10" s="114" t="s">
        <v>99</v>
      </c>
      <c r="B10" s="115" t="s">
        <v>99</v>
      </c>
      <c r="C10" s="116" t="s">
        <v>99</v>
      </c>
      <c r="D10" s="21"/>
      <c r="E10" s="21"/>
      <c r="F10" s="21"/>
    </row>
    <row r="11" customHeight="1" spans="1:6">
      <c r="A11" s="70" t="s">
        <v>337</v>
      </c>
      <c r="B11" s="71"/>
      <c r="C11" s="71"/>
      <c r="D11" s="71"/>
      <c r="E11" s="71"/>
      <c r="F11" s="72"/>
    </row>
  </sheetData>
  <mergeCells count="8">
    <mergeCell ref="A3:F3"/>
    <mergeCell ref="A4:C4"/>
    <mergeCell ref="D5:F5"/>
    <mergeCell ref="A10:C10"/>
    <mergeCell ref="A11:F11"/>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zoomScale="80" zoomScaleNormal="80" workbookViewId="0">
      <pane ySplit="1" topLeftCell="A2" activePane="bottomLeft" state="frozen"/>
      <selection/>
      <selection pane="bottomLeft" activeCell="A12" sqref="A12:Q12"/>
    </sheetView>
  </sheetViews>
  <sheetFormatPr defaultColWidth="10.65625" defaultRowHeight="14.25" customHeight="1"/>
  <cols>
    <col min="1" max="1" width="45.65625" customWidth="1"/>
    <col min="2" max="2" width="25.3333333333333" customWidth="1"/>
    <col min="3" max="3" width="41.15625"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8"/>
      <c r="P2" s="88"/>
      <c r="Q2" s="33" t="s">
        <v>338</v>
      </c>
    </row>
    <row r="3" ht="35.25" customHeight="1" spans="1:17">
      <c r="A3" s="34" t="str">
        <f>"2025"&amp;"年部门政府采购预算表"</f>
        <v>2025年部门政府采购预算表</v>
      </c>
      <c r="B3" s="34"/>
      <c r="C3" s="34"/>
      <c r="D3" s="34"/>
      <c r="E3" s="34"/>
      <c r="F3" s="34"/>
      <c r="G3" s="34"/>
      <c r="H3" s="34"/>
      <c r="I3" s="34"/>
      <c r="J3" s="34"/>
      <c r="K3" s="34"/>
      <c r="L3" s="34"/>
      <c r="M3" s="34"/>
      <c r="N3" s="34"/>
      <c r="O3" s="34"/>
      <c r="P3" s="34"/>
      <c r="Q3" s="34"/>
    </row>
    <row r="4" ht="18.75" customHeight="1" spans="1:17">
      <c r="A4" s="35" t="str">
        <f>"单位名称："&amp;"景洪市勐罕镇中学"</f>
        <v>单位名称：景洪市勐罕镇中学</v>
      </c>
      <c r="B4" s="35"/>
      <c r="C4" s="35"/>
      <c r="D4" s="35"/>
      <c r="E4" s="35"/>
      <c r="F4" s="35"/>
      <c r="G4" s="7"/>
      <c r="H4" s="7"/>
      <c r="I4" s="7"/>
      <c r="J4" s="7"/>
      <c r="K4" s="36"/>
      <c r="L4" s="36"/>
      <c r="M4" s="36"/>
      <c r="N4" s="36"/>
      <c r="O4" s="8"/>
      <c r="P4" s="8"/>
      <c r="Q4" s="102" t="s">
        <v>121</v>
      </c>
    </row>
    <row r="5" ht="15.75" customHeight="1" spans="1:17">
      <c r="A5" s="10" t="s">
        <v>339</v>
      </c>
      <c r="B5" s="79" t="s">
        <v>340</v>
      </c>
      <c r="C5" s="79" t="s">
        <v>341</v>
      </c>
      <c r="D5" s="79" t="s">
        <v>342</v>
      </c>
      <c r="E5" s="79" t="s">
        <v>343</v>
      </c>
      <c r="F5" s="79" t="s">
        <v>344</v>
      </c>
      <c r="G5" s="39" t="s">
        <v>137</v>
      </c>
      <c r="H5" s="39"/>
      <c r="I5" s="39"/>
      <c r="J5" s="39"/>
      <c r="K5" s="39"/>
      <c r="L5" s="39"/>
      <c r="M5" s="39"/>
      <c r="N5" s="39"/>
      <c r="O5" s="39"/>
      <c r="P5" s="39"/>
      <c r="Q5" s="40"/>
    </row>
    <row r="6" ht="17.25" customHeight="1" spans="1:17">
      <c r="A6" s="15"/>
      <c r="B6" s="81"/>
      <c r="C6" s="81"/>
      <c r="D6" s="81"/>
      <c r="E6" s="81"/>
      <c r="F6" s="81"/>
      <c r="G6" s="81" t="s">
        <v>29</v>
      </c>
      <c r="H6" s="81" t="s">
        <v>32</v>
      </c>
      <c r="I6" s="81" t="s">
        <v>345</v>
      </c>
      <c r="J6" s="81" t="s">
        <v>346</v>
      </c>
      <c r="K6" s="82" t="s">
        <v>347</v>
      </c>
      <c r="L6" s="93" t="s">
        <v>51</v>
      </c>
      <c r="M6" s="93"/>
      <c r="N6" s="93"/>
      <c r="O6" s="93"/>
      <c r="P6" s="93"/>
      <c r="Q6" s="83"/>
    </row>
    <row r="7" ht="54" customHeight="1" spans="1:17">
      <c r="A7" s="17"/>
      <c r="B7" s="83"/>
      <c r="C7" s="83"/>
      <c r="D7" s="83"/>
      <c r="E7" s="83"/>
      <c r="F7" s="83"/>
      <c r="G7" s="83"/>
      <c r="H7" s="83" t="s">
        <v>31</v>
      </c>
      <c r="I7" s="83"/>
      <c r="J7" s="83"/>
      <c r="K7" s="84"/>
      <c r="L7" s="83" t="s">
        <v>31</v>
      </c>
      <c r="M7" s="83" t="s">
        <v>38</v>
      </c>
      <c r="N7" s="83" t="s">
        <v>146</v>
      </c>
      <c r="O7" s="94" t="s">
        <v>40</v>
      </c>
      <c r="P7" s="84" t="s">
        <v>41</v>
      </c>
      <c r="Q7" s="83" t="s">
        <v>42</v>
      </c>
    </row>
    <row r="8" ht="19.5" customHeight="1" spans="1:17">
      <c r="A8" s="28">
        <v>1</v>
      </c>
      <c r="B8" s="95">
        <v>2</v>
      </c>
      <c r="C8" s="95">
        <v>3</v>
      </c>
      <c r="D8" s="95">
        <v>4</v>
      </c>
      <c r="E8" s="95">
        <v>5</v>
      </c>
      <c r="F8" s="95">
        <v>6</v>
      </c>
      <c r="G8" s="96">
        <v>7</v>
      </c>
      <c r="H8" s="96">
        <v>8</v>
      </c>
      <c r="I8" s="96">
        <v>9</v>
      </c>
      <c r="J8" s="96">
        <v>10</v>
      </c>
      <c r="K8" s="96">
        <v>11</v>
      </c>
      <c r="L8" s="96">
        <v>12</v>
      </c>
      <c r="M8" s="96">
        <v>13</v>
      </c>
      <c r="N8" s="96">
        <v>14</v>
      </c>
      <c r="O8" s="96">
        <v>15</v>
      </c>
      <c r="P8" s="96">
        <v>16</v>
      </c>
      <c r="Q8" s="96">
        <v>17</v>
      </c>
    </row>
    <row r="9" ht="21" customHeight="1" spans="1:17">
      <c r="A9" s="20"/>
      <c r="B9" s="97"/>
      <c r="C9" s="97"/>
      <c r="D9" s="97"/>
      <c r="E9" s="98"/>
      <c r="F9" s="21"/>
      <c r="G9" s="21"/>
      <c r="H9" s="21"/>
      <c r="I9" s="21"/>
      <c r="J9" s="21"/>
      <c r="K9" s="21"/>
      <c r="L9" s="21"/>
      <c r="M9" s="21"/>
      <c r="N9" s="21"/>
      <c r="O9" s="21"/>
      <c r="P9" s="21"/>
      <c r="Q9" s="21"/>
    </row>
    <row r="10" ht="21" customHeight="1" spans="1:17">
      <c r="A10" s="20"/>
      <c r="B10" s="20"/>
      <c r="C10" s="20"/>
      <c r="D10" s="22"/>
      <c r="E10" s="99"/>
      <c r="F10" s="21"/>
      <c r="G10" s="21"/>
      <c r="H10" s="21"/>
      <c r="I10" s="21"/>
      <c r="J10" s="21"/>
      <c r="K10" s="21"/>
      <c r="L10" s="21"/>
      <c r="M10" s="21"/>
      <c r="N10" s="21"/>
      <c r="O10" s="21"/>
      <c r="P10" s="21"/>
      <c r="Q10" s="21"/>
    </row>
    <row r="11" ht="21" customHeight="1" spans="1:17">
      <c r="A11" s="86" t="s">
        <v>99</v>
      </c>
      <c r="B11" s="87"/>
      <c r="C11" s="87"/>
      <c r="D11" s="87"/>
      <c r="E11" s="100"/>
      <c r="F11" s="21"/>
      <c r="G11" s="21"/>
      <c r="H11" s="21"/>
      <c r="I11" s="21"/>
      <c r="J11" s="21"/>
      <c r="K11" s="21"/>
      <c r="L11" s="21"/>
      <c r="M11" s="21"/>
      <c r="N11" s="21"/>
      <c r="O11" s="21"/>
      <c r="P11" s="21"/>
      <c r="Q11" s="21"/>
    </row>
    <row r="12" customHeight="1" spans="1:17">
      <c r="A12" s="101" t="s">
        <v>337</v>
      </c>
      <c r="B12" s="101"/>
      <c r="C12" s="101"/>
      <c r="D12" s="101"/>
      <c r="E12" s="101"/>
      <c r="F12" s="101"/>
      <c r="G12" s="101"/>
      <c r="H12" s="101"/>
      <c r="I12" s="101"/>
      <c r="J12" s="101"/>
      <c r="K12" s="101"/>
      <c r="L12" s="101"/>
      <c r="M12" s="101"/>
      <c r="N12" s="101"/>
      <c r="O12" s="101"/>
      <c r="P12" s="101"/>
      <c r="Q12" s="101"/>
    </row>
  </sheetData>
  <mergeCells count="17">
    <mergeCell ref="A3:Q3"/>
    <mergeCell ref="A4:F4"/>
    <mergeCell ref="G5:Q5"/>
    <mergeCell ref="L6:Q6"/>
    <mergeCell ref="A11:E11"/>
    <mergeCell ref="A12:Q12"/>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zoomScale="80" zoomScaleNormal="80" workbookViewId="0">
      <pane ySplit="1" topLeftCell="A2" activePane="bottomLeft" state="frozen"/>
      <selection/>
      <selection pane="bottomLeft" activeCell="B32" sqref="B32"/>
    </sheetView>
  </sheetViews>
  <sheetFormatPr defaultColWidth="10.65625" defaultRowHeight="14.25" customHeight="1"/>
  <cols>
    <col min="1" max="1" width="56.9791666666667" customWidth="1"/>
    <col min="2" max="3" width="25.5" customWidth="1"/>
    <col min="4" max="14" width="22.15625" customWidth="1"/>
  </cols>
  <sheetData>
    <row r="1" customHeight="1" spans="1:14">
      <c r="A1" s="1"/>
      <c r="B1" s="1"/>
      <c r="C1" s="1"/>
      <c r="D1" s="1"/>
      <c r="E1" s="1"/>
      <c r="F1" s="1"/>
      <c r="G1" s="1"/>
      <c r="H1" s="1"/>
      <c r="I1" s="1"/>
      <c r="J1" s="1"/>
      <c r="K1" s="1"/>
      <c r="L1" s="1"/>
      <c r="M1" s="1"/>
      <c r="N1" s="1"/>
    </row>
    <row r="2" ht="13.5" customHeight="1" spans="1:14">
      <c r="A2" s="73"/>
      <c r="B2" s="73"/>
      <c r="C2" s="74"/>
      <c r="D2" s="73"/>
      <c r="E2" s="73"/>
      <c r="F2" s="73"/>
      <c r="G2" s="73"/>
      <c r="H2" s="75"/>
      <c r="I2" s="73"/>
      <c r="J2" s="73"/>
      <c r="K2" s="73"/>
      <c r="L2" s="88"/>
      <c r="M2" s="89"/>
      <c r="N2" s="90" t="s">
        <v>348</v>
      </c>
    </row>
    <row r="3" ht="34.5" customHeight="1" spans="1:14">
      <c r="A3" s="34" t="str">
        <f>"2025"&amp;"年部门政府购买服务预算表"</f>
        <v>2025年部门政府购买服务预算表</v>
      </c>
      <c r="B3" s="34"/>
      <c r="C3" s="34"/>
      <c r="D3" s="34"/>
      <c r="E3" s="34"/>
      <c r="F3" s="34"/>
      <c r="G3" s="34"/>
      <c r="H3" s="34"/>
      <c r="I3" s="34"/>
      <c r="J3" s="34"/>
      <c r="K3" s="34"/>
      <c r="L3" s="34"/>
      <c r="M3" s="34"/>
      <c r="N3" s="34"/>
    </row>
    <row r="4" ht="18.75" customHeight="1" spans="1:14">
      <c r="A4" s="76" t="str">
        <f>"单位名称："&amp;"景洪市勐罕镇中学"</f>
        <v>单位名称：景洪市勐罕镇中学</v>
      </c>
      <c r="B4" s="76"/>
      <c r="C4" s="76"/>
      <c r="D4" s="77"/>
      <c r="E4" s="77"/>
      <c r="F4" s="77"/>
      <c r="G4" s="77"/>
      <c r="H4" s="78"/>
      <c r="I4" s="77"/>
      <c r="J4" s="77"/>
      <c r="K4" s="77"/>
      <c r="L4" s="8"/>
      <c r="M4" s="91"/>
      <c r="N4" s="92" t="s">
        <v>121</v>
      </c>
    </row>
    <row r="5" ht="18.75" customHeight="1" spans="1:14">
      <c r="A5" s="10" t="s">
        <v>339</v>
      </c>
      <c r="B5" s="79" t="s">
        <v>349</v>
      </c>
      <c r="C5" s="80" t="s">
        <v>350</v>
      </c>
      <c r="D5" s="39" t="s">
        <v>137</v>
      </c>
      <c r="E5" s="39"/>
      <c r="F5" s="39"/>
      <c r="G5" s="39"/>
      <c r="H5" s="39"/>
      <c r="I5" s="39"/>
      <c r="J5" s="39"/>
      <c r="K5" s="39"/>
      <c r="L5" s="39"/>
      <c r="M5" s="39"/>
      <c r="N5" s="40"/>
    </row>
    <row r="6" ht="17.25" customHeight="1" spans="1:14">
      <c r="A6" s="15"/>
      <c r="B6" s="81"/>
      <c r="C6" s="82"/>
      <c r="D6" s="81" t="s">
        <v>29</v>
      </c>
      <c r="E6" s="81" t="s">
        <v>32</v>
      </c>
      <c r="F6" s="81" t="s">
        <v>345</v>
      </c>
      <c r="G6" s="81" t="s">
        <v>346</v>
      </c>
      <c r="H6" s="82" t="s">
        <v>347</v>
      </c>
      <c r="I6" s="93" t="s">
        <v>51</v>
      </c>
      <c r="J6" s="93"/>
      <c r="K6" s="93"/>
      <c r="L6" s="93"/>
      <c r="M6" s="93"/>
      <c r="N6" s="83"/>
    </row>
    <row r="7" ht="54" customHeight="1" spans="1:14">
      <c r="A7" s="17"/>
      <c r="B7" s="83"/>
      <c r="C7" s="84"/>
      <c r="D7" s="83"/>
      <c r="E7" s="83"/>
      <c r="F7" s="83"/>
      <c r="G7" s="83"/>
      <c r="H7" s="84"/>
      <c r="I7" s="83" t="s">
        <v>31</v>
      </c>
      <c r="J7" s="83" t="s">
        <v>38</v>
      </c>
      <c r="K7" s="83" t="s">
        <v>146</v>
      </c>
      <c r="L7" s="94" t="s">
        <v>40</v>
      </c>
      <c r="M7" s="84" t="s">
        <v>41</v>
      </c>
      <c r="N7" s="83" t="s">
        <v>42</v>
      </c>
    </row>
    <row r="8" ht="19.5" customHeight="1" spans="1:14">
      <c r="A8" s="85">
        <v>1</v>
      </c>
      <c r="B8" s="85">
        <v>2</v>
      </c>
      <c r="C8" s="85">
        <v>3</v>
      </c>
      <c r="D8" s="85">
        <v>4</v>
      </c>
      <c r="E8" s="85">
        <v>5</v>
      </c>
      <c r="F8" s="85">
        <v>6</v>
      </c>
      <c r="G8" s="85">
        <v>7</v>
      </c>
      <c r="H8" s="85">
        <v>8</v>
      </c>
      <c r="I8" s="85">
        <v>9</v>
      </c>
      <c r="J8" s="85">
        <v>10</v>
      </c>
      <c r="K8" s="85">
        <v>11</v>
      </c>
      <c r="L8" s="85">
        <v>12</v>
      </c>
      <c r="M8" s="85">
        <v>13</v>
      </c>
      <c r="N8" s="85">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6" t="s">
        <v>99</v>
      </c>
      <c r="B11" s="87"/>
      <c r="C11" s="87"/>
      <c r="D11" s="21"/>
      <c r="E11" s="21"/>
      <c r="F11" s="21"/>
      <c r="G11" s="21"/>
      <c r="H11" s="21"/>
      <c r="I11" s="21"/>
      <c r="J11" s="21"/>
      <c r="K11" s="21"/>
      <c r="L11" s="21"/>
      <c r="M11" s="21"/>
      <c r="N11" s="21"/>
    </row>
    <row r="12" customHeight="1" spans="1:14">
      <c r="A12" s="70" t="s">
        <v>337</v>
      </c>
      <c r="B12" s="71"/>
      <c r="C12" s="71"/>
      <c r="D12" s="71"/>
      <c r="E12" s="71"/>
      <c r="F12" s="71"/>
      <c r="G12" s="71"/>
      <c r="H12" s="71"/>
      <c r="I12" s="71"/>
      <c r="J12" s="71"/>
      <c r="K12" s="71"/>
      <c r="L12" s="71"/>
      <c r="M12" s="71"/>
      <c r="N12" s="72"/>
    </row>
  </sheetData>
  <mergeCells count="14">
    <mergeCell ref="A3:N3"/>
    <mergeCell ref="A4:C4"/>
    <mergeCell ref="D5:N5"/>
    <mergeCell ref="I6:N6"/>
    <mergeCell ref="A11:C11"/>
    <mergeCell ref="A12:N12"/>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zoomScale="80" zoomScaleNormal="80" workbookViewId="0">
      <pane ySplit="1" topLeftCell="A2" activePane="bottomLeft" state="frozen"/>
      <selection/>
      <selection pane="bottomLeft" activeCell="A10" sqref="A10:G10"/>
    </sheetView>
  </sheetViews>
  <sheetFormatPr defaultColWidth="10.65625"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2"/>
      <c r="B2" s="62"/>
      <c r="C2" s="62"/>
      <c r="D2" s="62"/>
      <c r="E2" s="62"/>
      <c r="F2" s="63"/>
      <c r="G2" s="63" t="s">
        <v>351</v>
      </c>
    </row>
    <row r="3" ht="27.75" customHeight="1" spans="1:7">
      <c r="A3" s="64" t="s">
        <v>352</v>
      </c>
      <c r="B3" s="47"/>
      <c r="C3" s="47"/>
      <c r="D3" s="47"/>
      <c r="E3" s="47"/>
      <c r="F3" s="47"/>
      <c r="G3" s="47"/>
    </row>
    <row r="4" ht="18" customHeight="1" spans="1:7">
      <c r="A4" s="65" t="str">
        <f>"单位名称："&amp;"景洪市勐罕镇中学"</f>
        <v>单位名称：景洪市勐罕镇中学</v>
      </c>
      <c r="B4" s="66"/>
      <c r="C4" s="66"/>
      <c r="D4" s="66"/>
      <c r="E4" s="66"/>
      <c r="F4" s="67"/>
      <c r="G4" s="67" t="s">
        <v>121</v>
      </c>
    </row>
    <row r="5" ht="19.5" customHeight="1" spans="1:7">
      <c r="A5" s="68" t="s">
        <v>353</v>
      </c>
      <c r="B5" s="54" t="s">
        <v>133</v>
      </c>
      <c r="C5" s="54" t="s">
        <v>134</v>
      </c>
      <c r="D5" s="54" t="s">
        <v>137</v>
      </c>
      <c r="E5" s="54"/>
      <c r="F5" s="54"/>
      <c r="G5" s="54" t="s">
        <v>354</v>
      </c>
    </row>
    <row r="6" ht="40.5" customHeight="1" spans="1:7">
      <c r="A6" s="69"/>
      <c r="B6" s="54"/>
      <c r="C6" s="54"/>
      <c r="D6" s="54" t="s">
        <v>29</v>
      </c>
      <c r="E6" s="52" t="s">
        <v>32</v>
      </c>
      <c r="F6" s="52" t="s">
        <v>355</v>
      </c>
      <c r="G6" s="52"/>
    </row>
    <row r="7" ht="19.5" customHeight="1" spans="1:7">
      <c r="A7" s="54">
        <v>1</v>
      </c>
      <c r="B7" s="54">
        <v>2</v>
      </c>
      <c r="C7" s="54">
        <v>3</v>
      </c>
      <c r="D7" s="54">
        <v>4</v>
      </c>
      <c r="E7" s="54">
        <v>5</v>
      </c>
      <c r="F7" s="54">
        <v>6</v>
      </c>
      <c r="G7" s="54">
        <v>7</v>
      </c>
    </row>
    <row r="8" ht="19.5" customHeight="1" spans="1:7">
      <c r="A8" s="55"/>
      <c r="B8" s="21"/>
      <c r="C8" s="21"/>
      <c r="D8" s="21"/>
      <c r="E8" s="21"/>
      <c r="F8" s="21"/>
      <c r="G8" s="21"/>
    </row>
    <row r="9" ht="19.5" customHeight="1" spans="1:7">
      <c r="A9" s="55"/>
      <c r="B9" s="20"/>
      <c r="C9" s="20"/>
      <c r="D9" s="21"/>
      <c r="E9" s="21"/>
      <c r="F9" s="21"/>
      <c r="G9" s="21"/>
    </row>
    <row r="10" customHeight="1" spans="1:7">
      <c r="A10" s="70" t="s">
        <v>337</v>
      </c>
      <c r="B10" s="71"/>
      <c r="C10" s="71"/>
      <c r="D10" s="71"/>
      <c r="E10" s="71"/>
      <c r="F10" s="71"/>
      <c r="G10" s="72"/>
    </row>
  </sheetData>
  <mergeCells count="8">
    <mergeCell ref="A3:F3"/>
    <mergeCell ref="A4:E4"/>
    <mergeCell ref="D5:F5"/>
    <mergeCell ref="A10:G10"/>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zoomScale="80" zoomScaleNormal="80" workbookViewId="0">
      <pane ySplit="1" topLeftCell="A2" activePane="bottomLeft" state="frozen"/>
      <selection/>
      <selection pane="bottomLeft" activeCell="A9" sqref="A9:J9"/>
    </sheetView>
  </sheetViews>
  <sheetFormatPr defaultColWidth="10.65625" defaultRowHeight="12" customHeight="1"/>
  <cols>
    <col min="1" max="1" width="40" customWidth="1"/>
    <col min="2" max="2" width="56" customWidth="1"/>
    <col min="3" max="3" width="20.15625" customWidth="1"/>
    <col min="4" max="4" width="15.5" customWidth="1"/>
    <col min="5" max="5" width="27.5" customWidth="1"/>
    <col min="6" max="6" width="13.15625" customWidth="1"/>
    <col min="7" max="7" width="15.3333333333333" customWidth="1"/>
    <col min="8" max="9" width="14.5" customWidth="1"/>
    <col min="10" max="10" width="98.15625" customWidth="1"/>
  </cols>
  <sheetData>
    <row r="1" customHeight="1" spans="1:10">
      <c r="A1" s="1"/>
      <c r="B1" s="1"/>
      <c r="C1" s="1"/>
      <c r="D1" s="1"/>
      <c r="E1" s="1"/>
      <c r="F1" s="1"/>
      <c r="G1" s="1"/>
      <c r="H1" s="1"/>
      <c r="I1" s="1"/>
      <c r="J1" s="1"/>
    </row>
    <row r="2" ht="15" customHeight="1" spans="10:10">
      <c r="J2" s="60" t="s">
        <v>356</v>
      </c>
    </row>
    <row r="3" ht="28.5" customHeight="1" spans="1:10">
      <c r="A3" s="47" t="s">
        <v>357</v>
      </c>
      <c r="B3" s="47"/>
      <c r="C3" s="47"/>
      <c r="D3" s="47"/>
      <c r="E3" s="47"/>
      <c r="F3" s="48"/>
      <c r="G3" s="47"/>
      <c r="H3" s="48"/>
      <c r="I3" s="48"/>
      <c r="J3" s="47"/>
    </row>
    <row r="4" ht="17.25" customHeight="1" spans="1:10">
      <c r="A4" s="49" t="str">
        <f>"单位名称："&amp;"景洪市勐罕镇中学"</f>
        <v>单位名称：景洪市勐罕镇中学</v>
      </c>
      <c r="B4" s="50"/>
      <c r="C4" s="50"/>
      <c r="D4" s="50"/>
      <c r="E4" s="50"/>
      <c r="F4" s="51"/>
      <c r="G4" s="50"/>
      <c r="H4" s="51"/>
      <c r="I4" s="61"/>
      <c r="J4" s="61"/>
    </row>
    <row r="5" ht="44.25" customHeight="1" spans="1:10">
      <c r="A5" s="52" t="s">
        <v>246</v>
      </c>
      <c r="B5" s="52" t="s">
        <v>247</v>
      </c>
      <c r="C5" s="52" t="s">
        <v>248</v>
      </c>
      <c r="D5" s="52" t="s">
        <v>249</v>
      </c>
      <c r="E5" s="52" t="s">
        <v>250</v>
      </c>
      <c r="F5" s="53" t="s">
        <v>251</v>
      </c>
      <c r="G5" s="52" t="s">
        <v>252</v>
      </c>
      <c r="H5" s="53" t="s">
        <v>253</v>
      </c>
      <c r="I5" s="53" t="s">
        <v>254</v>
      </c>
      <c r="J5" s="52" t="s">
        <v>255</v>
      </c>
    </row>
    <row r="6" ht="14.25" customHeight="1" spans="1:10">
      <c r="A6" s="54">
        <v>1</v>
      </c>
      <c r="B6" s="54">
        <v>2</v>
      </c>
      <c r="C6" s="54">
        <v>3</v>
      </c>
      <c r="D6" s="54">
        <v>4</v>
      </c>
      <c r="E6" s="54">
        <v>5</v>
      </c>
      <c r="F6" s="54">
        <v>6</v>
      </c>
      <c r="G6" s="54">
        <v>7</v>
      </c>
      <c r="H6" s="54">
        <v>8</v>
      </c>
      <c r="I6" s="54">
        <v>9</v>
      </c>
      <c r="J6" s="54">
        <v>10</v>
      </c>
    </row>
    <row r="7" ht="42" customHeight="1" spans="1:10">
      <c r="A7" s="55"/>
      <c r="B7" s="56"/>
      <c r="C7" s="56"/>
      <c r="D7" s="56"/>
      <c r="E7" s="57"/>
      <c r="F7" s="58"/>
      <c r="G7" s="57"/>
      <c r="H7" s="58"/>
      <c r="I7" s="58"/>
      <c r="J7" s="57"/>
    </row>
    <row r="8" ht="42" customHeight="1" spans="1:10">
      <c r="A8" s="55"/>
      <c r="B8" s="59"/>
      <c r="C8" s="59"/>
      <c r="D8" s="59"/>
      <c r="E8" s="55"/>
      <c r="F8" s="59"/>
      <c r="G8" s="55"/>
      <c r="H8" s="59"/>
      <c r="I8" s="59"/>
      <c r="J8" s="55"/>
    </row>
    <row r="9" customHeight="1" spans="1:10">
      <c r="A9" s="46" t="s">
        <v>337</v>
      </c>
      <c r="B9" s="46"/>
      <c r="C9" s="46"/>
      <c r="D9" s="46"/>
      <c r="E9" s="46"/>
      <c r="F9" s="46"/>
      <c r="G9" s="46"/>
      <c r="H9" s="46"/>
      <c r="I9" s="46"/>
      <c r="J9" s="46"/>
    </row>
  </sheetData>
  <mergeCells count="3">
    <mergeCell ref="A3:J3"/>
    <mergeCell ref="A4:H4"/>
    <mergeCell ref="A9:J9"/>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zoomScale="80" zoomScaleNormal="80" workbookViewId="0">
      <pane ySplit="1" topLeftCell="A2" activePane="bottomLeft" state="frozen"/>
      <selection/>
      <selection pane="bottomLeft" activeCell="A11" sqref="A11:H11"/>
    </sheetView>
  </sheetViews>
  <sheetFormatPr defaultColWidth="10.65625"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625" customWidth="1"/>
  </cols>
  <sheetData>
    <row r="1" customHeight="1" spans="1:8">
      <c r="A1" s="1"/>
      <c r="B1" s="1"/>
      <c r="C1" s="1"/>
      <c r="D1" s="1"/>
      <c r="E1" s="1"/>
      <c r="F1" s="1"/>
      <c r="G1" s="1"/>
      <c r="H1" s="1"/>
    </row>
    <row r="2" ht="14.25" customHeight="1" spans="8:8">
      <c r="H2" s="33" t="s">
        <v>358</v>
      </c>
    </row>
    <row r="3" ht="34.5" customHeight="1" spans="1:8">
      <c r="A3" s="34" t="str">
        <f>"2025"&amp;"年新增资产配置表"</f>
        <v>2025年新增资产配置表</v>
      </c>
      <c r="B3" s="34"/>
      <c r="C3" s="34"/>
      <c r="D3" s="34"/>
      <c r="E3" s="34"/>
      <c r="F3" s="34"/>
      <c r="G3" s="34"/>
      <c r="H3" s="34"/>
    </row>
    <row r="4" ht="19.5" customHeight="1" spans="1:8">
      <c r="A4" s="35" t="str">
        <f>"单位名称："&amp;"景洪市勐罕镇中学"</f>
        <v>单位名称：景洪市勐罕镇中学</v>
      </c>
      <c r="B4" s="35"/>
      <c r="C4" s="35"/>
      <c r="D4" s="36"/>
      <c r="E4" s="36"/>
      <c r="F4" s="36"/>
      <c r="G4" s="36"/>
      <c r="H4" s="37" t="s">
        <v>121</v>
      </c>
    </row>
    <row r="5" ht="18" customHeight="1" spans="1:8">
      <c r="A5" s="10" t="s">
        <v>130</v>
      </c>
      <c r="B5" s="10" t="s">
        <v>359</v>
      </c>
      <c r="C5" s="10" t="s">
        <v>360</v>
      </c>
      <c r="D5" s="10" t="s">
        <v>361</v>
      </c>
      <c r="E5" s="10" t="s">
        <v>362</v>
      </c>
      <c r="F5" s="38" t="s">
        <v>363</v>
      </c>
      <c r="G5" s="39"/>
      <c r="H5" s="40"/>
    </row>
    <row r="6" ht="18" customHeight="1" spans="1:8">
      <c r="A6" s="17"/>
      <c r="B6" s="17"/>
      <c r="C6" s="17"/>
      <c r="D6" s="17"/>
      <c r="E6" s="17"/>
      <c r="F6" s="41" t="s">
        <v>343</v>
      </c>
      <c r="G6" s="41" t="s">
        <v>364</v>
      </c>
      <c r="H6" s="41" t="s">
        <v>365</v>
      </c>
    </row>
    <row r="7" ht="21" customHeight="1" spans="1:8">
      <c r="A7" s="41">
        <v>1</v>
      </c>
      <c r="B7" s="41">
        <v>2</v>
      </c>
      <c r="C7" s="41">
        <v>3</v>
      </c>
      <c r="D7" s="41">
        <v>4</v>
      </c>
      <c r="E7" s="41">
        <v>5</v>
      </c>
      <c r="F7" s="41">
        <v>6</v>
      </c>
      <c r="G7" s="41">
        <v>7</v>
      </c>
      <c r="H7" s="41">
        <v>8</v>
      </c>
    </row>
    <row r="8" ht="33" customHeight="1" spans="1:8">
      <c r="A8" s="42"/>
      <c r="B8" s="42"/>
      <c r="C8" s="42"/>
      <c r="D8" s="42"/>
      <c r="E8" s="22"/>
      <c r="F8" s="21"/>
      <c r="G8" s="21"/>
      <c r="H8" s="21"/>
    </row>
    <row r="9" ht="33" customHeight="1" spans="1:8">
      <c r="A9" s="42"/>
      <c r="B9" s="42"/>
      <c r="C9" s="42"/>
      <c r="D9" s="42"/>
      <c r="E9" s="22"/>
      <c r="F9" s="21"/>
      <c r="G9" s="21"/>
      <c r="H9" s="21"/>
    </row>
    <row r="10" ht="24" customHeight="1" spans="1:8">
      <c r="A10" s="43" t="s">
        <v>29</v>
      </c>
      <c r="B10" s="44"/>
      <c r="C10" s="44"/>
      <c r="D10" s="44"/>
      <c r="E10" s="45"/>
      <c r="F10" s="21"/>
      <c r="G10" s="21"/>
      <c r="H10" s="21"/>
    </row>
    <row r="11" customHeight="1" spans="1:8">
      <c r="A11" s="46" t="s">
        <v>337</v>
      </c>
      <c r="B11" s="46"/>
      <c r="C11" s="46"/>
      <c r="D11" s="46"/>
      <c r="E11" s="46"/>
      <c r="F11" s="46"/>
      <c r="G11" s="46"/>
      <c r="H11" s="46"/>
    </row>
  </sheetData>
  <mergeCells count="10">
    <mergeCell ref="A3:H3"/>
    <mergeCell ref="A4:C4"/>
    <mergeCell ref="F5:H5"/>
    <mergeCell ref="A10:E10"/>
    <mergeCell ref="A11:H11"/>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zoomScale="80" zoomScaleNormal="80" workbookViewId="0">
      <pane ySplit="1" topLeftCell="A2" activePane="bottomLeft" state="frozen"/>
      <selection/>
      <selection pane="bottomLeft" activeCell="A12" sqref="A12:K12"/>
    </sheetView>
  </sheetViews>
  <sheetFormatPr defaultColWidth="10.65625" defaultRowHeight="14.25" customHeight="1"/>
  <cols>
    <col min="1" max="1" width="15.65625" customWidth="1"/>
    <col min="2" max="3" width="27.8333333333333" customWidth="1"/>
    <col min="4" max="4" width="13" customWidth="1"/>
    <col min="5" max="5" width="20.65625" customWidth="1"/>
    <col min="6" max="6" width="11.5" customWidth="1"/>
    <col min="7" max="7" width="20.65625"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366</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"单位名称："&amp;"景洪市勐罕镇中学"</f>
        <v>单位名称：景洪市勐罕镇中学</v>
      </c>
      <c r="B4" s="6"/>
      <c r="C4" s="6"/>
      <c r="D4" s="6"/>
      <c r="E4" s="6"/>
      <c r="F4" s="6"/>
      <c r="G4" s="6"/>
      <c r="H4" s="7"/>
      <c r="I4" s="7"/>
      <c r="J4" s="7"/>
      <c r="K4" s="8" t="s">
        <v>121</v>
      </c>
    </row>
    <row r="5" ht="21.75" customHeight="1" spans="1:11">
      <c r="A5" s="9" t="s">
        <v>223</v>
      </c>
      <c r="B5" s="9" t="s">
        <v>132</v>
      </c>
      <c r="C5" s="9" t="s">
        <v>224</v>
      </c>
      <c r="D5" s="10" t="s">
        <v>133</v>
      </c>
      <c r="E5" s="10" t="s">
        <v>134</v>
      </c>
      <c r="F5" s="10" t="s">
        <v>225</v>
      </c>
      <c r="G5" s="10" t="s">
        <v>226</v>
      </c>
      <c r="H5" s="26" t="s">
        <v>29</v>
      </c>
      <c r="I5" s="11" t="s">
        <v>367</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99</v>
      </c>
      <c r="B11" s="24"/>
      <c r="C11" s="24"/>
      <c r="D11" s="24"/>
      <c r="E11" s="24"/>
      <c r="F11" s="24"/>
      <c r="G11" s="25"/>
      <c r="H11" s="21"/>
      <c r="I11" s="21"/>
      <c r="J11" s="21"/>
      <c r="K11" s="21"/>
    </row>
    <row r="12" customHeight="1" spans="1:11">
      <c r="A12" s="31" t="s">
        <v>337</v>
      </c>
      <c r="B12" s="32"/>
      <c r="C12" s="32"/>
      <c r="D12" s="32"/>
      <c r="E12" s="32"/>
      <c r="F12" s="32"/>
      <c r="G12" s="32"/>
      <c r="H12" s="32"/>
      <c r="I12" s="32"/>
      <c r="J12" s="32"/>
      <c r="K12" s="32"/>
    </row>
  </sheetData>
  <mergeCells count="16">
    <mergeCell ref="A3:K3"/>
    <mergeCell ref="A4:G4"/>
    <mergeCell ref="I5:K5"/>
    <mergeCell ref="A11:G11"/>
    <mergeCell ref="A12:K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tabSelected="1" zoomScale="80" zoomScaleNormal="80" workbookViewId="0">
      <pane ySplit="1" topLeftCell="A2" activePane="bottomLeft" state="frozen"/>
      <selection/>
      <selection pane="bottomLeft" activeCell="C24" sqref="C24"/>
    </sheetView>
  </sheetViews>
  <sheetFormatPr defaultColWidth="10.65625" defaultRowHeight="14.25" customHeight="1" outlineLevelCol="6"/>
  <cols>
    <col min="1" max="1" width="41.15625" customWidth="1"/>
    <col min="2" max="2" width="23.3229166666667" customWidth="1"/>
    <col min="3" max="3" width="32.65625" customWidth="1"/>
    <col min="4" max="4" width="16.3229166666667" customWidth="1"/>
    <col min="5" max="7" width="27.8333333333333" customWidth="1"/>
  </cols>
  <sheetData>
    <row r="1" customHeight="1" spans="1:7">
      <c r="A1" s="1"/>
      <c r="B1" s="1"/>
      <c r="C1" s="1"/>
      <c r="D1" s="1"/>
      <c r="E1" s="1"/>
      <c r="F1" s="1"/>
      <c r="G1" s="1"/>
    </row>
    <row r="2" ht="18.75" customHeight="1" spans="4:7">
      <c r="D2" s="2"/>
      <c r="E2" s="3"/>
      <c r="F2" s="3"/>
      <c r="G2" s="4" t="s">
        <v>368</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"单位名称："&amp;"景洪市勐罕镇中学"</f>
        <v>单位名称：景洪市勐罕镇中学</v>
      </c>
      <c r="B4" s="6"/>
      <c r="C4" s="6"/>
      <c r="D4" s="6"/>
      <c r="E4" s="7"/>
      <c r="F4" s="7"/>
      <c r="G4" s="8" t="s">
        <v>121</v>
      </c>
    </row>
    <row r="5" ht="21.75" customHeight="1" spans="1:7">
      <c r="A5" s="9" t="s">
        <v>224</v>
      </c>
      <c r="B5" s="9" t="s">
        <v>223</v>
      </c>
      <c r="C5" s="9" t="s">
        <v>132</v>
      </c>
      <c r="D5" s="10" t="s">
        <v>369</v>
      </c>
      <c r="E5" s="11" t="s">
        <v>32</v>
      </c>
      <c r="F5" s="12"/>
      <c r="G5" s="13"/>
    </row>
    <row r="6" ht="21.75" customHeight="1" spans="1:7">
      <c r="A6" s="14"/>
      <c r="B6" s="14"/>
      <c r="C6" s="14"/>
      <c r="D6" s="15"/>
      <c r="E6" s="9" t="s">
        <v>370</v>
      </c>
      <c r="F6" s="10" t="s">
        <v>371</v>
      </c>
      <c r="G6" s="10" t="s">
        <v>372</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36789.38</v>
      </c>
      <c r="F9" s="21"/>
      <c r="G9" s="21"/>
    </row>
    <row r="10" ht="18.75" customHeight="1" spans="1:7">
      <c r="A10" s="20"/>
      <c r="B10" s="20" t="s">
        <v>230</v>
      </c>
      <c r="C10" s="20" t="s">
        <v>239</v>
      </c>
      <c r="D10" s="22" t="s">
        <v>373</v>
      </c>
      <c r="E10" s="21">
        <v>1200</v>
      </c>
      <c r="F10" s="21"/>
      <c r="G10" s="21"/>
    </row>
    <row r="11" ht="18.75" customHeight="1" spans="1:7">
      <c r="A11" s="20"/>
      <c r="B11" s="20" t="s">
        <v>235</v>
      </c>
      <c r="C11" s="20" t="s">
        <v>234</v>
      </c>
      <c r="D11" s="22" t="s">
        <v>373</v>
      </c>
      <c r="E11" s="21">
        <v>35589.38</v>
      </c>
      <c r="F11" s="21"/>
      <c r="G11" s="21"/>
    </row>
    <row r="12" ht="18.75" customHeight="1" spans="1:7">
      <c r="A12" s="23" t="s">
        <v>29</v>
      </c>
      <c r="B12" s="24" t="s">
        <v>239</v>
      </c>
      <c r="C12" s="24"/>
      <c r="D12" s="25"/>
      <c r="E12" s="21">
        <v>36789.38</v>
      </c>
      <c r="F12" s="21"/>
      <c r="G12" s="21"/>
    </row>
  </sheetData>
  <mergeCells count="11">
    <mergeCell ref="A3:G3"/>
    <mergeCell ref="A4:D4"/>
    <mergeCell ref="E5:G5"/>
    <mergeCell ref="A12:D1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市对下转移支付绩效目标表09-2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cp:lastModifiedBy>
  <dcterms:created xsi:type="dcterms:W3CDTF">2025-02-12T02:48:00Z</dcterms:created>
  <dcterms:modified xsi:type="dcterms:W3CDTF">2025-02-19T08:48:47Z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DCDB448C66DF45E0A4D5A8E037FC0468_13</vt:lpwstr>
  </property>
  <property fmtid="{D5CDD505-2E9C-101B-9397-08002B2CF9AE}" pid="3" name="KSOProductBuildVer">
    <vt:lpwstr>2052-12.1.0.18608</vt:lpwstr>
  </property>
</Properties>
</file>