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12" activeTab="16"/>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市对下转移支付预算表09-1" sheetId="13" r:id="rId13"/>
    <sheet name="市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9">部门政府性基金预算支出预算表06!$1:$6</definedName>
    <definedName name="_xlnm.Print_Titles" localSheetId="14">新增资产配置表10!$1:$6</definedName>
    <definedName name="_xlnm.Print_Titles" localSheetId="5">一般公共预算“三公”经费支出预算表03!$1:$6</definedName>
    <definedName name="_xlnm.Print_Titles" localSheetId="4">'一般公共预算支出预算表02-2'!$1:$5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<sst xmlns="http://schemas.openxmlformats.org/spreadsheetml/2006/main" count="703" uniqueCount="291">
  <si>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</si>
  <si>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</si>
  <si>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</si>
  <si>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</si>
  <si>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</si>
  <si>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</si>
  <si>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</si>
  <si>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</si>
  <si>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</si>
  <si>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</si>
  <si>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</si>
  <si>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</si>
  <si>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</si>
  <si>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</si>
  <si>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</si>
  <si>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</si>
  <si>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</si>
  <si>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</si>
  <si>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</si>
  <si>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</si>
  <si>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</si>
  <si>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</si>
  <si>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</si>
  <si>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</si>
  <si>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</si>
  <si>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</si>
  <si>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</si>
  <si>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</si>
  <si>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</si>
  <si>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</si>
  <si>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</si>
  <si>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</si>
  <si>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</si>
  <si>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</si>
  <si>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</si>
  <si>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</si>
  <si>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</si>
  <si>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</si>
  <si>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</si>
  <si>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</si>
  <si>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</si>
  <si>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</si>
  <si>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</si>
  <si>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105004</t>
  </si>
  <si>
    <t>景洪市特殊教育学校</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</si>
  <si>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</si>
  <si>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</si>
  <si>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</si>
  <si>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</si>
  <si>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</si>
  <si>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</si>
  <si>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</si>
  <si>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</si>
  <si>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</si>
  <si>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</si>
  <si>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</si>
  <si>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</si>
  <si>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205</t>
  </si>
  <si>
    <t>教育支出</t>
  </si>
  <si>
    <t>20502</t>
  </si>
  <si>
    <t>普通教育</t>
  </si>
  <si>
    <t>2050202</t>
  </si>
  <si>
    <t>小学教育</t>
  </si>
  <si>
    <t>2050203</t>
  </si>
  <si>
    <t>初中教育</t>
  </si>
  <si>
    <t>20507</t>
  </si>
  <si>
    <t>特殊教育</t>
  </si>
  <si>
    <t>2050701</t>
  </si>
  <si>
    <t>特殊学校教育</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</si>
  <si>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</si>
  <si>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</si>
  <si>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</si>
  <si>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</si>
  <si>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</si>
  <si>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</si>
  <si>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</si>
  <si>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</si>
  <si>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</si>
  <si>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</si>
  <si>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</si>
  <si>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</si>
  <si>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</si>
  <si>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</si>
  <si>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</si>
  <si>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</si>
  <si>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</si>
  <si>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</si>
  <si>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</si>
  <si>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</si>
  <si>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</si>
  <si>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</si>
  <si>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</si>
  <si>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</si>
  <si>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</si>
  <si>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</si>
  <si>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</si>
  <si>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</si>
  <si>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</si>
  <si>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</si>
  <si>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</si>
  <si>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</si>
  <si>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</si>
  <si>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</si>
  <si>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</si>
  <si>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</si>
  <si>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</si>
  <si>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</si>
  <si>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</si>
  <si>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</si>
  <si>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</si>
  <si>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</si>
  <si>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</si>
  <si>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</si>
  <si>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</si>
  <si>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</si>
  <si>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</si>
  <si>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</si>
  <si>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</si>
  <si>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</si>
  <si>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</si>
  <si>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</si>
  <si>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</si>
  <si>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</si>
  <si>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</si>
  <si>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</si>
  <si>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</si>
  <si>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</si>
  <si>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</si>
  <si>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</si>
  <si>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</si>
  <si>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</si>
  <si>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</si>
  <si>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</si>
  <si>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</si>
  <si>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</si>
  <si>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</si>
  <si>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</si>
  <si>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</si>
  <si>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</si>
  <si>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</si>
  <si>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</si>
  <si>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532801210000000020365</t>
  </si>
  <si>
    <t>事业人员支出工资</t>
  </si>
  <si>
    <t>30101</t>
  </si>
  <si>
    <t>基本工资</t>
  </si>
  <si>
    <t>30102</t>
  </si>
  <si>
    <t>津贴补贴</t>
  </si>
  <si>
    <t>30107</t>
  </si>
  <si>
    <t>绩效工资</t>
  </si>
  <si>
    <t>532801210000000020366</t>
  </si>
  <si>
    <t>社会保障缴费</t>
  </si>
  <si>
    <t>30108</t>
  </si>
  <si>
    <t>机关事业单位基本养老保险缴费</t>
  </si>
  <si>
    <t>30110</t>
  </si>
  <si>
    <t>职工基本医疗保险缴费</t>
  </si>
  <si>
    <t>30111</t>
  </si>
  <si>
    <t>公务员医疗补助缴费</t>
  </si>
  <si>
    <t>30112</t>
  </si>
  <si>
    <t>其他社会保障缴费</t>
  </si>
  <si>
    <t>532801210000000020367</t>
  </si>
  <si>
    <t>30113</t>
  </si>
  <si>
    <t>532801210000000020372</t>
  </si>
  <si>
    <t>工会经费</t>
  </si>
  <si>
    <t>30228</t>
  </si>
  <si>
    <t>532801210000000020373</t>
  </si>
  <si>
    <t>福利费</t>
  </si>
  <si>
    <t>30229</t>
  </si>
  <si>
    <t>532801221100000527488</t>
  </si>
  <si>
    <t>退休公用经费</t>
  </si>
  <si>
    <t>30201</t>
  </si>
  <si>
    <t>办公费</t>
  </si>
  <si>
    <t>532801231100001492579</t>
  </si>
  <si>
    <t>乡村教师生活补助</t>
  </si>
  <si>
    <t>532801231100001492588</t>
  </si>
  <si>
    <t>乡镇岗位补贴（事业）</t>
  </si>
  <si>
    <t>532801231100001492589</t>
  </si>
  <si>
    <t>月奖励性绩效工资</t>
  </si>
  <si>
    <t>预算05-1表</t>
  </si>
  <si>
    <t>项目分类</t>
  </si>
  <si>
    <t>项目单位</t>
  </si>
  <si>
    <t>经济科目编码</t>
  </si>
  <si>
    <t>经济科目名称</t>
  </si>
  <si>
    <t>本年拨款</t>
  </si>
  <si>
    <t>其中：本次下达</t>
  </si>
  <si>
    <t>s义务教育家庭经济困难学生生活补助专项资金</t>
  </si>
  <si>
    <t>312 民生类</t>
  </si>
  <si>
    <t>532801251100003847895</t>
  </si>
  <si>
    <t>30308</t>
  </si>
  <si>
    <t>助学金</t>
  </si>
  <si>
    <t>(自有资金）学校勤工俭学专项资金</t>
  </si>
  <si>
    <t>313 事业发展类</t>
  </si>
  <si>
    <t>532801251100003857846</t>
  </si>
  <si>
    <t>30240</t>
  </si>
  <si>
    <t>税金及附加费用</t>
  </si>
  <si>
    <t>30299</t>
  </si>
  <si>
    <t>其他商品和服务支出</t>
  </si>
  <si>
    <t>预算05-2表</t>
  </si>
  <si>
    <t>单位名称、项目名称</t>
  </si>
  <si>
    <t>项目年度绩效目标</t>
  </si>
  <si>
    <t>一级指标</t>
  </si>
  <si>
    <t>二级指标</t>
  </si>
  <si>
    <t>三级指标</t>
  </si>
  <si>
    <t>指标性质</t>
  </si>
  <si>
    <t>指标值</t>
  </si>
  <si>
    <t>度量单位</t>
  </si>
  <si>
    <t>指标属性</t>
  </si>
  <si>
    <t>指标内容</t>
  </si>
  <si>
    <t>以云南省财政厅云南省教育厅关于印发《云南省城乡义务教育阶段家庭经济困难学生生活补助资金管理办法》的通知（云财规〔2021〕6号）文件为政策依据，《西双版纳州教育体育局等六部门关于印发西双版纳州家庭经济困难学生认定办法的通知》（西教体发[2019]42号）文件核定补助人员，各县市严格落实地方应承担资金，足额保障义务教育家庭经济困难学生资助经费。2024年，完成家庭经济困难学生生活补助工作，减轻了家长负担。</t>
  </si>
  <si>
    <t>产出指标</t>
  </si>
  <si>
    <t>数量指标</t>
  </si>
  <si>
    <t>家庭经济困难学生受助人数</t>
  </si>
  <si>
    <t>=</t>
  </si>
  <si>
    <t>203</t>
  </si>
  <si>
    <t>人</t>
  </si>
  <si>
    <t>定量指标</t>
  </si>
  <si>
    <t>按资助中心补助家庭经济困难学生人数</t>
  </si>
  <si>
    <t>质量指标</t>
  </si>
  <si>
    <t>获补对象准确率</t>
  </si>
  <si>
    <t>100</t>
  </si>
  <si>
    <t>%</t>
  </si>
  <si>
    <t>反映获补助对象认定的准确性情况。
获补对象准确率=抽检符合标准的补助对象数/抽检实际补助对象数*100%</t>
  </si>
  <si>
    <t>时效指标</t>
  </si>
  <si>
    <t>资助资金发放及时率</t>
  </si>
  <si>
    <t>发放及时率=已发放资金÷应发放资金×100%；
收到财政下拨资金一个月之内发放为及时或者春季学期在6月30日前发放为及时；秋季学期在12月31日前发放为及时。</t>
  </si>
  <si>
    <t>效益指标</t>
  </si>
  <si>
    <t>可持续影响</t>
  </si>
  <si>
    <t>长效运行机制</t>
  </si>
  <si>
    <t>有长效运行机制</t>
  </si>
  <si>
    <t>是/否</t>
  </si>
  <si>
    <t>定性指标</t>
  </si>
  <si>
    <t>是否有保障项目实施或维持其效果的的长效机制。</t>
  </si>
  <si>
    <t>满意度指标</t>
  </si>
  <si>
    <t>服务对象满意度</t>
  </si>
  <si>
    <t>受助家庭满意度</t>
  </si>
  <si>
    <t>&gt;=</t>
  </si>
  <si>
    <t>95</t>
  </si>
  <si>
    <t>受助家庭对该项目的满意程度</t>
  </si>
  <si>
    <t>开展勤工俭学是全面贯彻党的教育方针，坚持教育与生产劳动和社会实践相结合，培养德智体美全面发展的社会主义建设者和接班人的一项重要工作。促进教育改革和发展的一项有效措施。1.做好教育教学、安保、安全、后勤等各项工作，配足相应岗位所需的人员和设施设备及场地改造和维修，为学生学习和职工开展工作提供强有力的安全和物质保障，建设一支合格、高效的后勤队伍。2.合理安排使用资金，加强财务管理，严禁设立”小金库“、严禁账外设账、严禁公款私存，搞好收益分配，管好用好资金，规范、有序开展，取得实效。</t>
  </si>
  <si>
    <t>自有资金支出覆盖人数</t>
  </si>
  <si>
    <t>220</t>
  </si>
  <si>
    <t>自有资金支出覆盖的师生人数</t>
  </si>
  <si>
    <t>自有资金使用利用率</t>
  </si>
  <si>
    <t>通过落实学校勤工俭学保障政策，对资金使用完成情况。</t>
  </si>
  <si>
    <t>社会效益</t>
  </si>
  <si>
    <t>改善学校条件</t>
  </si>
  <si>
    <t>有所改善</t>
  </si>
  <si>
    <t>调查相关人员反馈学校条件是否有所改善，如：创设安全、优美、温馨舒适的教育环境</t>
  </si>
  <si>
    <t>九年义务教育巩固率</t>
  </si>
  <si>
    <t>通过落实学校勤工俭学保障政策，九年义务教育巩固率提高情况</t>
  </si>
  <si>
    <t>全体师生满意度</t>
  </si>
  <si>
    <t>服务对象对项目实施情况的满意程度</t>
  </si>
  <si>
    <t>预算06表</t>
  </si>
  <si>
    <t>政府性基金预算支出预算表</t>
  </si>
  <si>
    <t>本年政府性基金预算支出</t>
  </si>
  <si>
    <t>说明：本单位无此公开事项。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</si>
  <si>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</si>
  <si>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</si>
  <si>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</si>
  <si>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</si>
  <si>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</si>
  <si>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</si>
  <si>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</si>
  <si>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</si>
  <si>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</si>
  <si>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</si>
  <si>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</si>
  <si>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</si>
  <si>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</si>
  <si>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</si>
  <si>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</si>
  <si>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</si>
  <si>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</si>
  <si>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</si>
  <si>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</si>
  <si>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</si>
  <si>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</si>
  <si>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</si>
  <si>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</si>
  <si>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</si>
  <si>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</si>
  <si>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</si>
  <si>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</si>
  <si>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</si>
  <si>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预算11表</t>
  </si>
  <si>
    <t>上级补助</t>
  </si>
  <si>
    <t>预算12表</t>
  </si>
  <si>
    <t>项目级次</t>
  </si>
  <si>
    <t>2025年</t>
  </si>
  <si>
    <t>2026年</t>
  </si>
  <si>
    <t>2027年</t>
  </si>
  <si>
    <t>本级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</si>
</sst>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m/dd\ hh:mm:ss"/>
    <numFmt numFmtId="178" formatCode="#,##0;\-#,##0;;@"/>
    <numFmt numFmtId="179" formatCode="#,##0.00;\-#,##0.00;;@"/>
    <numFmt numFmtId="180" formatCode="hh:mm:ss"/>
  </numFmts>
  <fonts count="43">
    <font>
      <sz val="9"/>
      <color rgb="FF000000"/>
      <name val="宋体"/>
      <charset val="134"/>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top style="thin">
        <color rgb="FF000000"/>
      </top>
      <bottom style="thin">
        <color auto="1"/>
      </bottom>
      <diagonal/>
    </border>
    <border>
      <left/>
      <right/>
      <top style="thin">
        <color rgb="FF000000"/>
      </top>
      <bottom style="thin">
        <color auto="1"/>
      </bottom>
      <diagonal/>
    </border>
    <border>
      <left/>
      <right style="thin">
        <color auto="1"/>
      </right>
      <top style="thin">
        <color rgb="FF000000"/>
      </top>
      <bottom style="thin">
        <color auto="1"/>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top"/>
      <protection locked="0"/>
    </xf>
    <xf numFmtId="43" fontId="23" fillId="0" borderId="0" applyFont="0" applyFill="0" applyBorder="0" applyAlignment="0" applyProtection="0">
      <alignment vertical="center"/>
    </xf>
    <xf numFmtId="44" fontId="23" fillId="0" borderId="0" applyFont="0" applyFill="0" applyBorder="0" applyAlignment="0" applyProtection="0">
      <alignment vertical="center"/>
    </xf>
    <xf numFmtId="9" fontId="23" fillId="0" borderId="0" applyFont="0" applyFill="0" applyBorder="0" applyAlignment="0" applyProtection="0">
      <alignment vertical="center"/>
    </xf>
    <xf numFmtId="41" fontId="23" fillId="0" borderId="0" applyFont="0" applyFill="0" applyBorder="0" applyAlignment="0" applyProtection="0">
      <alignment vertical="center"/>
    </xf>
    <xf numFmtId="42" fontId="23"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2" borderId="17"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8" applyNumberFormat="0" applyFill="0" applyAlignment="0" applyProtection="0">
      <alignment vertical="center"/>
    </xf>
    <xf numFmtId="0" fontId="30" fillId="0" borderId="18" applyNumberFormat="0" applyFill="0" applyAlignment="0" applyProtection="0">
      <alignment vertical="center"/>
    </xf>
    <xf numFmtId="0" fontId="31" fillId="0" borderId="19" applyNumberFormat="0" applyFill="0" applyAlignment="0" applyProtection="0">
      <alignment vertical="center"/>
    </xf>
    <xf numFmtId="0" fontId="31" fillId="0" borderId="0" applyNumberFormat="0" applyFill="0" applyBorder="0" applyAlignment="0" applyProtection="0">
      <alignment vertical="center"/>
    </xf>
    <xf numFmtId="0" fontId="32" fillId="3" borderId="20" applyNumberFormat="0" applyAlignment="0" applyProtection="0">
      <alignment vertical="center"/>
    </xf>
    <xf numFmtId="0" fontId="33" fillId="4" borderId="21" applyNumberFormat="0" applyAlignment="0" applyProtection="0">
      <alignment vertical="center"/>
    </xf>
    <xf numFmtId="0" fontId="34" fillId="4" borderId="20" applyNumberFormat="0" applyAlignment="0" applyProtection="0">
      <alignment vertical="center"/>
    </xf>
    <xf numFmtId="0" fontId="35" fillId="5" borderId="22" applyNumberFormat="0" applyAlignment="0" applyProtection="0">
      <alignment vertical="center"/>
    </xf>
    <xf numFmtId="0" fontId="36" fillId="0" borderId="23" applyNumberFormat="0" applyFill="0" applyAlignment="0" applyProtection="0">
      <alignment vertical="center"/>
    </xf>
    <xf numFmtId="0" fontId="37" fillId="0" borderId="24" applyNumberFormat="0" applyFill="0" applyAlignment="0" applyProtection="0">
      <alignment vertical="center"/>
    </xf>
    <xf numFmtId="0" fontId="38" fillId="6" borderId="0" applyNumberFormat="0" applyBorder="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2"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1" fillId="32" borderId="0" applyNumberFormat="0" applyBorder="0" applyAlignment="0" applyProtection="0">
      <alignment vertical="center"/>
    </xf>
    <xf numFmtId="176" fontId="5" fillId="0" borderId="7">
      <alignment horizontal="right" vertical="center"/>
    </xf>
    <xf numFmtId="177" fontId="5" fillId="0" borderId="7">
      <alignment horizontal="right" vertical="center"/>
    </xf>
    <xf numFmtId="178" fontId="5" fillId="0" borderId="7">
      <alignment horizontal="right" vertical="center"/>
    </xf>
    <xf numFmtId="179" fontId="5" fillId="0" borderId="7">
      <alignment horizontal="right" vertical="center"/>
    </xf>
    <xf numFmtId="179" fontId="5" fillId="0" borderId="7">
      <alignment horizontal="right" vertical="center"/>
    </xf>
    <xf numFmtId="10" fontId="5" fillId="0" borderId="7">
      <alignment horizontal="right" vertical="center"/>
    </xf>
    <xf numFmtId="49" fontId="5" fillId="0" borderId="7">
      <alignment horizontal="left" vertical="center" wrapText="1"/>
    </xf>
    <xf numFmtId="180" fontId="5" fillId="0" borderId="7">
      <alignment horizontal="right" vertical="center"/>
    </xf>
  </cellStyleXfs>
  <cellXfs count="191">
    <xf numFmtId="0" fontId="0" fillId="0" borderId="0" xfId="0" applyFont="1">
      <alignment vertical="top"/>
      <protection locked="0"/>
    </xf>
    <xf numFmtId="49" fontId="1" fillId="0" borderId="0" xfId="0" applyNumberFormat="1" applyFont="1" applyAlignment="1" applyProtection="1"/>
    <xf numFmtId="0" fontId="1" fillId="0" borderId="0" xfId="0" applyFont="1" applyAlignment="1" applyProtection="1"/>
    <xf numFmtId="0" fontId="2" fillId="0" borderId="0" xfId="0" applyFont="1" applyAlignment="1">
      <alignment horizontal="right" vertical="center"/>
      <protection locked="0"/>
    </xf>
    <xf numFmtId="0" fontId="3" fillId="0" borderId="0" xfId="0" applyFont="1" applyAlignment="1" applyProtection="1">
      <alignment horizontal="center" vertical="center"/>
    </xf>
    <xf numFmtId="0" fontId="4" fillId="0" borderId="0" xfId="0" applyFont="1" applyAlignment="1">
      <alignment horizontal="left" vertical="center"/>
      <protection locked="0"/>
    </xf>
    <xf numFmtId="0" fontId="4" fillId="0" borderId="0" xfId="0" applyFont="1" applyAlignment="1" applyProtection="1"/>
    <xf numFmtId="0" fontId="4" fillId="0" borderId="0" xfId="0" applyFont="1" applyAlignment="1">
      <alignment horizontal="right"/>
      <protection locked="0"/>
    </xf>
    <xf numFmtId="0" fontId="4" fillId="0" borderId="1" xfId="0" applyFont="1" applyBorder="1" applyAlignment="1">
      <alignment horizontal="center" vertical="center" wrapText="1"/>
      <protection locked="0"/>
    </xf>
    <xf numFmtId="0" fontId="4" fillId="0" borderId="1" xfId="0" applyFont="1" applyBorder="1" applyAlignment="1" applyProtection="1">
      <alignment horizontal="center" vertical="center" wrapText="1"/>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4" fillId="0" borderId="4" xfId="0" applyFont="1" applyBorder="1" applyAlignment="1" applyProtection="1">
      <alignment horizontal="center" vertical="center"/>
    </xf>
    <xf numFmtId="0" fontId="4" fillId="0" borderId="5" xfId="0" applyFont="1" applyBorder="1" applyAlignment="1">
      <alignment horizontal="center" vertical="center" wrapText="1"/>
      <protection locked="0"/>
    </xf>
    <xf numFmtId="0" fontId="4" fillId="0" borderId="5" xfId="0" applyFont="1" applyBorder="1" applyAlignment="1" applyProtection="1">
      <alignment horizontal="center" vertical="center" wrapText="1"/>
    </xf>
    <xf numFmtId="0" fontId="4" fillId="0" borderId="6" xfId="0" applyFont="1" applyBorder="1" applyAlignment="1">
      <alignment horizontal="center" vertical="center" wrapText="1"/>
      <protection locked="0"/>
    </xf>
    <xf numFmtId="0" fontId="4" fillId="0" borderId="6" xfId="0" applyFont="1" applyBorder="1" applyAlignment="1" applyProtection="1">
      <alignment horizontal="center" vertical="center" wrapText="1"/>
    </xf>
    <xf numFmtId="0" fontId="4" fillId="0" borderId="7" xfId="0" applyFont="1" applyBorder="1" applyAlignment="1" applyProtection="1">
      <alignment horizontal="center" vertical="center"/>
    </xf>
    <xf numFmtId="0" fontId="4" fillId="0" borderId="7" xfId="0" applyFont="1" applyBorder="1" applyAlignment="1">
      <alignment horizontal="center" vertical="center"/>
      <protection locked="0"/>
    </xf>
    <xf numFmtId="49" fontId="5" fillId="0" borderId="7" xfId="55" applyNumberFormat="1" applyFont="1" applyBorder="1" applyProtection="1">
      <alignment horizontal="left" vertical="center" wrapText="1"/>
      <protection locked="0"/>
    </xf>
    <xf numFmtId="179" fontId="5" fillId="0" borderId="7" xfId="0" applyNumberFormat="1" applyFont="1" applyBorder="1" applyAlignment="1">
      <alignment horizontal="right" vertical="center"/>
      <protection locked="0"/>
    </xf>
    <xf numFmtId="49" fontId="5" fillId="0" borderId="7" xfId="55" applyNumberFormat="1" applyFont="1" applyBorder="1" applyAlignment="1" applyProtection="1">
      <alignment horizontal="center" vertical="center" wrapText="1"/>
      <protection locked="0"/>
    </xf>
    <xf numFmtId="0" fontId="2" fillId="0" borderId="2" xfId="0" applyFont="1" applyBorder="1" applyAlignment="1">
      <alignment horizontal="center" vertical="center" wrapText="1"/>
      <protection locked="0"/>
    </xf>
    <xf numFmtId="0" fontId="2" fillId="0" borderId="3" xfId="0" applyFont="1" applyBorder="1" applyAlignment="1">
      <alignment horizontal="center" vertical="center" wrapText="1"/>
      <protection locked="0"/>
    </xf>
    <xf numFmtId="0" fontId="2" fillId="0" borderId="4" xfId="0" applyFont="1" applyBorder="1" applyAlignment="1">
      <alignment horizontal="center" vertical="center" wrapText="1"/>
      <protection locked="0"/>
    </xf>
    <xf numFmtId="0" fontId="4" fillId="0" borderId="1"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6" xfId="0" applyFont="1" applyBorder="1" applyAlignment="1" applyProtection="1">
      <alignment horizontal="center" vertical="center"/>
    </xf>
    <xf numFmtId="0" fontId="2" fillId="0" borderId="7" xfId="0" applyFont="1" applyBorder="1" applyAlignment="1" applyProtection="1">
      <alignment horizontal="left" vertical="center" wrapText="1"/>
    </xf>
    <xf numFmtId="0" fontId="2" fillId="0" borderId="7" xfId="0" applyFont="1" applyBorder="1" applyAlignment="1">
      <alignment horizontal="left" vertical="center" wrapText="1"/>
      <protection locked="0"/>
    </xf>
    <xf numFmtId="0" fontId="0" fillId="0" borderId="8" xfId="0" applyFont="1" applyBorder="1" applyAlignment="1">
      <alignment horizontal="left" vertical="top"/>
      <protection locked="0"/>
    </xf>
    <xf numFmtId="0" fontId="0" fillId="0" borderId="9" xfId="0" applyFont="1" applyBorder="1" applyAlignment="1">
      <alignment horizontal="left" vertical="top"/>
      <protection locked="0"/>
    </xf>
    <xf numFmtId="0" fontId="0" fillId="0" borderId="10" xfId="0" applyFont="1" applyBorder="1" applyAlignment="1">
      <alignment horizontal="left" vertical="top"/>
      <protection locked="0"/>
    </xf>
    <xf numFmtId="0" fontId="2" fillId="0" borderId="0" xfId="0" applyFont="1" applyAlignment="1" applyProtection="1">
      <alignment horizontal="right" vertical="center"/>
    </xf>
    <xf numFmtId="0" fontId="3" fillId="0" borderId="0" xfId="0" applyFont="1" applyAlignment="1" applyProtection="1">
      <alignment horizontal="center" vertical="center" wrapText="1"/>
    </xf>
    <xf numFmtId="0" fontId="4" fillId="0" borderId="0" xfId="0" applyFont="1" applyAlignment="1" applyProtection="1">
      <alignment horizontal="left" vertical="center"/>
    </xf>
    <xf numFmtId="0" fontId="6" fillId="0" borderId="0" xfId="0" applyFont="1">
      <alignment vertical="top"/>
      <protection locked="0"/>
    </xf>
    <xf numFmtId="0" fontId="4" fillId="0" borderId="0" xfId="0" applyFont="1" applyAlignment="1" applyProtection="1">
      <alignment horizontal="right" vertical="center" wrapText="1"/>
    </xf>
    <xf numFmtId="0" fontId="4"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7" xfId="0" applyFont="1" applyBorder="1" applyAlignment="1" applyProtection="1">
      <alignment horizontal="center" vertical="center" wrapText="1"/>
    </xf>
    <xf numFmtId="49" fontId="5" fillId="0" borderId="7" xfId="0" applyNumberFormat="1" applyFont="1" applyBorder="1" applyAlignment="1">
      <alignment horizontal="left" vertical="center" wrapText="1"/>
      <protection locked="0"/>
    </xf>
    <xf numFmtId="0" fontId="7" fillId="0" borderId="2" xfId="0" applyFont="1" applyBorder="1" applyAlignment="1">
      <alignment horizontal="center" vertical="center" wrapText="1"/>
      <protection locked="0"/>
    </xf>
    <xf numFmtId="0" fontId="7" fillId="0" borderId="3" xfId="0" applyFont="1" applyBorder="1" applyAlignment="1">
      <alignment horizontal="center" vertical="center" wrapText="1"/>
      <protection locked="0"/>
    </xf>
    <xf numFmtId="0" fontId="7" fillId="0" borderId="4" xfId="0" applyFont="1" applyBorder="1" applyAlignment="1">
      <alignment horizontal="center" vertical="center" wrapText="1"/>
      <protection locked="0"/>
    </xf>
    <xf numFmtId="0" fontId="8" fillId="0" borderId="0" xfId="0" applyFont="1" applyAlignment="1" applyProtection="1">
      <alignment horizontal="center" vertical="center"/>
    </xf>
    <xf numFmtId="0" fontId="8" fillId="0" borderId="0" xfId="0" applyFont="1" applyAlignment="1">
      <alignment horizontal="center" vertical="center"/>
      <protection locked="0"/>
    </xf>
    <xf numFmtId="0" fontId="9" fillId="0" borderId="0" xfId="0" applyFont="1" applyAlignment="1">
      <alignment horizontal="left" vertical="center"/>
      <protection locked="0"/>
    </xf>
    <xf numFmtId="0" fontId="9" fillId="0" borderId="0" xfId="0" applyFont="1" applyAlignment="1" applyProtection="1">
      <alignment vertical="center"/>
    </xf>
    <xf numFmtId="0" fontId="9" fillId="0" borderId="0" xfId="0" applyFont="1">
      <alignment vertical="top"/>
      <protection locked="0"/>
    </xf>
    <xf numFmtId="0" fontId="10" fillId="0" borderId="7" xfId="0" applyFont="1" applyBorder="1" applyAlignment="1" applyProtection="1">
      <alignment horizontal="center" vertical="center" wrapText="1"/>
    </xf>
    <xf numFmtId="0" fontId="10" fillId="0" borderId="7" xfId="0" applyFont="1" applyBorder="1" applyAlignment="1">
      <alignment horizontal="center" vertical="center"/>
      <protection locked="0"/>
    </xf>
    <xf numFmtId="0" fontId="10"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1" fillId="0" borderId="0" xfId="0" applyFont="1">
      <alignment vertical="top"/>
      <protection locked="0"/>
    </xf>
    <xf numFmtId="0" fontId="12" fillId="0" borderId="0" xfId="0" applyFont="1" applyAlignment="1" applyProtection="1"/>
    <xf numFmtId="0" fontId="12" fillId="0" borderId="0" xfId="0" applyFont="1" applyAlignment="1" applyProtection="1">
      <alignment horizontal="right" vertical="center"/>
    </xf>
    <xf numFmtId="0" fontId="8" fillId="0" borderId="0" xfId="0" applyFont="1" applyAlignment="1" applyProtection="1">
      <alignment horizontal="center" vertical="center" wrapText="1"/>
    </xf>
    <xf numFmtId="0" fontId="10" fillId="0" borderId="0" xfId="0" applyFont="1" applyAlignment="1" applyProtection="1">
      <alignment horizontal="left" vertical="center" wrapText="1"/>
    </xf>
    <xf numFmtId="0" fontId="10" fillId="0" borderId="0" xfId="0" applyFont="1" applyAlignment="1" applyProtection="1">
      <alignment wrapText="1"/>
    </xf>
    <xf numFmtId="0" fontId="10" fillId="0" borderId="0" xfId="0" applyFont="1" applyAlignment="1" applyProtection="1">
      <alignment horizontal="right" wrapText="1"/>
    </xf>
    <xf numFmtId="0" fontId="10" fillId="0" borderId="1" xfId="0" applyFont="1" applyBorder="1" applyAlignment="1" applyProtection="1">
      <alignment horizontal="center" vertical="center"/>
    </xf>
    <xf numFmtId="0" fontId="10" fillId="0" borderId="6" xfId="0" applyFont="1" applyBorder="1" applyAlignment="1" applyProtection="1">
      <alignment horizontal="center" vertical="center"/>
    </xf>
    <xf numFmtId="0" fontId="1" fillId="0" borderId="0" xfId="0" applyFont="1" applyAlignment="1" applyProtection="1">
      <alignment wrapText="1"/>
    </xf>
    <xf numFmtId="0" fontId="1" fillId="0" borderId="0" xfId="0" applyFont="1" applyAlignment="1">
      <protection locked="0"/>
    </xf>
    <xf numFmtId="0" fontId="7" fillId="0" borderId="0" xfId="0" applyFont="1" applyAlignment="1">
      <alignment vertical="top" wrapText="1"/>
      <protection locked="0"/>
    </xf>
    <xf numFmtId="0" fontId="4" fillId="0" borderId="0" xfId="0" applyFont="1" applyAlignment="1" applyProtection="1">
      <alignment horizontal="left" vertical="center" wrapText="1"/>
    </xf>
    <xf numFmtId="0" fontId="4" fillId="0" borderId="0" xfId="0" applyFont="1" applyAlignment="1" applyProtection="1">
      <alignment wrapText="1"/>
    </xf>
    <xf numFmtId="0" fontId="4" fillId="0" borderId="0" xfId="0" applyFont="1" applyAlignment="1">
      <alignment vertical="top" wrapText="1"/>
      <protection locked="0"/>
    </xf>
    <xf numFmtId="0" fontId="4" fillId="0" borderId="11" xfId="0" applyFont="1" applyBorder="1" applyAlignment="1" applyProtection="1">
      <alignment horizontal="center" vertical="center" wrapText="1"/>
    </xf>
    <xf numFmtId="0" fontId="4" fillId="0" borderId="11" xfId="0" applyFont="1" applyBorder="1" applyAlignment="1">
      <alignment horizontal="center" vertical="center" wrapText="1"/>
      <protection locked="0"/>
    </xf>
    <xf numFmtId="0" fontId="4" fillId="0" borderId="12" xfId="0" applyFont="1" applyBorder="1" applyAlignment="1" applyProtection="1">
      <alignment horizontal="center" vertical="center" wrapText="1"/>
    </xf>
    <xf numFmtId="0" fontId="4" fillId="0" borderId="12" xfId="0" applyFont="1" applyBorder="1" applyAlignment="1">
      <alignment horizontal="center" vertical="center" wrapText="1"/>
      <protection locked="0"/>
    </xf>
    <xf numFmtId="0" fontId="4" fillId="0" borderId="13" xfId="0" applyFont="1" applyBorder="1" applyAlignment="1" applyProtection="1">
      <alignment horizontal="center" vertical="center" wrapText="1"/>
    </xf>
    <xf numFmtId="0" fontId="4" fillId="0" borderId="13" xfId="0" applyFont="1" applyBorder="1" applyAlignment="1">
      <alignment horizontal="center" vertical="center" wrapText="1"/>
      <protection locked="0"/>
    </xf>
    <xf numFmtId="3" fontId="4" fillId="0" borderId="6" xfId="0" applyNumberFormat="1" applyFont="1" applyBorder="1" applyAlignment="1" applyProtection="1">
      <alignment horizontal="center" vertical="center"/>
    </xf>
    <xf numFmtId="0" fontId="2" fillId="0" borderId="14" xfId="0" applyFont="1" applyBorder="1" applyAlignment="1" applyProtection="1">
      <alignment horizontal="center" vertical="center"/>
    </xf>
    <xf numFmtId="0" fontId="2" fillId="0" borderId="15" xfId="0" applyFont="1" applyBorder="1" applyAlignment="1" applyProtection="1">
      <alignment horizontal="center" vertical="center"/>
    </xf>
    <xf numFmtId="0" fontId="0" fillId="0" borderId="0" xfId="0" applyFont="1" applyAlignment="1">
      <alignment horizontal="left" vertical="top"/>
      <protection locked="0"/>
    </xf>
    <xf numFmtId="0" fontId="7" fillId="0" borderId="0" xfId="0" applyFont="1" applyAlignment="1">
      <alignment horizontal="right" vertical="center"/>
      <protection locked="0"/>
    </xf>
    <xf numFmtId="0" fontId="7" fillId="0" borderId="0" xfId="0" applyFont="1" applyAlignment="1">
      <alignment horizontal="right" vertical="center" wrapText="1"/>
      <protection locked="0"/>
    </xf>
    <xf numFmtId="0" fontId="2" fillId="0" borderId="0" xfId="0" applyFont="1" applyAlignment="1" applyProtection="1">
      <alignment horizontal="right" vertical="center" wrapText="1"/>
    </xf>
    <xf numFmtId="0" fontId="4" fillId="0" borderId="0" xfId="0" applyFont="1" applyAlignment="1">
      <alignment horizontal="right" wrapText="1"/>
      <protection locked="0"/>
    </xf>
    <xf numFmtId="0" fontId="4" fillId="0" borderId="0" xfId="0" applyFont="1" applyAlignment="1" applyProtection="1">
      <alignment horizontal="right" wrapText="1"/>
    </xf>
    <xf numFmtId="0" fontId="4" fillId="0" borderId="15" xfId="0" applyFont="1" applyBorder="1" applyAlignment="1" applyProtection="1">
      <alignment horizontal="center" vertical="center" wrapText="1"/>
    </xf>
    <xf numFmtId="0" fontId="4" fillId="0" borderId="7" xfId="0" applyFont="1" applyBorder="1" applyAlignment="1">
      <alignment horizontal="center" vertical="center" wrapText="1"/>
      <protection locked="0"/>
    </xf>
    <xf numFmtId="0" fontId="4" fillId="0" borderId="13" xfId="0" applyFont="1" applyBorder="1" applyAlignment="1" applyProtection="1">
      <alignment horizontal="center" vertical="center"/>
    </xf>
    <xf numFmtId="0" fontId="4" fillId="0" borderId="13" xfId="0" applyFont="1" applyBorder="1" applyAlignment="1">
      <alignment horizontal="center" vertical="center"/>
      <protection locked="0"/>
    </xf>
    <xf numFmtId="0" fontId="7" fillId="0" borderId="13" xfId="0" applyFont="1" applyBorder="1" applyAlignment="1" applyProtection="1">
      <alignment horizontal="left" vertical="center" wrapText="1"/>
    </xf>
    <xf numFmtId="178" fontId="5" fillId="0" borderId="7" xfId="0" applyNumberFormat="1" applyFont="1" applyBorder="1" applyAlignment="1">
      <alignment horizontal="right" vertical="center"/>
      <protection locked="0"/>
    </xf>
    <xf numFmtId="178" fontId="5" fillId="0" borderId="7" xfId="51" applyNumberFormat="1" applyFont="1" applyBorder="1" applyProtection="1">
      <alignment horizontal="right" vertical="center"/>
      <protection locked="0"/>
    </xf>
    <xf numFmtId="0" fontId="2" fillId="0" borderId="13" xfId="0" applyFont="1" applyBorder="1" applyAlignment="1" applyProtection="1">
      <alignment horizontal="center" vertical="center"/>
    </xf>
    <xf numFmtId="0" fontId="4" fillId="0" borderId="0" xfId="0" applyFont="1" applyAlignment="1" applyProtection="1">
      <alignment horizontal="right"/>
    </xf>
    <xf numFmtId="0" fontId="13" fillId="0" borderId="0" xfId="0" applyFont="1" applyAlignment="1">
      <alignment horizontal="right"/>
      <protection locked="0"/>
    </xf>
    <xf numFmtId="49" fontId="13" fillId="0" borderId="0" xfId="0" applyNumberFormat="1" applyFont="1" applyAlignment="1">
      <protection locked="0"/>
    </xf>
    <xf numFmtId="0" fontId="1" fillId="0" borderId="0" xfId="0" applyFont="1" applyAlignment="1" applyProtection="1">
      <alignment horizontal="right"/>
    </xf>
    <xf numFmtId="0" fontId="2" fillId="0" borderId="0" xfId="0" applyFont="1" applyAlignment="1" applyProtection="1">
      <alignment horizontal="right"/>
    </xf>
    <xf numFmtId="0" fontId="3" fillId="0" borderId="0" xfId="0" applyFont="1" applyAlignment="1">
      <alignment horizontal="center" vertical="center" wrapText="1"/>
      <protection locked="0"/>
    </xf>
    <xf numFmtId="0" fontId="4" fillId="0" borderId="1" xfId="0" applyFont="1" applyBorder="1" applyAlignment="1">
      <alignment horizontal="center" vertical="center"/>
      <protection locked="0"/>
    </xf>
    <xf numFmtId="49" fontId="4" fillId="0" borderId="11" xfId="0" applyNumberFormat="1" applyFont="1" applyBorder="1" applyAlignment="1">
      <alignment horizontal="center" vertical="center" wrapText="1"/>
      <protection locked="0"/>
    </xf>
    <xf numFmtId="0" fontId="4" fillId="0" borderId="11" xfId="0" applyFont="1" applyBorder="1" applyAlignment="1">
      <alignment horizontal="center" vertical="center"/>
      <protection locked="0"/>
    </xf>
    <xf numFmtId="0" fontId="4" fillId="0" borderId="6" xfId="0" applyFont="1" applyBorder="1" applyAlignment="1">
      <alignment horizontal="center" vertical="center"/>
      <protection locked="0"/>
    </xf>
    <xf numFmtId="49" fontId="4" fillId="0" borderId="13" xfId="0" applyNumberFormat="1" applyFont="1" applyBorder="1" applyAlignment="1">
      <alignment horizontal="center" vertical="center" wrapText="1"/>
      <protection locked="0"/>
    </xf>
    <xf numFmtId="49" fontId="4" fillId="0" borderId="13" xfId="0" applyNumberFormat="1" applyFont="1" applyBorder="1" applyAlignment="1">
      <alignment horizontal="center" vertical="center"/>
      <protection locked="0"/>
    </xf>
    <xf numFmtId="0" fontId="2" fillId="0" borderId="2" xfId="0" applyFont="1" applyBorder="1" applyAlignment="1">
      <alignment horizontal="center" vertical="center"/>
      <protection locked="0"/>
    </xf>
    <xf numFmtId="0" fontId="2" fillId="0" borderId="3" xfId="0" applyFont="1" applyBorder="1" applyAlignment="1">
      <alignment horizontal="center" vertical="center"/>
      <protection locked="0"/>
    </xf>
    <xf numFmtId="0" fontId="2" fillId="0" borderId="4" xfId="0" applyFont="1" applyBorder="1" applyAlignment="1">
      <alignment horizontal="center" vertical="center"/>
      <protection locked="0"/>
    </xf>
    <xf numFmtId="0" fontId="4" fillId="0" borderId="0" xfId="0" applyFont="1" applyAlignment="1" applyProtection="1">
      <alignment vertical="center"/>
    </xf>
    <xf numFmtId="49" fontId="5" fillId="0" borderId="7" xfId="55" applyNumberFormat="1" applyFont="1" applyBorder="1" applyAlignment="1" applyProtection="1">
      <alignment horizontal="left" vertical="center" wrapText="1" indent="1"/>
      <protection locked="0"/>
    </xf>
    <xf numFmtId="0" fontId="2" fillId="0" borderId="0" xfId="0" applyFont="1" applyAlignment="1">
      <alignment horizontal="right" vertical="center" wrapText="1"/>
      <protection locked="0"/>
    </xf>
    <xf numFmtId="0" fontId="1" fillId="0" borderId="0" xfId="0" applyFont="1" applyProtection="1">
      <alignment vertical="top"/>
    </xf>
    <xf numFmtId="0" fontId="14" fillId="0" borderId="1" xfId="0" applyFont="1" applyBorder="1" applyAlignment="1">
      <alignment horizontal="center" vertical="center" wrapText="1"/>
      <protection locked="0"/>
    </xf>
    <xf numFmtId="0" fontId="14" fillId="0" borderId="1" xfId="0" applyFont="1" applyBorder="1" applyAlignment="1" applyProtection="1">
      <alignment horizontal="center" vertical="center" wrapText="1"/>
    </xf>
    <xf numFmtId="0" fontId="14" fillId="0" borderId="5" xfId="0" applyFont="1" applyBorder="1" applyAlignment="1">
      <alignment horizontal="center" vertical="center" wrapText="1"/>
      <protection locked="0"/>
    </xf>
    <xf numFmtId="0" fontId="14" fillId="0" borderId="5" xfId="0" applyFont="1" applyBorder="1" applyAlignment="1" applyProtection="1">
      <alignment horizontal="center" vertical="center" wrapText="1"/>
    </xf>
    <xf numFmtId="0" fontId="14" fillId="0" borderId="6" xfId="0" applyFont="1" applyBorder="1" applyAlignment="1">
      <alignment horizontal="center" vertical="center" wrapText="1"/>
      <protection locked="0"/>
    </xf>
    <xf numFmtId="0" fontId="14" fillId="0" borderId="6" xfId="0" applyFont="1" applyBorder="1" applyAlignment="1" applyProtection="1">
      <alignment horizontal="center" vertical="center" wrapText="1"/>
    </xf>
    <xf numFmtId="3" fontId="15" fillId="0" borderId="7" xfId="0" applyNumberFormat="1" applyFont="1" applyBorder="1" applyAlignment="1" applyProtection="1">
      <alignment horizontal="center" vertical="center"/>
    </xf>
    <xf numFmtId="0" fontId="16" fillId="0" borderId="0" xfId="0" applyFont="1" applyAlignment="1" applyProtection="1"/>
    <xf numFmtId="0" fontId="14" fillId="0" borderId="1" xfId="0" applyFont="1" applyBorder="1" applyAlignment="1" applyProtection="1">
      <alignment horizontal="center" vertical="center"/>
    </xf>
    <xf numFmtId="0" fontId="14" fillId="0" borderId="2" xfId="0" applyFont="1" applyBorder="1" applyAlignment="1" applyProtection="1">
      <alignment horizontal="center" vertical="center"/>
    </xf>
    <xf numFmtId="0" fontId="14" fillId="0" borderId="3" xfId="0" applyFont="1" applyBorder="1" applyAlignment="1" applyProtection="1">
      <alignment horizontal="center" vertical="center"/>
    </xf>
    <xf numFmtId="0" fontId="14" fillId="0" borderId="4" xfId="0" applyFont="1" applyBorder="1" applyAlignment="1" applyProtection="1">
      <alignment horizontal="center" vertical="center"/>
    </xf>
    <xf numFmtId="0" fontId="14" fillId="0" borderId="5" xfId="0" applyFont="1" applyBorder="1" applyAlignment="1" applyProtection="1">
      <alignment horizontal="center" vertical="center"/>
    </xf>
    <xf numFmtId="0" fontId="14" fillId="0" borderId="16" xfId="0" applyFont="1" applyBorder="1" applyAlignment="1" applyProtection="1">
      <alignment horizontal="center" vertical="center"/>
    </xf>
    <xf numFmtId="0" fontId="14" fillId="0" borderId="11" xfId="0" applyFont="1" applyBorder="1" applyAlignment="1" applyProtection="1">
      <alignment horizontal="center" vertical="center"/>
    </xf>
    <xf numFmtId="0" fontId="14" fillId="0" borderId="14" xfId="0" applyFont="1" applyBorder="1" applyAlignment="1" applyProtection="1">
      <alignment horizontal="center" vertical="center"/>
    </xf>
    <xf numFmtId="0" fontId="14" fillId="0" borderId="13" xfId="0" applyFont="1" applyBorder="1" applyAlignment="1" applyProtection="1">
      <alignment horizontal="center" vertical="center"/>
    </xf>
    <xf numFmtId="0" fontId="14" fillId="0" borderId="6" xfId="0" applyFont="1" applyBorder="1" applyAlignment="1" applyProtection="1">
      <alignment horizontal="center" vertical="center"/>
    </xf>
    <xf numFmtId="0" fontId="14" fillId="0" borderId="7" xfId="0" applyFont="1" applyBorder="1" applyAlignment="1" applyProtection="1">
      <alignment horizontal="center" vertical="center" wrapText="1"/>
    </xf>
    <xf numFmtId="0" fontId="16" fillId="0" borderId="0" xfId="0" applyFont="1" applyProtection="1">
      <alignment vertical="top"/>
    </xf>
    <xf numFmtId="0" fontId="1" fillId="0" borderId="0" xfId="0" applyFont="1">
      <alignment vertical="top"/>
      <protection locked="0"/>
    </xf>
    <xf numFmtId="49" fontId="1" fillId="0" borderId="0" xfId="0" applyNumberFormat="1" applyFont="1" applyAlignment="1">
      <protection locked="0"/>
    </xf>
    <xf numFmtId="0" fontId="3" fillId="0" borderId="0" xfId="0" applyFont="1" applyAlignment="1">
      <alignment horizontal="center" vertical="center"/>
      <protection locked="0"/>
    </xf>
    <xf numFmtId="0" fontId="4" fillId="0" borderId="0" xfId="0" applyFont="1" applyAlignment="1">
      <protection locked="0"/>
    </xf>
    <xf numFmtId="0" fontId="4" fillId="0" borderId="2" xfId="0" applyFont="1" applyBorder="1" applyAlignment="1">
      <alignment horizontal="center" vertical="center"/>
      <protection locked="0"/>
    </xf>
    <xf numFmtId="0" fontId="4" fillId="0" borderId="5" xfId="0" applyFont="1" applyBorder="1" applyAlignment="1">
      <alignment horizontal="center" vertical="center"/>
      <protection locked="0"/>
    </xf>
    <xf numFmtId="3" fontId="4" fillId="0" borderId="7" xfId="0" applyNumberFormat="1" applyFont="1" applyBorder="1" applyAlignment="1">
      <alignment horizontal="center" vertical="center"/>
      <protection locked="0"/>
    </xf>
    <xf numFmtId="0" fontId="4" fillId="0" borderId="3" xfId="0" applyFont="1" applyBorder="1" applyAlignment="1">
      <alignment horizontal="center" vertical="center"/>
      <protection locked="0"/>
    </xf>
    <xf numFmtId="0" fontId="4" fillId="0" borderId="4" xfId="0" applyFont="1" applyBorder="1" applyAlignment="1">
      <alignment horizontal="center" vertical="center"/>
      <protection locked="0"/>
    </xf>
    <xf numFmtId="0" fontId="4" fillId="0" borderId="2" xfId="0" applyFont="1" applyBorder="1" applyAlignment="1">
      <alignment horizontal="center" vertical="center" wrapText="1"/>
      <protection locked="0"/>
    </xf>
    <xf numFmtId="0" fontId="4" fillId="0" borderId="4" xfId="0" applyFont="1" applyBorder="1" applyAlignment="1">
      <alignment horizontal="center" vertical="center" wrapText="1"/>
      <protection locked="0"/>
    </xf>
    <xf numFmtId="0" fontId="4" fillId="0" borderId="0" xfId="0" applyFont="1">
      <alignment vertical="top"/>
      <protection locked="0"/>
    </xf>
    <xf numFmtId="0" fontId="1" fillId="0" borderId="0" xfId="0" applyFont="1" applyAlignment="1" applyProtection="1">
      <alignment horizontal="center" wrapText="1"/>
    </xf>
    <xf numFmtId="0" fontId="7" fillId="0" borderId="0" xfId="0" applyFont="1" applyAlignment="1" applyProtection="1"/>
    <xf numFmtId="0" fontId="2" fillId="0" borderId="0" xfId="0" applyFont="1" applyAlignment="1" applyProtection="1">
      <alignment horizontal="right" wrapText="1"/>
    </xf>
    <xf numFmtId="0" fontId="17" fillId="0" borderId="0" xfId="0" applyFont="1" applyAlignment="1" applyProtection="1">
      <alignment horizontal="center" vertical="center" wrapText="1"/>
    </xf>
    <xf numFmtId="0" fontId="4" fillId="0" borderId="0" xfId="0" applyFont="1" applyAlignment="1">
      <alignment horizontal="left" vertical="center" wrapText="1"/>
      <protection locked="0"/>
    </xf>
    <xf numFmtId="0" fontId="1" fillId="0" borderId="0" xfId="0" applyFont="1" applyAlignment="1" applyProtection="1">
      <alignment horizontal="right" vertical="center"/>
    </xf>
    <xf numFmtId="49" fontId="4" fillId="0" borderId="2" xfId="0" applyNumberFormat="1" applyFont="1" applyBorder="1" applyAlignment="1" applyProtection="1">
      <alignment horizontal="center" vertical="center" wrapText="1"/>
    </xf>
    <xf numFmtId="49" fontId="4" fillId="0" borderId="4" xfId="0" applyNumberFormat="1" applyFont="1" applyBorder="1" applyAlignment="1" applyProtection="1">
      <alignment horizontal="center" vertical="center" wrapText="1"/>
    </xf>
    <xf numFmtId="0" fontId="4" fillId="0" borderId="11" xfId="0" applyFont="1" applyBorder="1" applyAlignment="1" applyProtection="1">
      <alignment horizontal="center" vertical="center"/>
    </xf>
    <xf numFmtId="49" fontId="4" fillId="0" borderId="7" xfId="0" applyNumberFormat="1" applyFont="1" applyBorder="1" applyAlignment="1" applyProtection="1">
      <alignment horizontal="center" vertical="center"/>
    </xf>
    <xf numFmtId="49" fontId="4" fillId="0" borderId="7" xfId="0" applyNumberFormat="1" applyFont="1" applyBorder="1" applyAlignment="1">
      <alignment horizontal="center" vertical="center"/>
      <protection locked="0"/>
    </xf>
    <xf numFmtId="49" fontId="5" fillId="0" borderId="7" xfId="55" applyNumberFormat="1" applyFont="1" applyBorder="1" applyAlignment="1" applyProtection="1">
      <alignment horizontal="left" vertical="center" wrapText="1" indent="2"/>
      <protection locked="0"/>
    </xf>
    <xf numFmtId="0" fontId="2" fillId="0" borderId="2" xfId="0" applyFont="1" applyBorder="1" applyAlignment="1" applyProtection="1">
      <alignment horizontal="center" vertical="center"/>
    </xf>
    <xf numFmtId="0" fontId="2" fillId="0" borderId="4" xfId="0" applyFont="1" applyBorder="1" applyAlignment="1" applyProtection="1">
      <alignment horizontal="center" vertical="center"/>
    </xf>
    <xf numFmtId="0" fontId="18" fillId="0" borderId="0" xfId="0" applyFont="1" applyAlignment="1" applyProtection="1">
      <alignment horizontal="center" vertical="center"/>
    </xf>
    <xf numFmtId="0" fontId="2" fillId="0" borderId="7" xfId="0" applyFont="1" applyBorder="1" applyAlignment="1" applyProtection="1">
      <alignment vertical="center"/>
    </xf>
    <xf numFmtId="49" fontId="19" fillId="0" borderId="7" xfId="55" applyNumberFormat="1" applyFont="1" applyBorder="1" applyProtection="1">
      <alignment horizontal="left" vertical="center" wrapText="1"/>
      <protection locked="0"/>
    </xf>
    <xf numFmtId="179" fontId="5" fillId="0" borderId="7" xfId="53" applyNumberFormat="1" applyFont="1" applyBorder="1" applyProtection="1">
      <alignment horizontal="right" vertical="center"/>
      <protection locked="0"/>
    </xf>
    <xf numFmtId="0" fontId="2" fillId="0" borderId="7" xfId="0" applyFont="1" applyBorder="1" applyAlignment="1">
      <alignment vertical="center"/>
      <protection locked="0"/>
    </xf>
    <xf numFmtId="0" fontId="20" fillId="0" borderId="7" xfId="0" applyFont="1" applyBorder="1" applyAlignment="1" applyProtection="1">
      <alignment horizontal="center" vertical="center"/>
    </xf>
    <xf numFmtId="0" fontId="20" fillId="0" borderId="7" xfId="0" applyFont="1" applyBorder="1" applyAlignment="1" applyProtection="1">
      <alignment vertical="center"/>
    </xf>
    <xf numFmtId="0" fontId="2" fillId="0" borderId="7" xfId="0" applyFont="1" applyBorder="1" applyAlignment="1" applyProtection="1">
      <alignment horizontal="left" vertical="center"/>
    </xf>
    <xf numFmtId="0" fontId="20" fillId="0" borderId="7" xfId="0" applyFont="1" applyBorder="1" applyAlignment="1">
      <alignment horizontal="center" vertical="center"/>
      <protection locked="0"/>
    </xf>
    <xf numFmtId="179" fontId="21" fillId="0" borderId="7" xfId="0" applyNumberFormat="1" applyFont="1" applyBorder="1" applyAlignment="1">
      <alignment horizontal="right" vertical="center"/>
      <protection locked="0"/>
    </xf>
    <xf numFmtId="3" fontId="14" fillId="0" borderId="7" xfId="0" applyNumberFormat="1" applyFont="1" applyBorder="1" applyAlignment="1" applyProtection="1">
      <alignment horizontal="center" vertical="center"/>
    </xf>
    <xf numFmtId="0" fontId="14"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4" fillId="0" borderId="0" xfId="0" applyFont="1" applyAlignment="1" applyProtection="1">
      <alignment horizontal="left" vertical="center"/>
    </xf>
    <xf numFmtId="0" fontId="14" fillId="0" borderId="0" xfId="0" applyFont="1" applyAlignment="1" applyProtection="1"/>
    <xf numFmtId="0" fontId="4" fillId="0" borderId="3" xfId="0" applyFont="1" applyBorder="1" applyAlignment="1">
      <alignment horizontal="center" vertical="center" wrapText="1"/>
      <protection locked="0"/>
    </xf>
    <xf numFmtId="0" fontId="14" fillId="0" borderId="0" xfId="0" applyFont="1" applyAlignment="1">
      <protection locked="0"/>
    </xf>
    <xf numFmtId="0" fontId="22" fillId="0" borderId="0" xfId="0" applyFont="1" applyAlignment="1">
      <protection locked="0"/>
    </xf>
    <xf numFmtId="0" fontId="4" fillId="0" borderId="15" xfId="0" applyFont="1" applyBorder="1" applyAlignment="1" applyProtection="1">
      <alignment horizontal="center" vertical="center"/>
    </xf>
    <xf numFmtId="0" fontId="14" fillId="0" borderId="0" xfId="0" applyFont="1" applyAlignment="1">
      <alignment horizontal="right"/>
      <protection locked="0"/>
    </xf>
    <xf numFmtId="0" fontId="14" fillId="0" borderId="0" xfId="0" applyFont="1" applyAlignment="1" applyProtection="1">
      <alignment horizontal="right" vertical="center"/>
    </xf>
    <xf numFmtId="179" fontId="19" fillId="0" borderId="7" xfId="0" applyNumberFormat="1" applyFont="1" applyBorder="1" applyAlignment="1">
      <alignment horizontal="right" vertical="center"/>
      <protection locked="0"/>
    </xf>
    <xf numFmtId="0" fontId="2" fillId="0" borderId="7" xfId="0" applyFont="1" applyBorder="1" applyAlignment="1">
      <alignment horizontal="left" vertical="center"/>
      <protection locked="0"/>
    </xf>
    <xf numFmtId="0" fontId="19" fillId="0" borderId="7" xfId="0" applyFont="1" applyBorder="1" applyAlignment="1">
      <alignment horizontal="left" vertical="center"/>
      <protection locked="0"/>
    </xf>
    <xf numFmtId="0" fontId="19" fillId="0" borderId="6" xfId="0" applyFont="1" applyBorder="1" applyAlignment="1">
      <alignment horizontal="left" vertical="center"/>
      <protection locked="0"/>
    </xf>
    <xf numFmtId="0" fontId="20" fillId="0" borderId="6" xfId="0" applyFont="1" applyBorder="1" applyAlignment="1" applyProtection="1">
      <alignment horizontal="center" vertical="center"/>
    </xf>
    <xf numFmtId="0" fontId="2" fillId="0" borderId="6" xfId="0" applyFont="1" applyBorder="1" applyAlignment="1" applyProtection="1">
      <alignment horizontal="left" vertical="center"/>
    </xf>
    <xf numFmtId="0" fontId="20" fillId="0" borderId="6" xfId="0" applyFont="1" applyBorder="1" applyAlignment="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Style" xfId="49"/>
    <cellStyle name="DateTimeStyle" xfId="50"/>
    <cellStyle name="IntegralNumberStyle" xfId="51"/>
    <cellStyle name="MoneyStyle" xfId="52"/>
    <cellStyle name="NumberStyle" xfId="53"/>
    <cellStyle name="PercentStyle" xfId="54"/>
    <cellStyle name="TextStyle" xfId="55"/>
    <cellStyle name="Time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showZeros="0" workbookViewId="0">
      <selection activeCell="D17" sqref="D17"/>
    </sheetView>
  </sheetViews>
  <sheetFormatPr defaultColWidth="10.6666666666667" defaultRowHeight="12" customHeight="1" outlineLevelCol="3"/>
  <cols>
    <col min="1" max="1" width="37.1666666666667" customWidth="1"/>
    <col min="2" max="2" width="41.5" customWidth="1"/>
    <col min="3" max="3" width="42.6666666666667" customWidth="1"/>
    <col min="4" max="4" width="39.5" customWidth="1"/>
  </cols>
  <sheetData>
    <row r="1" ht="19.5" customHeight="1" spans="4:4">
      <c r="D1" s="102" t="s">
        <v>0</v>
      </c>
    </row>
    <row r="2" ht="36" customHeight="1" spans="1:4">
      <c r="A2" s="4" t="str">
        <f>"2025"&amp;"年部门财务收支预算总表"</f>
        <v>2025年部门财务收支预算总表</v>
      </c>
      <c r="B2" s="4"/>
      <c r="C2" s="4"/>
      <c r="D2" s="4"/>
    </row>
    <row r="3" ht="24" customHeight="1" spans="1:4">
      <c r="A3" s="176" t="str">
        <f>"单位名称："&amp;"景洪市特殊教育学校"</f>
        <v>单位名称：景洪市特殊教育学校</v>
      </c>
      <c r="B3" s="176"/>
      <c r="C3" s="163"/>
      <c r="D3" s="183" t="s">
        <v>1</v>
      </c>
    </row>
    <row r="4" ht="19.5" customHeight="1" spans="1:4">
      <c r="A4" s="126" t="s">
        <v>2</v>
      </c>
      <c r="B4" s="128"/>
      <c r="C4" s="126" t="s">
        <v>3</v>
      </c>
      <c r="D4" s="128"/>
    </row>
    <row r="5" ht="19.5" customHeight="1" spans="1:4">
      <c r="A5" s="125" t="s">
        <v>4</v>
      </c>
      <c r="B5" s="125" t="s">
        <v>5</v>
      </c>
      <c r="C5" s="125" t="s">
        <v>6</v>
      </c>
      <c r="D5" s="25" t="s">
        <v>5</v>
      </c>
    </row>
    <row r="6" ht="19.5" customHeight="1" spans="1:4">
      <c r="A6" s="134"/>
      <c r="B6" s="134"/>
      <c r="C6" s="134"/>
      <c r="D6" s="27"/>
    </row>
    <row r="7" ht="20.25" customHeight="1" spans="1:4">
      <c r="A7" s="170" t="s">
        <v>7</v>
      </c>
      <c r="B7" s="184">
        <v>8943247.41</v>
      </c>
      <c r="C7" s="170" t="str">
        <f>"一"&amp;"、"&amp;"教育支出"</f>
        <v>一、教育支出</v>
      </c>
      <c r="D7" s="184">
        <v>6581096.25</v>
      </c>
    </row>
    <row r="8" ht="20.25" customHeight="1" spans="1:4">
      <c r="A8" s="170" t="s">
        <v>8</v>
      </c>
      <c r="B8" s="184"/>
      <c r="C8" s="170" t="str">
        <f>"二"&amp;"、"&amp;"社会保障和就业支出"</f>
        <v>二、社会保障和就业支出</v>
      </c>
      <c r="D8" s="184">
        <v>899764.96</v>
      </c>
    </row>
    <row r="9" ht="20.25" customHeight="1" spans="1:4">
      <c r="A9" s="170" t="s">
        <v>9</v>
      </c>
      <c r="B9" s="184"/>
      <c r="C9" s="170" t="str">
        <f>"三"&amp;"、"&amp;"卫生健康支出"</f>
        <v>三、卫生健康支出</v>
      </c>
      <c r="D9" s="184">
        <v>731516.48</v>
      </c>
    </row>
    <row r="10" ht="21.75" customHeight="1" spans="1:4">
      <c r="A10" s="170" t="s">
        <v>10</v>
      </c>
      <c r="B10" s="184"/>
      <c r="C10" s="170" t="str">
        <f>"四"&amp;"、"&amp;"住房保障支出"</f>
        <v>四、住房保障支出</v>
      </c>
      <c r="D10" s="184">
        <v>736869.72</v>
      </c>
    </row>
    <row r="11" ht="21.75" customHeight="1" spans="1:4">
      <c r="A11" s="170" t="s">
        <v>11</v>
      </c>
      <c r="B11" s="184">
        <v>6000</v>
      </c>
      <c r="C11" s="185"/>
      <c r="D11" s="184"/>
    </row>
    <row r="12" ht="21.75" customHeight="1" spans="1:4">
      <c r="A12" s="186" t="s">
        <v>12</v>
      </c>
      <c r="B12" s="184"/>
      <c r="C12" s="185"/>
      <c r="D12" s="184"/>
    </row>
    <row r="13" ht="20.25" customHeight="1" spans="1:4">
      <c r="A13" s="186" t="s">
        <v>13</v>
      </c>
      <c r="B13" s="184"/>
      <c r="C13" s="185"/>
      <c r="D13" s="184"/>
    </row>
    <row r="14" ht="20.25" customHeight="1" spans="1:4">
      <c r="A14" s="186" t="s">
        <v>14</v>
      </c>
      <c r="B14" s="184"/>
      <c r="C14" s="185"/>
      <c r="D14" s="184"/>
    </row>
    <row r="15" ht="20.25" customHeight="1" spans="1:4">
      <c r="A15" s="187" t="s">
        <v>15</v>
      </c>
      <c r="B15" s="184"/>
      <c r="C15" s="185"/>
      <c r="D15" s="184"/>
    </row>
    <row r="16" ht="20.25" customHeight="1" spans="1:4">
      <c r="A16" s="187" t="s">
        <v>16</v>
      </c>
      <c r="B16" s="184">
        <v>6000</v>
      </c>
      <c r="C16" s="185"/>
      <c r="D16" s="184"/>
    </row>
    <row r="17" ht="20.25" customHeight="1" spans="1:4">
      <c r="A17" s="188" t="s">
        <v>17</v>
      </c>
      <c r="B17" s="172">
        <v>8949247.41</v>
      </c>
      <c r="C17" s="168" t="s">
        <v>18</v>
      </c>
      <c r="D17" s="172">
        <v>8949247.41</v>
      </c>
    </row>
    <row r="18" ht="20.25" customHeight="1" spans="1:4">
      <c r="A18" s="189" t="s">
        <v>19</v>
      </c>
      <c r="B18" s="184"/>
      <c r="C18" s="170" t="s">
        <v>20</v>
      </c>
      <c r="D18" s="184"/>
    </row>
    <row r="19" ht="20.25" customHeight="1" spans="1:4">
      <c r="A19" s="189" t="s">
        <v>21</v>
      </c>
      <c r="B19" s="184"/>
      <c r="C19" s="170" t="s">
        <v>21</v>
      </c>
      <c r="D19" s="184"/>
    </row>
    <row r="20" ht="20.25" customHeight="1" spans="1:4">
      <c r="A20" s="189" t="s">
        <v>22</v>
      </c>
      <c r="B20" s="184"/>
      <c r="C20" s="170" t="s">
        <v>23</v>
      </c>
      <c r="D20" s="184"/>
    </row>
    <row r="21" ht="20.25" customHeight="1" spans="1:4">
      <c r="A21" s="190" t="s">
        <v>24</v>
      </c>
      <c r="B21" s="172">
        <v>8949247.41</v>
      </c>
      <c r="C21" s="168" t="s">
        <v>25</v>
      </c>
      <c r="D21" s="172">
        <v>8949247.41</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9"/>
  <sheetViews>
    <sheetView showZeros="0" topLeftCell="D1" workbookViewId="0">
      <selection activeCell="A1" sqref="A1"/>
    </sheetView>
  </sheetViews>
  <sheetFormatPr defaultColWidth="10.6666666666667" defaultRowHeight="14.25" customHeight="1"/>
  <cols>
    <col min="1" max="1" width="20.5" customWidth="1"/>
    <col min="2" max="2" width="34.1666666666667" customWidth="1"/>
    <col min="3" max="19" width="20.6666666666667" customWidth="1"/>
  </cols>
  <sheetData>
    <row r="1" ht="19.5" customHeight="1" spans="10:19">
      <c r="J1" s="116"/>
      <c r="O1" s="70"/>
      <c r="P1" s="70"/>
      <c r="Q1" s="70"/>
      <c r="R1" s="70"/>
      <c r="S1" s="3" t="s">
        <v>26</v>
      </c>
    </row>
    <row r="2" ht="57.75" customHeight="1" spans="1:19">
      <c r="A2" s="139" t="str">
        <f>"2025"&amp;"年部门收入预算表"</f>
        <v>2025年部门收入预算表</v>
      </c>
      <c r="B2" s="139"/>
      <c r="C2" s="139"/>
      <c r="D2" s="139"/>
      <c r="E2" s="139"/>
      <c r="F2" s="139"/>
      <c r="G2" s="139"/>
      <c r="H2" s="139"/>
      <c r="I2" s="139"/>
      <c r="J2" s="139"/>
      <c r="K2" s="139"/>
      <c r="L2" s="139"/>
      <c r="M2" s="139"/>
      <c r="N2" s="139"/>
      <c r="O2" s="139"/>
      <c r="P2" s="139"/>
      <c r="Q2" s="139"/>
      <c r="R2" s="139"/>
      <c r="S2" s="139"/>
    </row>
    <row r="3" ht="24" customHeight="1" spans="1:19">
      <c r="A3" s="176" t="str">
        <f>"单位名称："&amp;"景洪市特殊教育学校"</f>
        <v>单位名称：景洪市特殊教育学校</v>
      </c>
      <c r="B3" s="176"/>
      <c r="C3" s="176"/>
      <c r="D3" s="176"/>
      <c r="E3" s="177"/>
      <c r="F3" s="177"/>
      <c r="G3" s="177"/>
      <c r="H3" s="177"/>
      <c r="I3" s="177"/>
      <c r="J3" s="179"/>
      <c r="K3" s="177"/>
      <c r="L3" s="177"/>
      <c r="M3" s="177"/>
      <c r="N3" s="177"/>
      <c r="O3" s="180"/>
      <c r="P3" s="180"/>
      <c r="Q3" s="180"/>
      <c r="R3" s="180"/>
      <c r="S3" s="182" t="s">
        <v>1</v>
      </c>
    </row>
    <row r="4" ht="18.75" customHeight="1" spans="1:19">
      <c r="A4" s="8" t="s">
        <v>27</v>
      </c>
      <c r="B4" s="76" t="s">
        <v>28</v>
      </c>
      <c r="C4" s="76" t="s">
        <v>29</v>
      </c>
      <c r="D4" s="178" t="s">
        <v>30</v>
      </c>
      <c r="E4" s="178"/>
      <c r="F4" s="178"/>
      <c r="G4" s="178"/>
      <c r="H4" s="178"/>
      <c r="I4" s="178"/>
      <c r="J4" s="178"/>
      <c r="K4" s="178"/>
      <c r="L4" s="178"/>
      <c r="M4" s="178"/>
      <c r="N4" s="147"/>
      <c r="O4" s="178" t="s">
        <v>19</v>
      </c>
      <c r="P4" s="178"/>
      <c r="Q4" s="178"/>
      <c r="R4" s="178"/>
      <c r="S4" s="147"/>
    </row>
    <row r="5" ht="19.5" customHeight="1" spans="1:19">
      <c r="A5" s="13"/>
      <c r="B5" s="78"/>
      <c r="C5" s="78"/>
      <c r="D5" s="78" t="s">
        <v>31</v>
      </c>
      <c r="E5" s="78" t="s">
        <v>32</v>
      </c>
      <c r="F5" s="78" t="s">
        <v>33</v>
      </c>
      <c r="G5" s="78" t="s">
        <v>34</v>
      </c>
      <c r="H5" s="78" t="s">
        <v>35</v>
      </c>
      <c r="I5" s="181" t="s">
        <v>36</v>
      </c>
      <c r="J5" s="181"/>
      <c r="K5" s="181"/>
      <c r="L5" s="181"/>
      <c r="M5" s="181"/>
      <c r="N5" s="92"/>
      <c r="O5" s="78" t="s">
        <v>31</v>
      </c>
      <c r="P5" s="78" t="s">
        <v>32</v>
      </c>
      <c r="Q5" s="78" t="s">
        <v>33</v>
      </c>
      <c r="R5" s="78" t="s">
        <v>34</v>
      </c>
      <c r="S5" s="78" t="s">
        <v>37</v>
      </c>
    </row>
    <row r="6" ht="33.75" customHeight="1" spans="1:19">
      <c r="A6" s="15"/>
      <c r="B6" s="80"/>
      <c r="C6" s="80"/>
      <c r="D6" s="80"/>
      <c r="E6" s="80"/>
      <c r="F6" s="80"/>
      <c r="G6" s="80"/>
      <c r="H6" s="80"/>
      <c r="I6" s="79" t="s">
        <v>31</v>
      </c>
      <c r="J6" s="79" t="s">
        <v>38</v>
      </c>
      <c r="K6" s="79" t="s">
        <v>39</v>
      </c>
      <c r="L6" s="79" t="s">
        <v>40</v>
      </c>
      <c r="M6" s="79" t="s">
        <v>41</v>
      </c>
      <c r="N6" s="79" t="s">
        <v>42</v>
      </c>
      <c r="O6" s="80"/>
      <c r="P6" s="80"/>
      <c r="Q6" s="80"/>
      <c r="R6" s="80"/>
      <c r="S6" s="80"/>
    </row>
    <row r="7" ht="16.5" customHeight="1" spans="1:19">
      <c r="A7" s="53">
        <v>1</v>
      </c>
      <c r="B7" s="53">
        <v>2</v>
      </c>
      <c r="C7" s="53">
        <v>3</v>
      </c>
      <c r="D7" s="53">
        <v>4</v>
      </c>
      <c r="E7" s="53">
        <v>5</v>
      </c>
      <c r="F7" s="53">
        <v>6</v>
      </c>
      <c r="G7" s="53">
        <v>7</v>
      </c>
      <c r="H7" s="53">
        <v>8</v>
      </c>
      <c r="I7" s="53">
        <v>9</v>
      </c>
      <c r="J7" s="53">
        <v>10</v>
      </c>
      <c r="K7" s="53">
        <v>11</v>
      </c>
      <c r="L7" s="53">
        <v>12</v>
      </c>
      <c r="M7" s="53">
        <v>13</v>
      </c>
      <c r="N7" s="53">
        <v>14</v>
      </c>
      <c r="O7" s="53">
        <v>15</v>
      </c>
      <c r="P7" s="53">
        <v>16</v>
      </c>
      <c r="Q7" s="53">
        <v>17</v>
      </c>
      <c r="R7" s="53">
        <v>18</v>
      </c>
      <c r="S7" s="53">
        <v>19</v>
      </c>
    </row>
    <row r="8" ht="18" customHeight="1" spans="1:19">
      <c r="A8" s="19" t="s">
        <v>43</v>
      </c>
      <c r="B8" s="19" t="s">
        <v>44</v>
      </c>
      <c r="C8" s="20">
        <v>8949247.41</v>
      </c>
      <c r="D8" s="20">
        <v>8949247.41</v>
      </c>
      <c r="E8" s="20">
        <v>8943247.41</v>
      </c>
      <c r="F8" s="20"/>
      <c r="G8" s="20"/>
      <c r="H8" s="20"/>
      <c r="I8" s="20">
        <v>6000</v>
      </c>
      <c r="J8" s="20"/>
      <c r="K8" s="20"/>
      <c r="L8" s="20"/>
      <c r="M8" s="20"/>
      <c r="N8" s="20">
        <v>6000</v>
      </c>
      <c r="O8" s="20"/>
      <c r="P8" s="20"/>
      <c r="Q8" s="20"/>
      <c r="R8" s="20"/>
      <c r="S8" s="20"/>
    </row>
    <row r="9" ht="18" customHeight="1" spans="1:19">
      <c r="A9" s="21" t="s">
        <v>29</v>
      </c>
      <c r="B9" s="21"/>
      <c r="C9" s="20">
        <v>8949247.41</v>
      </c>
      <c r="D9" s="20">
        <v>8949247.41</v>
      </c>
      <c r="E9" s="20">
        <v>8943247.41</v>
      </c>
      <c r="F9" s="20"/>
      <c r="G9" s="20"/>
      <c r="H9" s="20"/>
      <c r="I9" s="20">
        <v>6000</v>
      </c>
      <c r="J9" s="20"/>
      <c r="K9" s="20"/>
      <c r="L9" s="20"/>
      <c r="M9" s="20"/>
      <c r="N9" s="20">
        <v>6000</v>
      </c>
      <c r="O9" s="20"/>
      <c r="P9" s="20"/>
      <c r="Q9" s="20"/>
      <c r="R9" s="20"/>
      <c r="S9" s="20"/>
    </row>
  </sheetData>
  <mergeCells count="19">
    <mergeCell ref="A2:S2"/>
    <mergeCell ref="A3:D3"/>
    <mergeCell ref="D4:N4"/>
    <mergeCell ref="O4:S4"/>
    <mergeCell ref="I5:N5"/>
    <mergeCell ref="A9:B9"/>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5"/>
  <sheetViews>
    <sheetView showZeros="0" topLeftCell="A4" workbookViewId="0">
      <selection activeCell="D32" sqref="D32"/>
    </sheetView>
  </sheetViews>
  <sheetFormatPr defaultColWidth="10.6666666666667" defaultRowHeight="14.25" customHeight="1"/>
  <cols>
    <col min="1" max="1" width="16.1666666666667" customWidth="1"/>
    <col min="2" max="2" width="40.3333333333333" customWidth="1"/>
    <col min="3" max="6" width="22.3333333333333" customWidth="1"/>
    <col min="7" max="8" width="22.1666666666667" customWidth="1"/>
    <col min="9" max="9" width="22" customWidth="1"/>
    <col min="10" max="11" width="22.1666666666667" customWidth="1"/>
    <col min="12" max="14" width="22" customWidth="1"/>
    <col min="15" max="15" width="22.1666666666667" customWidth="1"/>
  </cols>
  <sheetData>
    <row r="1" ht="19.5" customHeight="1" spans="4:15">
      <c r="D1" s="116"/>
      <c r="H1" s="116"/>
      <c r="J1" s="116"/>
      <c r="O1" s="175" t="s">
        <v>45</v>
      </c>
    </row>
    <row r="2" ht="42" customHeight="1" spans="1:15">
      <c r="A2" s="4" t="str">
        <f>"2025"&amp;"年部门支出预算表"</f>
        <v>2025年部门支出预算表</v>
      </c>
      <c r="B2" s="4"/>
      <c r="C2" s="4"/>
      <c r="D2" s="4"/>
      <c r="E2" s="4"/>
      <c r="F2" s="4"/>
      <c r="G2" s="4"/>
      <c r="H2" s="4"/>
      <c r="I2" s="4"/>
      <c r="J2" s="4"/>
      <c r="K2" s="4"/>
      <c r="L2" s="4"/>
      <c r="M2" s="4"/>
      <c r="N2" s="4"/>
      <c r="O2" s="4"/>
    </row>
    <row r="3" ht="24" customHeight="1" spans="1:15">
      <c r="A3" s="153" t="str">
        <f>"单位名称："&amp;"景洪市特殊教育学校"</f>
        <v>单位名称：景洪市特殊教育学校</v>
      </c>
      <c r="B3" s="153"/>
      <c r="C3" s="153"/>
      <c r="D3" s="153"/>
      <c r="E3" s="153"/>
      <c r="F3" s="153"/>
      <c r="G3" s="153"/>
      <c r="H3" s="153"/>
      <c r="I3" s="153"/>
      <c r="J3" s="153"/>
      <c r="K3" s="153"/>
      <c r="L3" s="153"/>
      <c r="M3" s="6"/>
      <c r="N3" s="6"/>
      <c r="O3" s="98" t="s">
        <v>1</v>
      </c>
    </row>
    <row r="4" ht="19.5" customHeight="1" spans="1:15">
      <c r="A4" s="8" t="s">
        <v>46</v>
      </c>
      <c r="B4" s="8" t="s">
        <v>47</v>
      </c>
      <c r="C4" s="8" t="s">
        <v>29</v>
      </c>
      <c r="D4" s="10" t="s">
        <v>32</v>
      </c>
      <c r="E4" s="11" t="s">
        <v>48</v>
      </c>
      <c r="F4" s="12" t="s">
        <v>49</v>
      </c>
      <c r="G4" s="8" t="s">
        <v>33</v>
      </c>
      <c r="H4" s="8" t="s">
        <v>34</v>
      </c>
      <c r="I4" s="8" t="s">
        <v>50</v>
      </c>
      <c r="J4" s="10" t="s">
        <v>51</v>
      </c>
      <c r="K4" s="11"/>
      <c r="L4" s="11"/>
      <c r="M4" s="11"/>
      <c r="N4" s="11"/>
      <c r="O4" s="12"/>
    </row>
    <row r="5" ht="33.75" customHeight="1" spans="1:15">
      <c r="A5" s="15"/>
      <c r="B5" s="15"/>
      <c r="C5" s="15"/>
      <c r="D5" s="17" t="s">
        <v>31</v>
      </c>
      <c r="E5" s="91" t="s">
        <v>48</v>
      </c>
      <c r="F5" s="91" t="s">
        <v>49</v>
      </c>
      <c r="G5" s="15"/>
      <c r="H5" s="15"/>
      <c r="I5" s="15"/>
      <c r="J5" s="17" t="s">
        <v>31</v>
      </c>
      <c r="K5" s="41" t="s">
        <v>52</v>
      </c>
      <c r="L5" s="41" t="s">
        <v>53</v>
      </c>
      <c r="M5" s="41" t="s">
        <v>54</v>
      </c>
      <c r="N5" s="41" t="s">
        <v>55</v>
      </c>
      <c r="O5" s="41" t="s">
        <v>56</v>
      </c>
    </row>
    <row r="6" ht="19.5" customHeight="1" spans="1:15">
      <c r="A6" s="173">
        <v>1</v>
      </c>
      <c r="B6" s="173">
        <v>2</v>
      </c>
      <c r="C6" s="174">
        <v>3</v>
      </c>
      <c r="D6" s="174">
        <v>4</v>
      </c>
      <c r="E6" s="174">
        <v>5</v>
      </c>
      <c r="F6" s="174">
        <v>6</v>
      </c>
      <c r="G6" s="174">
        <v>7</v>
      </c>
      <c r="H6" s="174">
        <v>8</v>
      </c>
      <c r="I6" s="174">
        <v>9</v>
      </c>
      <c r="J6" s="174">
        <v>10</v>
      </c>
      <c r="K6" s="174">
        <v>11</v>
      </c>
      <c r="L6" s="174">
        <v>12</v>
      </c>
      <c r="M6" s="174">
        <v>13</v>
      </c>
      <c r="N6" s="174">
        <v>14</v>
      </c>
      <c r="O6" s="174">
        <v>15</v>
      </c>
    </row>
    <row r="7" ht="21.75" customHeight="1" spans="1:15">
      <c r="A7" s="19" t="s">
        <v>57</v>
      </c>
      <c r="B7" s="19" t="s">
        <v>58</v>
      </c>
      <c r="C7" s="20">
        <v>6581096.25</v>
      </c>
      <c r="D7" s="20">
        <v>6575096.25</v>
      </c>
      <c r="E7" s="20">
        <v>6560237.8</v>
      </c>
      <c r="F7" s="20">
        <v>14858.45</v>
      </c>
      <c r="G7" s="20"/>
      <c r="H7" s="20"/>
      <c r="I7" s="20"/>
      <c r="J7" s="20">
        <v>6000</v>
      </c>
      <c r="K7" s="20"/>
      <c r="L7" s="20"/>
      <c r="M7" s="20"/>
      <c r="N7" s="20"/>
      <c r="O7" s="20">
        <v>6000</v>
      </c>
    </row>
    <row r="8" ht="21.75" customHeight="1" spans="1:15">
      <c r="A8" s="114" t="s">
        <v>59</v>
      </c>
      <c r="B8" s="114" t="s">
        <v>60</v>
      </c>
      <c r="C8" s="20">
        <v>14858.45</v>
      </c>
      <c r="D8" s="20">
        <v>14858.45</v>
      </c>
      <c r="E8" s="20"/>
      <c r="F8" s="20">
        <v>14858.45</v>
      </c>
      <c r="G8" s="20"/>
      <c r="H8" s="20"/>
      <c r="I8" s="20"/>
      <c r="J8" s="20"/>
      <c r="K8" s="20"/>
      <c r="L8" s="20"/>
      <c r="M8" s="20"/>
      <c r="N8" s="20"/>
      <c r="O8" s="20"/>
    </row>
    <row r="9" ht="21.75" customHeight="1" spans="1:15">
      <c r="A9" s="160" t="s">
        <v>61</v>
      </c>
      <c r="B9" s="160" t="s">
        <v>62</v>
      </c>
      <c r="C9" s="20">
        <v>5694.99</v>
      </c>
      <c r="D9" s="20">
        <v>5694.99</v>
      </c>
      <c r="E9" s="20"/>
      <c r="F9" s="20">
        <v>5694.99</v>
      </c>
      <c r="G9" s="20"/>
      <c r="H9" s="20"/>
      <c r="I9" s="20"/>
      <c r="J9" s="20"/>
      <c r="K9" s="20"/>
      <c r="L9" s="20"/>
      <c r="M9" s="20"/>
      <c r="N9" s="20"/>
      <c r="O9" s="20"/>
    </row>
    <row r="10" ht="21.75" customHeight="1" spans="1:15">
      <c r="A10" s="160" t="s">
        <v>63</v>
      </c>
      <c r="B10" s="160" t="s">
        <v>64</v>
      </c>
      <c r="C10" s="20">
        <v>9163.46</v>
      </c>
      <c r="D10" s="20">
        <v>9163.46</v>
      </c>
      <c r="E10" s="20"/>
      <c r="F10" s="20">
        <v>9163.46</v>
      </c>
      <c r="G10" s="20"/>
      <c r="H10" s="20"/>
      <c r="I10" s="20"/>
      <c r="J10" s="20"/>
      <c r="K10" s="20"/>
      <c r="L10" s="20"/>
      <c r="M10" s="20"/>
      <c r="N10" s="20"/>
      <c r="O10" s="20"/>
    </row>
    <row r="11" ht="21.75" customHeight="1" spans="1:15">
      <c r="A11" s="114" t="s">
        <v>65</v>
      </c>
      <c r="B11" s="114" t="s">
        <v>66</v>
      </c>
      <c r="C11" s="20">
        <v>6566237.8</v>
      </c>
      <c r="D11" s="20">
        <v>6560237.8</v>
      </c>
      <c r="E11" s="20">
        <v>6560237.8</v>
      </c>
      <c r="F11" s="20"/>
      <c r="G11" s="20"/>
      <c r="H11" s="20"/>
      <c r="I11" s="20"/>
      <c r="J11" s="20">
        <v>6000</v>
      </c>
      <c r="K11" s="20"/>
      <c r="L11" s="20"/>
      <c r="M11" s="20"/>
      <c r="N11" s="20"/>
      <c r="O11" s="20">
        <v>6000</v>
      </c>
    </row>
    <row r="12" ht="21.75" customHeight="1" spans="1:15">
      <c r="A12" s="160" t="s">
        <v>67</v>
      </c>
      <c r="B12" s="160" t="s">
        <v>68</v>
      </c>
      <c r="C12" s="20">
        <v>6566237.8</v>
      </c>
      <c r="D12" s="20">
        <v>6560237.8</v>
      </c>
      <c r="E12" s="20">
        <v>6560237.8</v>
      </c>
      <c r="F12" s="20"/>
      <c r="G12" s="20"/>
      <c r="H12" s="20"/>
      <c r="I12" s="20"/>
      <c r="J12" s="20">
        <v>6000</v>
      </c>
      <c r="K12" s="20"/>
      <c r="L12" s="20"/>
      <c r="M12" s="20"/>
      <c r="N12" s="20"/>
      <c r="O12" s="20">
        <v>6000</v>
      </c>
    </row>
    <row r="13" ht="21.75" customHeight="1" spans="1:15">
      <c r="A13" s="19" t="s">
        <v>69</v>
      </c>
      <c r="B13" s="19" t="s">
        <v>70</v>
      </c>
      <c r="C13" s="20">
        <v>899764.96</v>
      </c>
      <c r="D13" s="20">
        <v>899764.96</v>
      </c>
      <c r="E13" s="20">
        <v>899764.96</v>
      </c>
      <c r="F13" s="20"/>
      <c r="G13" s="20"/>
      <c r="H13" s="20"/>
      <c r="I13" s="20"/>
      <c r="J13" s="20"/>
      <c r="K13" s="20"/>
      <c r="L13" s="20"/>
      <c r="M13" s="20"/>
      <c r="N13" s="20"/>
      <c r="O13" s="20"/>
    </row>
    <row r="14" ht="21.75" customHeight="1" spans="1:15">
      <c r="A14" s="114" t="s">
        <v>71</v>
      </c>
      <c r="B14" s="114" t="s">
        <v>72</v>
      </c>
      <c r="C14" s="20">
        <v>899764.96</v>
      </c>
      <c r="D14" s="20">
        <v>899764.96</v>
      </c>
      <c r="E14" s="20">
        <v>899764.96</v>
      </c>
      <c r="F14" s="20"/>
      <c r="G14" s="20"/>
      <c r="H14" s="20"/>
      <c r="I14" s="20"/>
      <c r="J14" s="20"/>
      <c r="K14" s="20"/>
      <c r="L14" s="20"/>
      <c r="M14" s="20"/>
      <c r="N14" s="20"/>
      <c r="O14" s="20"/>
    </row>
    <row r="15" ht="21.75" customHeight="1" spans="1:15">
      <c r="A15" s="160" t="s">
        <v>73</v>
      </c>
      <c r="B15" s="160" t="s">
        <v>74</v>
      </c>
      <c r="C15" s="20">
        <v>3000</v>
      </c>
      <c r="D15" s="20">
        <v>3000</v>
      </c>
      <c r="E15" s="20">
        <v>3000</v>
      </c>
      <c r="F15" s="20"/>
      <c r="G15" s="20"/>
      <c r="H15" s="20"/>
      <c r="I15" s="20"/>
      <c r="J15" s="20"/>
      <c r="K15" s="20"/>
      <c r="L15" s="20"/>
      <c r="M15" s="20"/>
      <c r="N15" s="20"/>
      <c r="O15" s="20"/>
    </row>
    <row r="16" ht="21.75" customHeight="1" spans="1:15">
      <c r="A16" s="160" t="s">
        <v>75</v>
      </c>
      <c r="B16" s="160" t="s">
        <v>76</v>
      </c>
      <c r="C16" s="20">
        <v>896764.96</v>
      </c>
      <c r="D16" s="20">
        <v>896764.96</v>
      </c>
      <c r="E16" s="20">
        <v>896764.96</v>
      </c>
      <c r="F16" s="20"/>
      <c r="G16" s="20"/>
      <c r="H16" s="20"/>
      <c r="I16" s="20"/>
      <c r="J16" s="20"/>
      <c r="K16" s="20"/>
      <c r="L16" s="20"/>
      <c r="M16" s="20"/>
      <c r="N16" s="20"/>
      <c r="O16" s="20"/>
    </row>
    <row r="17" ht="21.75" customHeight="1" spans="1:15">
      <c r="A17" s="19" t="s">
        <v>77</v>
      </c>
      <c r="B17" s="19" t="s">
        <v>78</v>
      </c>
      <c r="C17" s="20">
        <v>731516.48</v>
      </c>
      <c r="D17" s="20">
        <v>731516.48</v>
      </c>
      <c r="E17" s="20">
        <v>731516.48</v>
      </c>
      <c r="F17" s="20"/>
      <c r="G17" s="20"/>
      <c r="H17" s="20"/>
      <c r="I17" s="20"/>
      <c r="J17" s="20"/>
      <c r="K17" s="20"/>
      <c r="L17" s="20"/>
      <c r="M17" s="20"/>
      <c r="N17" s="20"/>
      <c r="O17" s="20"/>
    </row>
    <row r="18" ht="21.75" customHeight="1" spans="1:15">
      <c r="A18" s="114" t="s">
        <v>79</v>
      </c>
      <c r="B18" s="114" t="s">
        <v>80</v>
      </c>
      <c r="C18" s="20">
        <v>731516.48</v>
      </c>
      <c r="D18" s="20">
        <v>731516.48</v>
      </c>
      <c r="E18" s="20">
        <v>731516.48</v>
      </c>
      <c r="F18" s="20"/>
      <c r="G18" s="20"/>
      <c r="H18" s="20"/>
      <c r="I18" s="20"/>
      <c r="J18" s="20"/>
      <c r="K18" s="20"/>
      <c r="L18" s="20"/>
      <c r="M18" s="20"/>
      <c r="N18" s="20"/>
      <c r="O18" s="20"/>
    </row>
    <row r="19" ht="21.75" customHeight="1" spans="1:15">
      <c r="A19" s="160" t="s">
        <v>81</v>
      </c>
      <c r="B19" s="160" t="s">
        <v>82</v>
      </c>
      <c r="C19" s="20">
        <v>458407.01</v>
      </c>
      <c r="D19" s="20">
        <v>458407.01</v>
      </c>
      <c r="E19" s="20">
        <v>458407.01</v>
      </c>
      <c r="F19" s="20"/>
      <c r="G19" s="20"/>
      <c r="H19" s="20"/>
      <c r="I19" s="20"/>
      <c r="J19" s="20"/>
      <c r="K19" s="20"/>
      <c r="L19" s="20"/>
      <c r="M19" s="20"/>
      <c r="N19" s="20"/>
      <c r="O19" s="20"/>
    </row>
    <row r="20" ht="21.75" customHeight="1" spans="1:15">
      <c r="A20" s="160" t="s">
        <v>83</v>
      </c>
      <c r="B20" s="160" t="s">
        <v>84</v>
      </c>
      <c r="C20" s="20">
        <v>235675.35</v>
      </c>
      <c r="D20" s="20">
        <v>235675.35</v>
      </c>
      <c r="E20" s="20">
        <v>235675.35</v>
      </c>
      <c r="F20" s="20"/>
      <c r="G20" s="20"/>
      <c r="H20" s="20"/>
      <c r="I20" s="20"/>
      <c r="J20" s="20"/>
      <c r="K20" s="20"/>
      <c r="L20" s="20"/>
      <c r="M20" s="20"/>
      <c r="N20" s="20"/>
      <c r="O20" s="20"/>
    </row>
    <row r="21" ht="21.75" customHeight="1" spans="1:15">
      <c r="A21" s="160" t="s">
        <v>85</v>
      </c>
      <c r="B21" s="160" t="s">
        <v>86</v>
      </c>
      <c r="C21" s="20">
        <v>37434.12</v>
      </c>
      <c r="D21" s="20">
        <v>37434.12</v>
      </c>
      <c r="E21" s="20">
        <v>37434.12</v>
      </c>
      <c r="F21" s="20"/>
      <c r="G21" s="20"/>
      <c r="H21" s="20"/>
      <c r="I21" s="20"/>
      <c r="J21" s="20"/>
      <c r="K21" s="20"/>
      <c r="L21" s="20"/>
      <c r="M21" s="20"/>
      <c r="N21" s="20"/>
      <c r="O21" s="20"/>
    </row>
    <row r="22" ht="21.75" customHeight="1" spans="1:15">
      <c r="A22" s="19" t="s">
        <v>87</v>
      </c>
      <c r="B22" s="19" t="s">
        <v>88</v>
      </c>
      <c r="C22" s="20">
        <v>736869.72</v>
      </c>
      <c r="D22" s="20">
        <v>736869.72</v>
      </c>
      <c r="E22" s="20">
        <v>736869.72</v>
      </c>
      <c r="F22" s="20"/>
      <c r="G22" s="20"/>
      <c r="H22" s="20"/>
      <c r="I22" s="20"/>
      <c r="J22" s="20"/>
      <c r="K22" s="20"/>
      <c r="L22" s="20"/>
      <c r="M22" s="20"/>
      <c r="N22" s="20"/>
      <c r="O22" s="20"/>
    </row>
    <row r="23" ht="21.75" customHeight="1" spans="1:15">
      <c r="A23" s="114" t="s">
        <v>89</v>
      </c>
      <c r="B23" s="114" t="s">
        <v>90</v>
      </c>
      <c r="C23" s="20">
        <v>736869.72</v>
      </c>
      <c r="D23" s="20">
        <v>736869.72</v>
      </c>
      <c r="E23" s="20">
        <v>736869.72</v>
      </c>
      <c r="F23" s="20"/>
      <c r="G23" s="20"/>
      <c r="H23" s="20"/>
      <c r="I23" s="20"/>
      <c r="J23" s="20"/>
      <c r="K23" s="20"/>
      <c r="L23" s="20"/>
      <c r="M23" s="20"/>
      <c r="N23" s="20"/>
      <c r="O23" s="20"/>
    </row>
    <row r="24" ht="21.75" customHeight="1" spans="1:15">
      <c r="A24" s="160" t="s">
        <v>91</v>
      </c>
      <c r="B24" s="160" t="s">
        <v>92</v>
      </c>
      <c r="C24" s="20">
        <v>736869.72</v>
      </c>
      <c r="D24" s="20">
        <v>736869.72</v>
      </c>
      <c r="E24" s="20">
        <v>736869.72</v>
      </c>
      <c r="F24" s="20"/>
      <c r="G24" s="20"/>
      <c r="H24" s="20"/>
      <c r="I24" s="20"/>
      <c r="J24" s="20"/>
      <c r="K24" s="20"/>
      <c r="L24" s="20"/>
      <c r="M24" s="20"/>
      <c r="N24" s="20"/>
      <c r="O24" s="20"/>
    </row>
    <row r="25" ht="21.75" customHeight="1" spans="1:15">
      <c r="A25" s="21" t="s">
        <v>93</v>
      </c>
      <c r="B25" s="21" t="s">
        <v>93</v>
      </c>
      <c r="C25" s="20">
        <v>8949247.41</v>
      </c>
      <c r="D25" s="20">
        <v>8943247.41</v>
      </c>
      <c r="E25" s="20">
        <v>8928388.96</v>
      </c>
      <c r="F25" s="20">
        <v>14858.45</v>
      </c>
      <c r="G25" s="20"/>
      <c r="H25" s="20"/>
      <c r="I25" s="20"/>
      <c r="J25" s="20">
        <v>6000</v>
      </c>
      <c r="K25" s="20"/>
      <c r="L25" s="20"/>
      <c r="M25" s="20"/>
      <c r="N25" s="20"/>
      <c r="O25" s="20">
        <v>6000</v>
      </c>
    </row>
  </sheetData>
  <mergeCells count="11">
    <mergeCell ref="A2:O2"/>
    <mergeCell ref="A3:L3"/>
    <mergeCell ref="D4:F4"/>
    <mergeCell ref="J4:O4"/>
    <mergeCell ref="A25:B25"/>
    <mergeCell ref="A4:A5"/>
    <mergeCell ref="B4:B5"/>
    <mergeCell ref="C4:C5"/>
    <mergeCell ref="G4:G5"/>
    <mergeCell ref="H4:H5"/>
    <mergeCell ref="I4:I5"/>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showZeros="0" workbookViewId="0">
      <selection activeCell="A1" sqref="A1"/>
    </sheetView>
  </sheetViews>
  <sheetFormatPr defaultColWidth="10.6666666666667" defaultRowHeight="14.25" customHeight="1" outlineLevelCol="3"/>
  <cols>
    <col min="1" max="1" width="45.8333333333333" customWidth="1"/>
    <col min="2" max="2" width="36" customWidth="1"/>
    <col min="3" max="3" width="41.8333333333333" customWidth="1"/>
    <col min="4" max="4" width="34.8333333333333" customWidth="1"/>
  </cols>
  <sheetData>
    <row r="1" ht="19.5" customHeight="1" spans="4:4">
      <c r="D1" s="33" t="s">
        <v>94</v>
      </c>
    </row>
    <row r="2" ht="36" customHeight="1" spans="1:4">
      <c r="A2" s="4" t="str">
        <f>"2025"&amp;"年部门财政拨款收支预算总表"</f>
        <v>2025年部门财政拨款收支预算总表</v>
      </c>
      <c r="B2" s="4"/>
      <c r="C2" s="4"/>
      <c r="D2" s="4"/>
    </row>
    <row r="3" ht="24" customHeight="1" spans="1:4">
      <c r="A3" s="5" t="str">
        <f>"单位名称："&amp;"景洪市特殊教育学校"</f>
        <v>单位名称：景洪市特殊教育学校</v>
      </c>
      <c r="B3" s="5"/>
      <c r="C3" s="163"/>
      <c r="D3" s="98" t="s">
        <v>1</v>
      </c>
    </row>
    <row r="4" ht="19.5" customHeight="1" spans="1:4">
      <c r="A4" s="10" t="s">
        <v>2</v>
      </c>
      <c r="B4" s="12"/>
      <c r="C4" s="10" t="s">
        <v>3</v>
      </c>
      <c r="D4" s="12"/>
    </row>
    <row r="5" ht="21.75" customHeight="1" spans="1:4">
      <c r="A5" s="25" t="s">
        <v>4</v>
      </c>
      <c r="B5" s="104" t="s">
        <v>5</v>
      </c>
      <c r="C5" s="25" t="s">
        <v>95</v>
      </c>
      <c r="D5" s="104" t="s">
        <v>5</v>
      </c>
    </row>
    <row r="6" ht="17.25" customHeight="1" spans="1:4">
      <c r="A6" s="27"/>
      <c r="B6" s="107"/>
      <c r="C6" s="27"/>
      <c r="D6" s="107"/>
    </row>
    <row r="7" ht="17.25" customHeight="1" spans="1:4">
      <c r="A7" s="164" t="s">
        <v>96</v>
      </c>
      <c r="B7" s="20">
        <v>8943247.41</v>
      </c>
      <c r="C7" s="165" t="s">
        <v>97</v>
      </c>
      <c r="D7" s="166">
        <v>8943247.41</v>
      </c>
    </row>
    <row r="8" ht="17.25" customHeight="1" spans="1:4">
      <c r="A8" s="167" t="s">
        <v>98</v>
      </c>
      <c r="B8" s="20">
        <v>8943247.41</v>
      </c>
      <c r="C8" s="165" t="str">
        <f>"（"&amp;"一"&amp;"）"&amp;"教育支出"</f>
        <v>（一）教育支出</v>
      </c>
      <c r="D8" s="166">
        <v>6575096.25</v>
      </c>
    </row>
    <row r="9" ht="17.25" customHeight="1" spans="1:4">
      <c r="A9" s="167" t="s">
        <v>99</v>
      </c>
      <c r="B9" s="20"/>
      <c r="C9" s="165" t="str">
        <f>"（"&amp;"二"&amp;"）"&amp;"社会保障和就业支出"</f>
        <v>（二）社会保障和就业支出</v>
      </c>
      <c r="D9" s="166">
        <v>899764.96</v>
      </c>
    </row>
    <row r="10" ht="17.25" customHeight="1" spans="1:4">
      <c r="A10" s="167" t="s">
        <v>100</v>
      </c>
      <c r="B10" s="20"/>
      <c r="C10" s="165" t="str">
        <f>"（"&amp;"三"&amp;"）"&amp;"卫生健康支出"</f>
        <v>（三）卫生健康支出</v>
      </c>
      <c r="D10" s="166">
        <v>731516.48</v>
      </c>
    </row>
    <row r="11" ht="17.25" customHeight="1" spans="1:4">
      <c r="A11" s="167" t="s">
        <v>101</v>
      </c>
      <c r="B11" s="20"/>
      <c r="C11" s="165" t="str">
        <f>"（"&amp;"四"&amp;"）"&amp;"住房保障支出"</f>
        <v>（四）住房保障支出</v>
      </c>
      <c r="D11" s="166">
        <v>736869.72</v>
      </c>
    </row>
    <row r="12" ht="17.25" customHeight="1" spans="1:4">
      <c r="A12" s="167" t="s">
        <v>98</v>
      </c>
      <c r="B12" s="20"/>
      <c r="C12" s="165"/>
      <c r="D12" s="166"/>
    </row>
    <row r="13" ht="17.25" customHeight="1" spans="1:4">
      <c r="A13" s="167" t="s">
        <v>99</v>
      </c>
      <c r="B13" s="20"/>
      <c r="C13" s="165"/>
      <c r="D13" s="166"/>
    </row>
    <row r="14" ht="17.25" customHeight="1" spans="1:4">
      <c r="A14" s="167" t="s">
        <v>100</v>
      </c>
      <c r="B14" s="20"/>
      <c r="C14" s="165"/>
      <c r="D14" s="166"/>
    </row>
    <row r="15" customHeight="1" spans="1:4">
      <c r="A15" s="168"/>
      <c r="B15" s="169"/>
      <c r="C15" s="170" t="s">
        <v>102</v>
      </c>
      <c r="D15" s="169"/>
    </row>
    <row r="16" ht="17.25" customHeight="1" spans="1:4">
      <c r="A16" s="171" t="s">
        <v>103</v>
      </c>
      <c r="B16" s="172">
        <v>8943247.41</v>
      </c>
      <c r="C16" s="168" t="s">
        <v>25</v>
      </c>
      <c r="D16" s="172">
        <v>8943247.41</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5"/>
  <sheetViews>
    <sheetView showZeros="0" workbookViewId="0">
      <selection activeCell="E33" sqref="E33"/>
    </sheetView>
  </sheetViews>
  <sheetFormatPr defaultColWidth="10.6666666666667"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4:7">
      <c r="D1" s="116"/>
      <c r="F1" s="154"/>
      <c r="G1" s="33" t="s">
        <v>104</v>
      </c>
    </row>
    <row r="2" ht="39" customHeight="1" spans="1:7">
      <c r="A2" s="4" t="str">
        <f>"2025"&amp;"年一般公共预算支出预算表（按功能科目分类）"</f>
        <v>2025年一般公共预算支出预算表（按功能科目分类）</v>
      </c>
      <c r="B2" s="4"/>
      <c r="C2" s="4"/>
      <c r="D2" s="4"/>
      <c r="E2" s="4"/>
      <c r="F2" s="4"/>
      <c r="G2" s="4"/>
    </row>
    <row r="3" ht="18" customHeight="1" spans="1:7">
      <c r="A3" s="5" t="str">
        <f>"单位名称："&amp;"景洪市特殊教育学校"</f>
        <v>单位名称：景洪市特殊教育学校</v>
      </c>
      <c r="B3" s="5"/>
      <c r="C3" s="5"/>
      <c r="D3" s="5"/>
      <c r="E3" s="5"/>
      <c r="F3" s="98"/>
      <c r="G3" s="98" t="s">
        <v>1</v>
      </c>
    </row>
    <row r="4" ht="20.25" customHeight="1" spans="1:7">
      <c r="A4" s="155" t="s">
        <v>105</v>
      </c>
      <c r="B4" s="156"/>
      <c r="C4" s="104" t="s">
        <v>29</v>
      </c>
      <c r="D4" s="141" t="s">
        <v>48</v>
      </c>
      <c r="E4" s="144"/>
      <c r="F4" s="145"/>
      <c r="G4" s="157" t="s">
        <v>49</v>
      </c>
    </row>
    <row r="5" ht="20.25" customHeight="1" spans="1:7">
      <c r="A5" s="158" t="s">
        <v>46</v>
      </c>
      <c r="B5" s="158" t="s">
        <v>47</v>
      </c>
      <c r="C5" s="107"/>
      <c r="D5" s="17" t="s">
        <v>31</v>
      </c>
      <c r="E5" s="17" t="s">
        <v>106</v>
      </c>
      <c r="F5" s="17" t="s">
        <v>107</v>
      </c>
      <c r="G5" s="92"/>
    </row>
    <row r="6" ht="19.5" customHeight="1" spans="1:7">
      <c r="A6" s="158" t="s">
        <v>108</v>
      </c>
      <c r="B6" s="158" t="s">
        <v>109</v>
      </c>
      <c r="C6" s="158" t="s">
        <v>110</v>
      </c>
      <c r="D6" s="17">
        <v>4</v>
      </c>
      <c r="E6" s="159" t="s">
        <v>111</v>
      </c>
      <c r="F6" s="159" t="s">
        <v>112</v>
      </c>
      <c r="G6" s="158" t="s">
        <v>113</v>
      </c>
    </row>
    <row r="7" ht="18" customHeight="1" spans="1:7">
      <c r="A7" s="19" t="s">
        <v>57</v>
      </c>
      <c r="B7" s="19" t="s">
        <v>58</v>
      </c>
      <c r="C7" s="20">
        <v>6575096.25</v>
      </c>
      <c r="D7" s="20">
        <v>6560237.8</v>
      </c>
      <c r="E7" s="20">
        <v>6440581</v>
      </c>
      <c r="F7" s="20">
        <v>119656.8</v>
      </c>
      <c r="G7" s="20">
        <v>14858.45</v>
      </c>
    </row>
    <row r="8" ht="18" customHeight="1" spans="1:7">
      <c r="A8" s="114" t="s">
        <v>59</v>
      </c>
      <c r="B8" s="114" t="s">
        <v>60</v>
      </c>
      <c r="C8" s="20">
        <v>14858.45</v>
      </c>
      <c r="D8" s="20"/>
      <c r="E8" s="20"/>
      <c r="F8" s="20"/>
      <c r="G8" s="20">
        <v>14858.45</v>
      </c>
    </row>
    <row r="9" ht="18" customHeight="1" spans="1:7">
      <c r="A9" s="160" t="s">
        <v>61</v>
      </c>
      <c r="B9" s="160" t="s">
        <v>62</v>
      </c>
      <c r="C9" s="20">
        <v>5694.99</v>
      </c>
      <c r="D9" s="20"/>
      <c r="E9" s="20"/>
      <c r="F9" s="20"/>
      <c r="G9" s="20">
        <v>5694.99</v>
      </c>
    </row>
    <row r="10" ht="18" customHeight="1" spans="1:7">
      <c r="A10" s="160" t="s">
        <v>63</v>
      </c>
      <c r="B10" s="160" t="s">
        <v>64</v>
      </c>
      <c r="C10" s="20">
        <v>9163.46</v>
      </c>
      <c r="D10" s="20"/>
      <c r="E10" s="20"/>
      <c r="F10" s="20"/>
      <c r="G10" s="20">
        <v>9163.46</v>
      </c>
    </row>
    <row r="11" ht="18" customHeight="1" spans="1:7">
      <c r="A11" s="114" t="s">
        <v>65</v>
      </c>
      <c r="B11" s="114" t="s">
        <v>66</v>
      </c>
      <c r="C11" s="20">
        <v>6560237.8</v>
      </c>
      <c r="D11" s="20">
        <v>6560237.8</v>
      </c>
      <c r="E11" s="20">
        <v>6440581</v>
      </c>
      <c r="F11" s="20">
        <v>119656.8</v>
      </c>
      <c r="G11" s="20"/>
    </row>
    <row r="12" ht="18" customHeight="1" spans="1:7">
      <c r="A12" s="160" t="s">
        <v>67</v>
      </c>
      <c r="B12" s="160" t="s">
        <v>68</v>
      </c>
      <c r="C12" s="20">
        <v>6560237.8</v>
      </c>
      <c r="D12" s="20">
        <v>6560237.8</v>
      </c>
      <c r="E12" s="20">
        <v>6440581</v>
      </c>
      <c r="F12" s="20">
        <v>119656.8</v>
      </c>
      <c r="G12" s="20"/>
    </row>
    <row r="13" ht="18" customHeight="1" spans="1:7">
      <c r="A13" s="19" t="s">
        <v>69</v>
      </c>
      <c r="B13" s="19" t="s">
        <v>70</v>
      </c>
      <c r="C13" s="20">
        <v>899764.96</v>
      </c>
      <c r="D13" s="20">
        <v>899764.96</v>
      </c>
      <c r="E13" s="20">
        <v>896764.96</v>
      </c>
      <c r="F13" s="20">
        <v>3000</v>
      </c>
      <c r="G13" s="20"/>
    </row>
    <row r="14" ht="18" customHeight="1" spans="1:7">
      <c r="A14" s="114" t="s">
        <v>71</v>
      </c>
      <c r="B14" s="114" t="s">
        <v>72</v>
      </c>
      <c r="C14" s="20">
        <v>899764.96</v>
      </c>
      <c r="D14" s="20">
        <v>899764.96</v>
      </c>
      <c r="E14" s="20">
        <v>896764.96</v>
      </c>
      <c r="F14" s="20">
        <v>3000</v>
      </c>
      <c r="G14" s="20"/>
    </row>
    <row r="15" ht="18" customHeight="1" spans="1:7">
      <c r="A15" s="160" t="s">
        <v>73</v>
      </c>
      <c r="B15" s="160" t="s">
        <v>74</v>
      </c>
      <c r="C15" s="20">
        <v>3000</v>
      </c>
      <c r="D15" s="20">
        <v>3000</v>
      </c>
      <c r="E15" s="20"/>
      <c r="F15" s="20">
        <v>3000</v>
      </c>
      <c r="G15" s="20"/>
    </row>
    <row r="16" ht="18" customHeight="1" spans="1:7">
      <c r="A16" s="160" t="s">
        <v>75</v>
      </c>
      <c r="B16" s="160" t="s">
        <v>76</v>
      </c>
      <c r="C16" s="20">
        <v>896764.96</v>
      </c>
      <c r="D16" s="20">
        <v>896764.96</v>
      </c>
      <c r="E16" s="20">
        <v>896764.96</v>
      </c>
      <c r="F16" s="20"/>
      <c r="G16" s="20"/>
    </row>
    <row r="17" ht="18" customHeight="1" spans="1:7">
      <c r="A17" s="19" t="s">
        <v>77</v>
      </c>
      <c r="B17" s="19" t="s">
        <v>78</v>
      </c>
      <c r="C17" s="20">
        <v>731516.48</v>
      </c>
      <c r="D17" s="20">
        <v>731516.48</v>
      </c>
      <c r="E17" s="20">
        <v>731516.48</v>
      </c>
      <c r="F17" s="20"/>
      <c r="G17" s="20"/>
    </row>
    <row r="18" ht="18" customHeight="1" spans="1:7">
      <c r="A18" s="114" t="s">
        <v>79</v>
      </c>
      <c r="B18" s="114" t="s">
        <v>80</v>
      </c>
      <c r="C18" s="20">
        <v>731516.48</v>
      </c>
      <c r="D18" s="20">
        <v>731516.48</v>
      </c>
      <c r="E18" s="20">
        <v>731516.48</v>
      </c>
      <c r="F18" s="20"/>
      <c r="G18" s="20"/>
    </row>
    <row r="19" ht="18" customHeight="1" spans="1:7">
      <c r="A19" s="160" t="s">
        <v>81</v>
      </c>
      <c r="B19" s="160" t="s">
        <v>82</v>
      </c>
      <c r="C19" s="20">
        <v>458407.01</v>
      </c>
      <c r="D19" s="20">
        <v>458407.01</v>
      </c>
      <c r="E19" s="20">
        <v>458407.01</v>
      </c>
      <c r="F19" s="20"/>
      <c r="G19" s="20"/>
    </row>
    <row r="20" ht="18" customHeight="1" spans="1:7">
      <c r="A20" s="160" t="s">
        <v>83</v>
      </c>
      <c r="B20" s="160" t="s">
        <v>84</v>
      </c>
      <c r="C20" s="20">
        <v>235675.35</v>
      </c>
      <c r="D20" s="20">
        <v>235675.35</v>
      </c>
      <c r="E20" s="20">
        <v>235675.35</v>
      </c>
      <c r="F20" s="20"/>
      <c r="G20" s="20"/>
    </row>
    <row r="21" ht="18" customHeight="1" spans="1:7">
      <c r="A21" s="160" t="s">
        <v>85</v>
      </c>
      <c r="B21" s="160" t="s">
        <v>86</v>
      </c>
      <c r="C21" s="20">
        <v>37434.12</v>
      </c>
      <c r="D21" s="20">
        <v>37434.12</v>
      </c>
      <c r="E21" s="20">
        <v>37434.12</v>
      </c>
      <c r="F21" s="20"/>
      <c r="G21" s="20"/>
    </row>
    <row r="22" ht="18" customHeight="1" spans="1:7">
      <c r="A22" s="19" t="s">
        <v>87</v>
      </c>
      <c r="B22" s="19" t="s">
        <v>88</v>
      </c>
      <c r="C22" s="20">
        <v>736869.72</v>
      </c>
      <c r="D22" s="20">
        <v>736869.72</v>
      </c>
      <c r="E22" s="20">
        <v>736869.72</v>
      </c>
      <c r="F22" s="20"/>
      <c r="G22" s="20"/>
    </row>
    <row r="23" ht="18" customHeight="1" spans="1:7">
      <c r="A23" s="114" t="s">
        <v>89</v>
      </c>
      <c r="B23" s="114" t="s">
        <v>90</v>
      </c>
      <c r="C23" s="20">
        <v>736869.72</v>
      </c>
      <c r="D23" s="20">
        <v>736869.72</v>
      </c>
      <c r="E23" s="20">
        <v>736869.72</v>
      </c>
      <c r="F23" s="20"/>
      <c r="G23" s="20"/>
    </row>
    <row r="24" ht="18" customHeight="1" spans="1:7">
      <c r="A24" s="160" t="s">
        <v>91</v>
      </c>
      <c r="B24" s="160" t="s">
        <v>92</v>
      </c>
      <c r="C24" s="20">
        <v>736869.72</v>
      </c>
      <c r="D24" s="20">
        <v>736869.72</v>
      </c>
      <c r="E24" s="20">
        <v>736869.72</v>
      </c>
      <c r="F24" s="20"/>
      <c r="G24" s="20"/>
    </row>
    <row r="25" ht="18" customHeight="1" spans="1:7">
      <c r="A25" s="161" t="s">
        <v>93</v>
      </c>
      <c r="B25" s="162" t="s">
        <v>93</v>
      </c>
      <c r="C25" s="20">
        <v>8943247.41</v>
      </c>
      <c r="D25" s="20">
        <v>8928388.96</v>
      </c>
      <c r="E25" s="20">
        <v>8805732.16</v>
      </c>
      <c r="F25" s="20">
        <v>122656.8</v>
      </c>
      <c r="G25" s="20">
        <v>14858.45</v>
      </c>
    </row>
  </sheetData>
  <mergeCells count="7">
    <mergeCell ref="A2:G2"/>
    <mergeCell ref="A3:E3"/>
    <mergeCell ref="A4:B4"/>
    <mergeCell ref="D4:F4"/>
    <mergeCell ref="A25:B25"/>
    <mergeCell ref="C4:C5"/>
    <mergeCell ref="G4:G5"/>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showZeros="0" workbookViewId="0">
      <selection activeCell="A1" sqref="A1"/>
    </sheetView>
  </sheetViews>
  <sheetFormatPr defaultColWidth="10.6666666666667" defaultRowHeight="14.25" customHeight="1" outlineLevelRow="6" outlineLevelCol="5"/>
  <cols>
    <col min="1" max="2" width="32" customWidth="1"/>
    <col min="3" max="6" width="30.1666666666667" customWidth="1"/>
  </cols>
  <sheetData>
    <row r="1" customHeight="1" spans="1:6">
      <c r="A1" s="149"/>
      <c r="B1" s="149"/>
      <c r="C1" s="69"/>
      <c r="D1" s="150"/>
      <c r="F1" s="151" t="s">
        <v>114</v>
      </c>
    </row>
    <row r="2" ht="32.25" customHeight="1" spans="1:6">
      <c r="A2" s="103" t="str">
        <f>"2025"&amp;"年一般公共预算“三公”经费支出预算表"</f>
        <v>2025年一般公共预算“三公”经费支出预算表</v>
      </c>
      <c r="B2" s="152"/>
      <c r="C2" s="152"/>
      <c r="D2" s="152"/>
      <c r="E2" s="152"/>
      <c r="F2" s="152"/>
    </row>
    <row r="3" ht="18.75" customHeight="1" spans="1:6">
      <c r="A3" s="153" t="str">
        <f>"单位名称："&amp;"景洪市特殊教育学校"</f>
        <v>单位名称：景洪市特殊教育学校</v>
      </c>
      <c r="B3" s="152"/>
      <c r="C3" s="152"/>
      <c r="D3" s="152"/>
      <c r="E3" s="152"/>
      <c r="F3" s="37" t="s">
        <v>115</v>
      </c>
    </row>
    <row r="4" ht="19.5" customHeight="1" spans="1:6">
      <c r="A4" s="9" t="s">
        <v>116</v>
      </c>
      <c r="B4" s="25" t="s">
        <v>117</v>
      </c>
      <c r="C4" s="10" t="s">
        <v>118</v>
      </c>
      <c r="D4" s="11"/>
      <c r="E4" s="12"/>
      <c r="F4" s="25" t="s">
        <v>119</v>
      </c>
    </row>
    <row r="5" ht="19.5" customHeight="1" spans="1:6">
      <c r="A5" s="16"/>
      <c r="B5" s="27"/>
      <c r="C5" s="17" t="s">
        <v>31</v>
      </c>
      <c r="D5" s="17" t="s">
        <v>120</v>
      </c>
      <c r="E5" s="17" t="s">
        <v>121</v>
      </c>
      <c r="F5" s="27"/>
    </row>
    <row r="6" ht="18.75" customHeight="1" spans="1:6">
      <c r="A6" s="41">
        <v>1</v>
      </c>
      <c r="B6" s="41">
        <v>2</v>
      </c>
      <c r="C6" s="38">
        <v>3</v>
      </c>
      <c r="D6" s="41">
        <v>4</v>
      </c>
      <c r="E6" s="41">
        <v>5</v>
      </c>
      <c r="F6" s="41">
        <v>6</v>
      </c>
    </row>
    <row r="7" ht="24" customHeight="1" spans="1:6">
      <c r="A7" s="20">
        <v>5500</v>
      </c>
      <c r="B7" s="20"/>
      <c r="C7" s="20"/>
      <c r="D7" s="20"/>
      <c r="E7" s="20"/>
      <c r="F7" s="20">
        <v>5500</v>
      </c>
    </row>
  </sheetData>
  <mergeCells count="6">
    <mergeCell ref="A2:F2"/>
    <mergeCell ref="A3:C3"/>
    <mergeCell ref="C4:E4"/>
    <mergeCell ref="A4:A5"/>
    <mergeCell ref="B4:B5"/>
    <mergeCell ref="F4:F5"/>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26"/>
  <sheetViews>
    <sheetView showZeros="0" workbookViewId="0">
      <selection activeCell="A1" sqref="A1"/>
    </sheetView>
  </sheetViews>
  <sheetFormatPr defaultColWidth="10.6666666666667" defaultRowHeight="14.25" customHeight="1"/>
  <cols>
    <col min="1" max="1" width="38.3333333333333" customWidth="1"/>
    <col min="2" max="2" width="24.6666666666667" customWidth="1"/>
    <col min="3" max="3" width="31" customWidth="1"/>
    <col min="4" max="4" width="11.8333333333333" customWidth="1"/>
    <col min="5" max="5" width="20.5" customWidth="1"/>
    <col min="6" max="6" width="12" customWidth="1"/>
    <col min="7" max="7" width="26.8333333333333" customWidth="1"/>
    <col min="8" max="24" width="22.1666666666667" customWidth="1"/>
  </cols>
  <sheetData>
    <row r="1" ht="18.75" customHeight="1" spans="2:24">
      <c r="B1" s="137"/>
      <c r="D1" s="138"/>
      <c r="E1" s="138"/>
      <c r="F1" s="138"/>
      <c r="G1" s="138"/>
      <c r="H1" s="70"/>
      <c r="I1" s="70"/>
      <c r="J1" s="2"/>
      <c r="K1" s="70"/>
      <c r="L1" s="70"/>
      <c r="M1" s="70"/>
      <c r="N1" s="70"/>
      <c r="O1" s="2"/>
      <c r="P1" s="2"/>
      <c r="Q1" s="2"/>
      <c r="R1" s="70"/>
      <c r="V1" s="137"/>
      <c r="X1" s="3" t="s">
        <v>122</v>
      </c>
    </row>
    <row r="2" ht="39.75" customHeight="1" spans="1:24">
      <c r="A2" s="139" t="str">
        <f>"2025"&amp;"年部门基本支出预算表"</f>
        <v>2025年部门基本支出预算表</v>
      </c>
      <c r="B2" s="139"/>
      <c r="C2" s="139"/>
      <c r="D2" s="139"/>
      <c r="E2" s="139"/>
      <c r="F2" s="139"/>
      <c r="G2" s="139"/>
      <c r="H2" s="139"/>
      <c r="I2" s="139"/>
      <c r="J2" s="139"/>
      <c r="K2" s="139"/>
      <c r="L2" s="139"/>
      <c r="M2" s="139"/>
      <c r="N2" s="139"/>
      <c r="O2" s="139"/>
      <c r="P2" s="139"/>
      <c r="Q2" s="139"/>
      <c r="R2" s="139"/>
      <c r="S2" s="139"/>
      <c r="T2" s="139"/>
      <c r="U2" s="139"/>
      <c r="V2" s="139"/>
      <c r="W2" s="139"/>
      <c r="X2" s="139"/>
    </row>
    <row r="3" ht="18.75" customHeight="1" spans="1:24">
      <c r="A3" s="5" t="str">
        <f>"单位名称："&amp;"景洪市特殊教育学校"</f>
        <v>单位名称：景洪市特殊教育学校</v>
      </c>
      <c r="B3" s="5"/>
      <c r="C3" s="5"/>
      <c r="D3" s="5"/>
      <c r="E3" s="5"/>
      <c r="F3" s="5"/>
      <c r="G3" s="5"/>
      <c r="H3" s="140"/>
      <c r="I3" s="140"/>
      <c r="J3" s="6"/>
      <c r="K3" s="140"/>
      <c r="L3" s="140"/>
      <c r="M3" s="140"/>
      <c r="N3" s="140"/>
      <c r="O3" s="6"/>
      <c r="P3" s="6"/>
      <c r="Q3" s="6"/>
      <c r="R3" s="140"/>
      <c r="S3" s="36"/>
      <c r="T3" s="36"/>
      <c r="U3" s="36"/>
      <c r="V3" s="148"/>
      <c r="W3" s="36"/>
      <c r="X3" s="7" t="s">
        <v>115</v>
      </c>
    </row>
    <row r="4" ht="18" customHeight="1" spans="1:24">
      <c r="A4" s="8" t="s">
        <v>123</v>
      </c>
      <c r="B4" s="8" t="s">
        <v>124</v>
      </c>
      <c r="C4" s="8" t="s">
        <v>125</v>
      </c>
      <c r="D4" s="8" t="s">
        <v>126</v>
      </c>
      <c r="E4" s="8" t="s">
        <v>127</v>
      </c>
      <c r="F4" s="8" t="s">
        <v>128</v>
      </c>
      <c r="G4" s="8" t="s">
        <v>129</v>
      </c>
      <c r="H4" s="141" t="s">
        <v>130</v>
      </c>
      <c r="I4" s="144" t="s">
        <v>130</v>
      </c>
      <c r="J4" s="144"/>
      <c r="K4" s="144"/>
      <c r="L4" s="144"/>
      <c r="M4" s="144"/>
      <c r="N4" s="144"/>
      <c r="O4" s="144"/>
      <c r="P4" s="144"/>
      <c r="Q4" s="144"/>
      <c r="R4" s="144" t="s">
        <v>35</v>
      </c>
      <c r="S4" s="144" t="s">
        <v>51</v>
      </c>
      <c r="T4" s="144"/>
      <c r="U4" s="144"/>
      <c r="V4" s="144"/>
      <c r="W4" s="144"/>
      <c r="X4" s="145"/>
    </row>
    <row r="5" ht="18" customHeight="1" spans="1:24">
      <c r="A5" s="13"/>
      <c r="B5" s="13"/>
      <c r="C5" s="13"/>
      <c r="D5" s="13"/>
      <c r="E5" s="13"/>
      <c r="F5" s="13"/>
      <c r="G5" s="13"/>
      <c r="H5" s="104" t="s">
        <v>131</v>
      </c>
      <c r="I5" s="141" t="s">
        <v>32</v>
      </c>
      <c r="J5" s="144"/>
      <c r="K5" s="144"/>
      <c r="L5" s="144"/>
      <c r="M5" s="144"/>
      <c r="N5" s="145"/>
      <c r="O5" s="10" t="s">
        <v>132</v>
      </c>
      <c r="P5" s="11"/>
      <c r="Q5" s="12"/>
      <c r="R5" s="8" t="s">
        <v>35</v>
      </c>
      <c r="S5" s="141" t="s">
        <v>51</v>
      </c>
      <c r="T5" s="144" t="s">
        <v>38</v>
      </c>
      <c r="U5" s="144" t="s">
        <v>51</v>
      </c>
      <c r="V5" s="144" t="s">
        <v>40</v>
      </c>
      <c r="W5" s="144" t="s">
        <v>41</v>
      </c>
      <c r="X5" s="145" t="s">
        <v>42</v>
      </c>
    </row>
    <row r="6" ht="18.75" customHeight="1" spans="1:24">
      <c r="A6" s="13"/>
      <c r="B6" s="13"/>
      <c r="C6" s="13"/>
      <c r="D6" s="13"/>
      <c r="E6" s="13"/>
      <c r="F6" s="13"/>
      <c r="G6" s="13"/>
      <c r="H6" s="142"/>
      <c r="I6" s="146" t="s">
        <v>133</v>
      </c>
      <c r="J6" s="147" t="s">
        <v>134</v>
      </c>
      <c r="K6" s="8" t="s">
        <v>135</v>
      </c>
      <c r="L6" s="8" t="s">
        <v>136</v>
      </c>
      <c r="M6" s="8" t="s">
        <v>137</v>
      </c>
      <c r="N6" s="8" t="s">
        <v>138</v>
      </c>
      <c r="O6" s="8" t="s">
        <v>32</v>
      </c>
      <c r="P6" s="8" t="s">
        <v>33</v>
      </c>
      <c r="Q6" s="8" t="s">
        <v>34</v>
      </c>
      <c r="R6" s="13"/>
      <c r="S6" s="8" t="s">
        <v>31</v>
      </c>
      <c r="T6" s="8" t="s">
        <v>38</v>
      </c>
      <c r="U6" s="8" t="s">
        <v>139</v>
      </c>
      <c r="V6" s="8" t="s">
        <v>40</v>
      </c>
      <c r="W6" s="8" t="s">
        <v>41</v>
      </c>
      <c r="X6" s="8" t="s">
        <v>42</v>
      </c>
    </row>
    <row r="7" ht="37.5" customHeight="1" spans="1:24">
      <c r="A7" s="15"/>
      <c r="B7" s="15"/>
      <c r="C7" s="15"/>
      <c r="D7" s="15"/>
      <c r="E7" s="15"/>
      <c r="F7" s="15"/>
      <c r="G7" s="15"/>
      <c r="H7" s="107"/>
      <c r="I7" s="91" t="s">
        <v>31</v>
      </c>
      <c r="J7" s="91" t="s">
        <v>140</v>
      </c>
      <c r="K7" s="15" t="s">
        <v>134</v>
      </c>
      <c r="L7" s="15" t="s">
        <v>136</v>
      </c>
      <c r="M7" s="15" t="s">
        <v>137</v>
      </c>
      <c r="N7" s="15" t="s">
        <v>138</v>
      </c>
      <c r="O7" s="15" t="s">
        <v>136</v>
      </c>
      <c r="P7" s="15" t="s">
        <v>137</v>
      </c>
      <c r="Q7" s="15" t="s">
        <v>138</v>
      </c>
      <c r="R7" s="15" t="s">
        <v>35</v>
      </c>
      <c r="S7" s="15" t="s">
        <v>31</v>
      </c>
      <c r="T7" s="15" t="s">
        <v>38</v>
      </c>
      <c r="U7" s="15" t="s">
        <v>139</v>
      </c>
      <c r="V7" s="15" t="s">
        <v>40</v>
      </c>
      <c r="W7" s="15" t="s">
        <v>41</v>
      </c>
      <c r="X7" s="15" t="s">
        <v>42</v>
      </c>
    </row>
    <row r="8" ht="19.5" customHeight="1" spans="1:24">
      <c r="A8" s="143">
        <v>1</v>
      </c>
      <c r="B8" s="143">
        <v>2</v>
      </c>
      <c r="C8" s="143">
        <v>3</v>
      </c>
      <c r="D8" s="143">
        <v>4</v>
      </c>
      <c r="E8" s="143">
        <v>5</v>
      </c>
      <c r="F8" s="143">
        <v>6</v>
      </c>
      <c r="G8" s="143">
        <v>7</v>
      </c>
      <c r="H8" s="143">
        <v>8</v>
      </c>
      <c r="I8" s="143">
        <v>9</v>
      </c>
      <c r="J8" s="143">
        <v>10</v>
      </c>
      <c r="K8" s="143">
        <v>11</v>
      </c>
      <c r="L8" s="143">
        <v>12</v>
      </c>
      <c r="M8" s="143">
        <v>13</v>
      </c>
      <c r="N8" s="143">
        <v>14</v>
      </c>
      <c r="O8" s="143">
        <v>15</v>
      </c>
      <c r="P8" s="143">
        <v>16</v>
      </c>
      <c r="Q8" s="143">
        <v>17</v>
      </c>
      <c r="R8" s="143">
        <v>18</v>
      </c>
      <c r="S8" s="143">
        <v>19</v>
      </c>
      <c r="T8" s="143">
        <v>20</v>
      </c>
      <c r="U8" s="143">
        <v>21</v>
      </c>
      <c r="V8" s="143">
        <v>22</v>
      </c>
      <c r="W8" s="143">
        <v>23</v>
      </c>
      <c r="X8" s="143">
        <v>24</v>
      </c>
    </row>
    <row r="9" ht="21" customHeight="1" spans="1:24">
      <c r="A9" s="19" t="s">
        <v>44</v>
      </c>
      <c r="B9" s="19" t="s">
        <v>141</v>
      </c>
      <c r="C9" s="19" t="s">
        <v>142</v>
      </c>
      <c r="D9" s="19" t="s">
        <v>67</v>
      </c>
      <c r="E9" s="19" t="s">
        <v>68</v>
      </c>
      <c r="F9" s="19" t="s">
        <v>143</v>
      </c>
      <c r="G9" s="19" t="s">
        <v>144</v>
      </c>
      <c r="H9" s="20">
        <v>1892892</v>
      </c>
      <c r="I9" s="20">
        <v>1892892</v>
      </c>
      <c r="J9" s="20"/>
      <c r="K9" s="20"/>
      <c r="L9" s="20"/>
      <c r="M9" s="20">
        <v>1892892</v>
      </c>
      <c r="N9" s="20"/>
      <c r="O9" s="20"/>
      <c r="P9" s="20"/>
      <c r="Q9" s="20"/>
      <c r="R9" s="20"/>
      <c r="S9" s="20"/>
      <c r="T9" s="20"/>
      <c r="U9" s="20"/>
      <c r="V9" s="20"/>
      <c r="W9" s="20"/>
      <c r="X9" s="20"/>
    </row>
    <row r="10" ht="21" customHeight="1" spans="1:24">
      <c r="A10" s="19" t="s">
        <v>44</v>
      </c>
      <c r="B10" s="19" t="s">
        <v>141</v>
      </c>
      <c r="C10" s="19" t="s">
        <v>142</v>
      </c>
      <c r="D10" s="19" t="s">
        <v>67</v>
      </c>
      <c r="E10" s="19" t="s">
        <v>68</v>
      </c>
      <c r="F10" s="19" t="s">
        <v>145</v>
      </c>
      <c r="G10" s="19" t="s">
        <v>146</v>
      </c>
      <c r="H10" s="20">
        <v>525816</v>
      </c>
      <c r="I10" s="20">
        <v>525816</v>
      </c>
      <c r="J10" s="20"/>
      <c r="K10" s="20"/>
      <c r="L10" s="20"/>
      <c r="M10" s="20">
        <v>525816</v>
      </c>
      <c r="N10" s="20"/>
      <c r="O10" s="20"/>
      <c r="P10" s="20"/>
      <c r="Q10" s="20"/>
      <c r="R10" s="20"/>
      <c r="S10" s="20"/>
      <c r="T10" s="20"/>
      <c r="U10" s="20"/>
      <c r="V10" s="20"/>
      <c r="W10" s="20"/>
      <c r="X10" s="20"/>
    </row>
    <row r="11" ht="21" customHeight="1" spans="1:24">
      <c r="A11" s="19" t="s">
        <v>44</v>
      </c>
      <c r="B11" s="19" t="s">
        <v>141</v>
      </c>
      <c r="C11" s="19" t="s">
        <v>142</v>
      </c>
      <c r="D11" s="19" t="s">
        <v>67</v>
      </c>
      <c r="E11" s="19" t="s">
        <v>68</v>
      </c>
      <c r="F11" s="19" t="s">
        <v>147</v>
      </c>
      <c r="G11" s="19" t="s">
        <v>148</v>
      </c>
      <c r="H11" s="20">
        <v>647820</v>
      </c>
      <c r="I11" s="20">
        <v>647820</v>
      </c>
      <c r="J11" s="20"/>
      <c r="K11" s="20"/>
      <c r="L11" s="20"/>
      <c r="M11" s="20">
        <v>647820</v>
      </c>
      <c r="N11" s="20"/>
      <c r="O11" s="20"/>
      <c r="P11" s="20"/>
      <c r="Q11" s="20"/>
      <c r="R11" s="20"/>
      <c r="S11" s="20"/>
      <c r="T11" s="20"/>
      <c r="U11" s="20"/>
      <c r="V11" s="20"/>
      <c r="W11" s="20"/>
      <c r="X11" s="20"/>
    </row>
    <row r="12" ht="21" customHeight="1" spans="1:24">
      <c r="A12" s="19" t="s">
        <v>44</v>
      </c>
      <c r="B12" s="19" t="s">
        <v>141</v>
      </c>
      <c r="C12" s="19" t="s">
        <v>142</v>
      </c>
      <c r="D12" s="19" t="s">
        <v>67</v>
      </c>
      <c r="E12" s="19" t="s">
        <v>68</v>
      </c>
      <c r="F12" s="19" t="s">
        <v>147</v>
      </c>
      <c r="G12" s="19" t="s">
        <v>148</v>
      </c>
      <c r="H12" s="20">
        <v>157741</v>
      </c>
      <c r="I12" s="20">
        <v>157741</v>
      </c>
      <c r="J12" s="20"/>
      <c r="K12" s="20"/>
      <c r="L12" s="20"/>
      <c r="M12" s="20">
        <v>157741</v>
      </c>
      <c r="N12" s="20"/>
      <c r="O12" s="20"/>
      <c r="P12" s="20"/>
      <c r="Q12" s="20"/>
      <c r="R12" s="20"/>
      <c r="S12" s="20"/>
      <c r="T12" s="20"/>
      <c r="U12" s="20"/>
      <c r="V12" s="20"/>
      <c r="W12" s="20"/>
      <c r="X12" s="20"/>
    </row>
    <row r="13" ht="21" customHeight="1" spans="1:24">
      <c r="A13" s="19" t="s">
        <v>44</v>
      </c>
      <c r="B13" s="19" t="s">
        <v>141</v>
      </c>
      <c r="C13" s="19" t="s">
        <v>142</v>
      </c>
      <c r="D13" s="19" t="s">
        <v>67</v>
      </c>
      <c r="E13" s="19" t="s">
        <v>68</v>
      </c>
      <c r="F13" s="19" t="s">
        <v>147</v>
      </c>
      <c r="G13" s="19" t="s">
        <v>148</v>
      </c>
      <c r="H13" s="20">
        <v>1981512</v>
      </c>
      <c r="I13" s="20">
        <v>1981512</v>
      </c>
      <c r="J13" s="20"/>
      <c r="K13" s="20"/>
      <c r="L13" s="20"/>
      <c r="M13" s="20">
        <v>1981512</v>
      </c>
      <c r="N13" s="20"/>
      <c r="O13" s="20"/>
      <c r="P13" s="20"/>
      <c r="Q13" s="20"/>
      <c r="R13" s="20"/>
      <c r="S13" s="20"/>
      <c r="T13" s="20"/>
      <c r="U13" s="20"/>
      <c r="V13" s="20"/>
      <c r="W13" s="20"/>
      <c r="X13" s="20"/>
    </row>
    <row r="14" ht="21" customHeight="1" spans="1:24">
      <c r="A14" s="19" t="s">
        <v>44</v>
      </c>
      <c r="B14" s="19" t="s">
        <v>149</v>
      </c>
      <c r="C14" s="19" t="s">
        <v>150</v>
      </c>
      <c r="D14" s="19" t="s">
        <v>75</v>
      </c>
      <c r="E14" s="19" t="s">
        <v>76</v>
      </c>
      <c r="F14" s="19" t="s">
        <v>151</v>
      </c>
      <c r="G14" s="19" t="s">
        <v>152</v>
      </c>
      <c r="H14" s="20">
        <v>896764.96</v>
      </c>
      <c r="I14" s="20">
        <v>896764.96</v>
      </c>
      <c r="J14" s="20"/>
      <c r="K14" s="20"/>
      <c r="L14" s="20"/>
      <c r="M14" s="20">
        <v>896764.96</v>
      </c>
      <c r="N14" s="20"/>
      <c r="O14" s="20"/>
      <c r="P14" s="20"/>
      <c r="Q14" s="20"/>
      <c r="R14" s="20"/>
      <c r="S14" s="20"/>
      <c r="T14" s="20"/>
      <c r="U14" s="20"/>
      <c r="V14" s="20"/>
      <c r="W14" s="20"/>
      <c r="X14" s="20"/>
    </row>
    <row r="15" ht="21" customHeight="1" spans="1:24">
      <c r="A15" s="19" t="s">
        <v>44</v>
      </c>
      <c r="B15" s="19" t="s">
        <v>149</v>
      </c>
      <c r="C15" s="19" t="s">
        <v>150</v>
      </c>
      <c r="D15" s="19" t="s">
        <v>81</v>
      </c>
      <c r="E15" s="19" t="s">
        <v>82</v>
      </c>
      <c r="F15" s="19" t="s">
        <v>153</v>
      </c>
      <c r="G15" s="19" t="s">
        <v>154</v>
      </c>
      <c r="H15" s="20">
        <v>458407.01</v>
      </c>
      <c r="I15" s="20">
        <v>458407.01</v>
      </c>
      <c r="J15" s="20"/>
      <c r="K15" s="20"/>
      <c r="L15" s="20"/>
      <c r="M15" s="20">
        <v>458407.01</v>
      </c>
      <c r="N15" s="20"/>
      <c r="O15" s="20"/>
      <c r="P15" s="20"/>
      <c r="Q15" s="20"/>
      <c r="R15" s="20"/>
      <c r="S15" s="20"/>
      <c r="T15" s="20"/>
      <c r="U15" s="20"/>
      <c r="V15" s="20"/>
      <c r="W15" s="20"/>
      <c r="X15" s="20"/>
    </row>
    <row r="16" ht="21" customHeight="1" spans="1:24">
      <c r="A16" s="19" t="s">
        <v>44</v>
      </c>
      <c r="B16" s="19" t="s">
        <v>149</v>
      </c>
      <c r="C16" s="19" t="s">
        <v>150</v>
      </c>
      <c r="D16" s="19" t="s">
        <v>83</v>
      </c>
      <c r="E16" s="19" t="s">
        <v>84</v>
      </c>
      <c r="F16" s="19" t="s">
        <v>155</v>
      </c>
      <c r="G16" s="19" t="s">
        <v>156</v>
      </c>
      <c r="H16" s="20">
        <v>235675.35</v>
      </c>
      <c r="I16" s="20">
        <v>235675.35</v>
      </c>
      <c r="J16" s="20"/>
      <c r="K16" s="20"/>
      <c r="L16" s="20"/>
      <c r="M16" s="20">
        <v>235675.35</v>
      </c>
      <c r="N16" s="20"/>
      <c r="O16" s="20"/>
      <c r="P16" s="20"/>
      <c r="Q16" s="20"/>
      <c r="R16" s="20"/>
      <c r="S16" s="20"/>
      <c r="T16" s="20"/>
      <c r="U16" s="20"/>
      <c r="V16" s="20"/>
      <c r="W16" s="20"/>
      <c r="X16" s="20"/>
    </row>
    <row r="17" ht="21" customHeight="1" spans="1:24">
      <c r="A17" s="19" t="s">
        <v>44</v>
      </c>
      <c r="B17" s="19" t="s">
        <v>149</v>
      </c>
      <c r="C17" s="19" t="s">
        <v>150</v>
      </c>
      <c r="D17" s="19" t="s">
        <v>85</v>
      </c>
      <c r="E17" s="19" t="s">
        <v>86</v>
      </c>
      <c r="F17" s="19" t="s">
        <v>157</v>
      </c>
      <c r="G17" s="19" t="s">
        <v>158</v>
      </c>
      <c r="H17" s="20">
        <v>22419.12</v>
      </c>
      <c r="I17" s="20">
        <v>22419.12</v>
      </c>
      <c r="J17" s="20"/>
      <c r="K17" s="20"/>
      <c r="L17" s="20"/>
      <c r="M17" s="20">
        <v>22419.12</v>
      </c>
      <c r="N17" s="20"/>
      <c r="O17" s="20"/>
      <c r="P17" s="20"/>
      <c r="Q17" s="20"/>
      <c r="R17" s="20"/>
      <c r="S17" s="20"/>
      <c r="T17" s="20"/>
      <c r="U17" s="20"/>
      <c r="V17" s="20"/>
      <c r="W17" s="20"/>
      <c r="X17" s="20"/>
    </row>
    <row r="18" ht="21" customHeight="1" spans="1:24">
      <c r="A18" s="19" t="s">
        <v>44</v>
      </c>
      <c r="B18" s="19" t="s">
        <v>149</v>
      </c>
      <c r="C18" s="19" t="s">
        <v>150</v>
      </c>
      <c r="D18" s="19" t="s">
        <v>85</v>
      </c>
      <c r="E18" s="19" t="s">
        <v>86</v>
      </c>
      <c r="F18" s="19" t="s">
        <v>157</v>
      </c>
      <c r="G18" s="19" t="s">
        <v>158</v>
      </c>
      <c r="H18" s="20">
        <v>15015</v>
      </c>
      <c r="I18" s="20">
        <v>15015</v>
      </c>
      <c r="J18" s="20"/>
      <c r="K18" s="20"/>
      <c r="L18" s="20"/>
      <c r="M18" s="20">
        <v>15015</v>
      </c>
      <c r="N18" s="20"/>
      <c r="O18" s="20"/>
      <c r="P18" s="20"/>
      <c r="Q18" s="20"/>
      <c r="R18" s="20"/>
      <c r="S18" s="20"/>
      <c r="T18" s="20"/>
      <c r="U18" s="20"/>
      <c r="V18" s="20"/>
      <c r="W18" s="20"/>
      <c r="X18" s="20"/>
    </row>
    <row r="19" ht="21" customHeight="1" spans="1:24">
      <c r="A19" s="19" t="s">
        <v>44</v>
      </c>
      <c r="B19" s="19" t="s">
        <v>159</v>
      </c>
      <c r="C19" s="19" t="s">
        <v>92</v>
      </c>
      <c r="D19" s="19" t="s">
        <v>91</v>
      </c>
      <c r="E19" s="19" t="s">
        <v>92</v>
      </c>
      <c r="F19" s="19" t="s">
        <v>160</v>
      </c>
      <c r="G19" s="19" t="s">
        <v>92</v>
      </c>
      <c r="H19" s="20">
        <v>736869.72</v>
      </c>
      <c r="I19" s="20">
        <v>736869.72</v>
      </c>
      <c r="J19" s="20"/>
      <c r="K19" s="20"/>
      <c r="L19" s="20"/>
      <c r="M19" s="20">
        <v>736869.72</v>
      </c>
      <c r="N19" s="20"/>
      <c r="O19" s="20"/>
      <c r="P19" s="20"/>
      <c r="Q19" s="20"/>
      <c r="R19" s="20"/>
      <c r="S19" s="20"/>
      <c r="T19" s="20"/>
      <c r="U19" s="20"/>
      <c r="V19" s="20"/>
      <c r="W19" s="20"/>
      <c r="X19" s="20"/>
    </row>
    <row r="20" ht="21" customHeight="1" spans="1:24">
      <c r="A20" s="19" t="s">
        <v>44</v>
      </c>
      <c r="B20" s="19" t="s">
        <v>161</v>
      </c>
      <c r="C20" s="19" t="s">
        <v>162</v>
      </c>
      <c r="D20" s="19" t="s">
        <v>67</v>
      </c>
      <c r="E20" s="19" t="s">
        <v>68</v>
      </c>
      <c r="F20" s="19" t="s">
        <v>163</v>
      </c>
      <c r="G20" s="19" t="s">
        <v>162</v>
      </c>
      <c r="H20" s="20">
        <v>118456.8</v>
      </c>
      <c r="I20" s="20">
        <v>118456.8</v>
      </c>
      <c r="J20" s="20"/>
      <c r="K20" s="20"/>
      <c r="L20" s="20"/>
      <c r="M20" s="20">
        <v>118456.8</v>
      </c>
      <c r="N20" s="20"/>
      <c r="O20" s="20"/>
      <c r="P20" s="20"/>
      <c r="Q20" s="20"/>
      <c r="R20" s="20"/>
      <c r="S20" s="20"/>
      <c r="T20" s="20"/>
      <c r="U20" s="20"/>
      <c r="V20" s="20"/>
      <c r="W20" s="20"/>
      <c r="X20" s="20"/>
    </row>
    <row r="21" ht="21" customHeight="1" spans="1:24">
      <c r="A21" s="19" t="s">
        <v>44</v>
      </c>
      <c r="B21" s="19" t="s">
        <v>164</v>
      </c>
      <c r="C21" s="19" t="s">
        <v>165</v>
      </c>
      <c r="D21" s="19" t="s">
        <v>67</v>
      </c>
      <c r="E21" s="19" t="s">
        <v>68</v>
      </c>
      <c r="F21" s="19" t="s">
        <v>166</v>
      </c>
      <c r="G21" s="19" t="s">
        <v>165</v>
      </c>
      <c r="H21" s="20">
        <v>1200</v>
      </c>
      <c r="I21" s="20">
        <v>1200</v>
      </c>
      <c r="J21" s="20"/>
      <c r="K21" s="20"/>
      <c r="L21" s="20"/>
      <c r="M21" s="20">
        <v>1200</v>
      </c>
      <c r="N21" s="20"/>
      <c r="O21" s="20"/>
      <c r="P21" s="20"/>
      <c r="Q21" s="20"/>
      <c r="R21" s="20"/>
      <c r="S21" s="20"/>
      <c r="T21" s="20"/>
      <c r="U21" s="20"/>
      <c r="V21" s="20"/>
      <c r="W21" s="20"/>
      <c r="X21" s="20"/>
    </row>
    <row r="22" ht="21" customHeight="1" spans="1:24">
      <c r="A22" s="19" t="s">
        <v>44</v>
      </c>
      <c r="B22" s="19" t="s">
        <v>167</v>
      </c>
      <c r="C22" s="19" t="s">
        <v>168</v>
      </c>
      <c r="D22" s="19" t="s">
        <v>73</v>
      </c>
      <c r="E22" s="19" t="s">
        <v>74</v>
      </c>
      <c r="F22" s="19" t="s">
        <v>169</v>
      </c>
      <c r="G22" s="19" t="s">
        <v>170</v>
      </c>
      <c r="H22" s="20">
        <v>3000</v>
      </c>
      <c r="I22" s="20">
        <v>3000</v>
      </c>
      <c r="J22" s="20"/>
      <c r="K22" s="20"/>
      <c r="L22" s="20"/>
      <c r="M22" s="20">
        <v>3000</v>
      </c>
      <c r="N22" s="20"/>
      <c r="O22" s="20"/>
      <c r="P22" s="20"/>
      <c r="Q22" s="20"/>
      <c r="R22" s="20"/>
      <c r="S22" s="20"/>
      <c r="T22" s="20"/>
      <c r="U22" s="20"/>
      <c r="V22" s="20"/>
      <c r="W22" s="20"/>
      <c r="X22" s="20"/>
    </row>
    <row r="23" ht="21" customHeight="1" spans="1:24">
      <c r="A23" s="19" t="s">
        <v>44</v>
      </c>
      <c r="B23" s="19" t="s">
        <v>171</v>
      </c>
      <c r="C23" s="19" t="s">
        <v>172</v>
      </c>
      <c r="D23" s="19" t="s">
        <v>67</v>
      </c>
      <c r="E23" s="19" t="s">
        <v>68</v>
      </c>
      <c r="F23" s="19" t="s">
        <v>145</v>
      </c>
      <c r="G23" s="19" t="s">
        <v>146</v>
      </c>
      <c r="H23" s="20">
        <v>60000</v>
      </c>
      <c r="I23" s="20">
        <v>60000</v>
      </c>
      <c r="J23" s="20"/>
      <c r="K23" s="20"/>
      <c r="L23" s="20"/>
      <c r="M23" s="20">
        <v>60000</v>
      </c>
      <c r="N23" s="20"/>
      <c r="O23" s="20"/>
      <c r="P23" s="20"/>
      <c r="Q23" s="20"/>
      <c r="R23" s="20"/>
      <c r="S23" s="20"/>
      <c r="T23" s="20"/>
      <c r="U23" s="20"/>
      <c r="V23" s="20"/>
      <c r="W23" s="20"/>
      <c r="X23" s="20"/>
    </row>
    <row r="24" ht="21" customHeight="1" spans="1:24">
      <c r="A24" s="19" t="s">
        <v>44</v>
      </c>
      <c r="B24" s="19" t="s">
        <v>173</v>
      </c>
      <c r="C24" s="19" t="s">
        <v>174</v>
      </c>
      <c r="D24" s="19" t="s">
        <v>67</v>
      </c>
      <c r="E24" s="19" t="s">
        <v>68</v>
      </c>
      <c r="F24" s="19" t="s">
        <v>145</v>
      </c>
      <c r="G24" s="19" t="s">
        <v>146</v>
      </c>
      <c r="H24" s="20">
        <v>300000</v>
      </c>
      <c r="I24" s="20">
        <v>300000</v>
      </c>
      <c r="J24" s="20"/>
      <c r="K24" s="20"/>
      <c r="L24" s="20"/>
      <c r="M24" s="20">
        <v>300000</v>
      </c>
      <c r="N24" s="20"/>
      <c r="O24" s="20"/>
      <c r="P24" s="20"/>
      <c r="Q24" s="20"/>
      <c r="R24" s="20"/>
      <c r="S24" s="20"/>
      <c r="T24" s="20"/>
      <c r="U24" s="20"/>
      <c r="V24" s="20"/>
      <c r="W24" s="20"/>
      <c r="X24" s="20"/>
    </row>
    <row r="25" ht="21" customHeight="1" spans="1:24">
      <c r="A25" s="19" t="s">
        <v>44</v>
      </c>
      <c r="B25" s="19" t="s">
        <v>175</v>
      </c>
      <c r="C25" s="19" t="s">
        <v>176</v>
      </c>
      <c r="D25" s="19" t="s">
        <v>67</v>
      </c>
      <c r="E25" s="19" t="s">
        <v>68</v>
      </c>
      <c r="F25" s="19" t="s">
        <v>147</v>
      </c>
      <c r="G25" s="19" t="s">
        <v>148</v>
      </c>
      <c r="H25" s="20">
        <v>874800</v>
      </c>
      <c r="I25" s="20">
        <v>874800</v>
      </c>
      <c r="J25" s="20"/>
      <c r="K25" s="20"/>
      <c r="L25" s="20"/>
      <c r="M25" s="20">
        <v>874800</v>
      </c>
      <c r="N25" s="20"/>
      <c r="O25" s="20"/>
      <c r="P25" s="20"/>
      <c r="Q25" s="20"/>
      <c r="R25" s="20"/>
      <c r="S25" s="20"/>
      <c r="T25" s="20"/>
      <c r="U25" s="20"/>
      <c r="V25" s="20"/>
      <c r="W25" s="20"/>
      <c r="X25" s="20"/>
    </row>
    <row r="26" ht="21" customHeight="1" spans="1:24">
      <c r="A26" s="22" t="s">
        <v>93</v>
      </c>
      <c r="B26" s="23"/>
      <c r="C26" s="23"/>
      <c r="D26" s="23"/>
      <c r="E26" s="23"/>
      <c r="F26" s="23"/>
      <c r="G26" s="24"/>
      <c r="H26" s="20">
        <v>8928388.96</v>
      </c>
      <c r="I26" s="20">
        <v>8928388.96</v>
      </c>
      <c r="J26" s="20"/>
      <c r="K26" s="20"/>
      <c r="L26" s="20"/>
      <c r="M26" s="20">
        <v>8928388.96</v>
      </c>
      <c r="N26" s="20"/>
      <c r="O26" s="20"/>
      <c r="P26" s="20"/>
      <c r="Q26" s="20"/>
      <c r="R26" s="20"/>
      <c r="S26" s="20"/>
      <c r="T26" s="20"/>
      <c r="U26" s="20"/>
      <c r="V26" s="20"/>
      <c r="W26" s="20"/>
      <c r="X26" s="20"/>
    </row>
  </sheetData>
  <mergeCells count="30">
    <mergeCell ref="A2:X2"/>
    <mergeCell ref="A3:G3"/>
    <mergeCell ref="H4:X4"/>
    <mergeCell ref="I5:N5"/>
    <mergeCell ref="O5:Q5"/>
    <mergeCell ref="S5:X5"/>
    <mergeCell ref="I6:J6"/>
    <mergeCell ref="A26:G26"/>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8"/>
  <sheetViews>
    <sheetView showZeros="0" workbookViewId="0">
      <selection activeCell="A1" sqref="A1"/>
    </sheetView>
  </sheetViews>
  <sheetFormatPr defaultColWidth="10.6666666666667" defaultRowHeight="14.25" customHeight="1"/>
  <cols>
    <col min="1" max="1" width="17" customWidth="1"/>
    <col min="2" max="2" width="23.8333333333333" customWidth="1"/>
    <col min="3" max="3" width="38.3333333333333" customWidth="1"/>
    <col min="4" max="4" width="27.8333333333333" customWidth="1"/>
    <col min="5" max="5" width="13" customWidth="1"/>
    <col min="6" max="6" width="20.6666666666667" customWidth="1"/>
    <col min="7" max="7" width="11.5" customWidth="1"/>
    <col min="8" max="8" width="20.6666666666667" customWidth="1"/>
    <col min="9" max="21" width="22.3333333333333" customWidth="1"/>
    <col min="22" max="23" width="22.5" customWidth="1"/>
  </cols>
  <sheetData>
    <row r="1" ht="13.5" customHeight="1" spans="2:23">
      <c r="B1" s="116"/>
      <c r="E1" s="1"/>
      <c r="F1" s="1"/>
      <c r="G1" s="1"/>
      <c r="H1" s="1"/>
      <c r="I1" s="2"/>
      <c r="J1" s="2"/>
      <c r="K1" s="2"/>
      <c r="L1" s="2"/>
      <c r="M1" s="2"/>
      <c r="N1" s="2"/>
      <c r="O1" s="2"/>
      <c r="P1" s="2"/>
      <c r="Q1" s="2"/>
      <c r="U1" s="116"/>
      <c r="W1" s="33" t="s">
        <v>177</v>
      </c>
    </row>
    <row r="2" ht="41.25" customHeight="1" spans="1:23">
      <c r="A2" s="4" t="str">
        <f>"2025"&amp;"年部门项目支出预算表"</f>
        <v>2025年部门项目支出预算表</v>
      </c>
      <c r="B2" s="4"/>
      <c r="C2" s="4"/>
      <c r="D2" s="4"/>
      <c r="E2" s="4"/>
      <c r="F2" s="4"/>
      <c r="G2" s="4"/>
      <c r="H2" s="4"/>
      <c r="I2" s="4"/>
      <c r="J2" s="4"/>
      <c r="K2" s="4"/>
      <c r="L2" s="4"/>
      <c r="M2" s="4"/>
      <c r="N2" s="4"/>
      <c r="O2" s="4"/>
      <c r="P2" s="4"/>
      <c r="Q2" s="4"/>
      <c r="R2" s="4"/>
      <c r="S2" s="4"/>
      <c r="T2" s="4"/>
      <c r="U2" s="4"/>
      <c r="V2" s="4"/>
      <c r="W2" s="4"/>
    </row>
    <row r="3" ht="19.5" customHeight="1" spans="1:23">
      <c r="A3" s="5" t="str">
        <f>"单位名称："&amp;"景洪市特殊教育学校"</f>
        <v>单位名称：景洪市特殊教育学校</v>
      </c>
      <c r="B3" s="5"/>
      <c r="C3" s="5"/>
      <c r="D3" s="5"/>
      <c r="E3" s="5"/>
      <c r="F3" s="5"/>
      <c r="G3" s="5"/>
      <c r="H3" s="5"/>
      <c r="I3" s="124"/>
      <c r="J3" s="124"/>
      <c r="K3" s="124"/>
      <c r="L3" s="124"/>
      <c r="M3" s="124"/>
      <c r="N3" s="124"/>
      <c r="O3" s="124"/>
      <c r="P3" s="124"/>
      <c r="Q3" s="124"/>
      <c r="R3" s="50"/>
      <c r="S3" s="50"/>
      <c r="T3" s="50"/>
      <c r="U3" s="136"/>
      <c r="V3" s="50"/>
      <c r="W3" s="98" t="s">
        <v>115</v>
      </c>
    </row>
    <row r="4" ht="21.75" customHeight="1" spans="1:23">
      <c r="A4" s="117" t="s">
        <v>178</v>
      </c>
      <c r="B4" s="118" t="s">
        <v>124</v>
      </c>
      <c r="C4" s="117" t="s">
        <v>125</v>
      </c>
      <c r="D4" s="117" t="s">
        <v>179</v>
      </c>
      <c r="E4" s="118" t="s">
        <v>126</v>
      </c>
      <c r="F4" s="118" t="s">
        <v>127</v>
      </c>
      <c r="G4" s="118" t="s">
        <v>180</v>
      </c>
      <c r="H4" s="118" t="s">
        <v>181</v>
      </c>
      <c r="I4" s="125" t="s">
        <v>29</v>
      </c>
      <c r="J4" s="126" t="s">
        <v>182</v>
      </c>
      <c r="K4" s="127"/>
      <c r="L4" s="127"/>
      <c r="M4" s="128"/>
      <c r="N4" s="126" t="s">
        <v>132</v>
      </c>
      <c r="O4" s="127"/>
      <c r="P4" s="128"/>
      <c r="Q4" s="118" t="s">
        <v>35</v>
      </c>
      <c r="R4" s="126" t="s">
        <v>51</v>
      </c>
      <c r="S4" s="127"/>
      <c r="T4" s="127"/>
      <c r="U4" s="127"/>
      <c r="V4" s="127"/>
      <c r="W4" s="128"/>
    </row>
    <row r="5" ht="21.75" customHeight="1" spans="1:23">
      <c r="A5" s="119"/>
      <c r="B5" s="120"/>
      <c r="C5" s="119"/>
      <c r="D5" s="119"/>
      <c r="E5" s="120"/>
      <c r="F5" s="120"/>
      <c r="G5" s="120"/>
      <c r="H5" s="120"/>
      <c r="I5" s="129"/>
      <c r="J5" s="130" t="s">
        <v>32</v>
      </c>
      <c r="K5" s="131"/>
      <c r="L5" s="118" t="s">
        <v>33</v>
      </c>
      <c r="M5" s="118" t="s">
        <v>34</v>
      </c>
      <c r="N5" s="118" t="s">
        <v>32</v>
      </c>
      <c r="O5" s="118" t="s">
        <v>33</v>
      </c>
      <c r="P5" s="118" t="s">
        <v>34</v>
      </c>
      <c r="Q5" s="120"/>
      <c r="R5" s="118" t="s">
        <v>31</v>
      </c>
      <c r="S5" s="117" t="s">
        <v>38</v>
      </c>
      <c r="T5" s="117" t="s">
        <v>139</v>
      </c>
      <c r="U5" s="117" t="s">
        <v>40</v>
      </c>
      <c r="V5" s="117" t="s">
        <v>41</v>
      </c>
      <c r="W5" s="117" t="s">
        <v>42</v>
      </c>
    </row>
    <row r="6" ht="21" customHeight="1" spans="1:23">
      <c r="A6" s="119"/>
      <c r="B6" s="120"/>
      <c r="C6" s="119"/>
      <c r="D6" s="119"/>
      <c r="E6" s="120"/>
      <c r="F6" s="120"/>
      <c r="G6" s="120"/>
      <c r="H6" s="120"/>
      <c r="I6" s="129"/>
      <c r="J6" s="132" t="s">
        <v>31</v>
      </c>
      <c r="K6" s="133"/>
      <c r="L6" s="120"/>
      <c r="M6" s="120"/>
      <c r="N6" s="120"/>
      <c r="O6" s="120"/>
      <c r="P6" s="120"/>
      <c r="Q6" s="120"/>
      <c r="R6" s="120"/>
      <c r="S6" s="119"/>
      <c r="T6" s="119"/>
      <c r="U6" s="119"/>
      <c r="V6" s="119"/>
      <c r="W6" s="119"/>
    </row>
    <row r="7" ht="39.75" customHeight="1" spans="1:23">
      <c r="A7" s="121"/>
      <c r="B7" s="122"/>
      <c r="C7" s="121"/>
      <c r="D7" s="121"/>
      <c r="E7" s="122"/>
      <c r="F7" s="122"/>
      <c r="G7" s="122"/>
      <c r="H7" s="122"/>
      <c r="I7" s="134"/>
      <c r="J7" s="135" t="s">
        <v>31</v>
      </c>
      <c r="K7" s="135" t="s">
        <v>183</v>
      </c>
      <c r="L7" s="122"/>
      <c r="M7" s="122"/>
      <c r="N7" s="122"/>
      <c r="O7" s="122"/>
      <c r="P7" s="122"/>
      <c r="Q7" s="122"/>
      <c r="R7" s="122"/>
      <c r="S7" s="121"/>
      <c r="T7" s="121"/>
      <c r="U7" s="121"/>
      <c r="V7" s="121"/>
      <c r="W7" s="121"/>
    </row>
    <row r="8" ht="19.5" customHeight="1" spans="1:23">
      <c r="A8" s="123">
        <v>1</v>
      </c>
      <c r="B8" s="123">
        <v>2</v>
      </c>
      <c r="C8" s="123">
        <v>3</v>
      </c>
      <c r="D8" s="123">
        <v>4</v>
      </c>
      <c r="E8" s="123">
        <v>5</v>
      </c>
      <c r="F8" s="123">
        <v>6</v>
      </c>
      <c r="G8" s="123">
        <v>7</v>
      </c>
      <c r="H8" s="123">
        <v>8</v>
      </c>
      <c r="I8" s="123">
        <v>9</v>
      </c>
      <c r="J8" s="123">
        <v>10</v>
      </c>
      <c r="K8" s="123">
        <v>11</v>
      </c>
      <c r="L8" s="123">
        <v>12</v>
      </c>
      <c r="M8" s="123">
        <v>13</v>
      </c>
      <c r="N8" s="123">
        <v>14</v>
      </c>
      <c r="O8" s="123">
        <v>15</v>
      </c>
      <c r="P8" s="123">
        <v>16</v>
      </c>
      <c r="Q8" s="123">
        <v>17</v>
      </c>
      <c r="R8" s="123">
        <v>18</v>
      </c>
      <c r="S8" s="123">
        <v>19</v>
      </c>
      <c r="T8" s="123">
        <v>20</v>
      </c>
      <c r="U8" s="123">
        <v>21</v>
      </c>
      <c r="V8" s="123">
        <v>22</v>
      </c>
      <c r="W8" s="123">
        <v>23</v>
      </c>
    </row>
    <row r="9" ht="21.75" customHeight="1" spans="1:23">
      <c r="A9" s="19"/>
      <c r="B9" s="19"/>
      <c r="C9" s="19" t="s">
        <v>184</v>
      </c>
      <c r="D9" s="19"/>
      <c r="E9" s="19"/>
      <c r="F9" s="19"/>
      <c r="G9" s="19"/>
      <c r="H9" s="19"/>
      <c r="I9" s="20">
        <v>14858.45</v>
      </c>
      <c r="J9" s="20">
        <v>14858.45</v>
      </c>
      <c r="K9" s="20">
        <v>14858.45</v>
      </c>
      <c r="L9" s="20"/>
      <c r="M9" s="20"/>
      <c r="N9" s="20"/>
      <c r="O9" s="20"/>
      <c r="P9" s="20"/>
      <c r="Q9" s="20"/>
      <c r="R9" s="20"/>
      <c r="S9" s="20"/>
      <c r="T9" s="20"/>
      <c r="U9" s="20"/>
      <c r="V9" s="20"/>
      <c r="W9" s="20"/>
    </row>
    <row r="10" ht="21.75" customHeight="1" spans="1:23">
      <c r="A10" s="19" t="s">
        <v>185</v>
      </c>
      <c r="B10" s="19" t="s">
        <v>186</v>
      </c>
      <c r="C10" s="19" t="s">
        <v>184</v>
      </c>
      <c r="D10" s="19" t="s">
        <v>44</v>
      </c>
      <c r="E10" s="19" t="s">
        <v>61</v>
      </c>
      <c r="F10" s="19" t="s">
        <v>62</v>
      </c>
      <c r="G10" s="19" t="s">
        <v>187</v>
      </c>
      <c r="H10" s="19" t="s">
        <v>188</v>
      </c>
      <c r="I10" s="20">
        <v>0.13</v>
      </c>
      <c r="J10" s="20">
        <v>0.13</v>
      </c>
      <c r="K10" s="20">
        <v>0.13</v>
      </c>
      <c r="L10" s="20"/>
      <c r="M10" s="20"/>
      <c r="N10" s="20"/>
      <c r="O10" s="20"/>
      <c r="P10" s="20"/>
      <c r="Q10" s="20"/>
      <c r="R10" s="20"/>
      <c r="S10" s="20"/>
      <c r="T10" s="20"/>
      <c r="U10" s="20"/>
      <c r="V10" s="20"/>
      <c r="W10" s="20"/>
    </row>
    <row r="11" ht="21.75" customHeight="1" spans="1:23">
      <c r="A11" s="19" t="s">
        <v>185</v>
      </c>
      <c r="B11" s="19" t="s">
        <v>186</v>
      </c>
      <c r="C11" s="19" t="s">
        <v>184</v>
      </c>
      <c r="D11" s="19" t="s">
        <v>44</v>
      </c>
      <c r="E11" s="19" t="s">
        <v>61</v>
      </c>
      <c r="F11" s="19" t="s">
        <v>62</v>
      </c>
      <c r="G11" s="19" t="s">
        <v>187</v>
      </c>
      <c r="H11" s="19" t="s">
        <v>188</v>
      </c>
      <c r="I11" s="20">
        <v>4724.72</v>
      </c>
      <c r="J11" s="20">
        <v>4724.72</v>
      </c>
      <c r="K11" s="20">
        <v>4724.72</v>
      </c>
      <c r="L11" s="20"/>
      <c r="M11" s="20"/>
      <c r="N11" s="20"/>
      <c r="O11" s="20"/>
      <c r="P11" s="20"/>
      <c r="Q11" s="20"/>
      <c r="R11" s="20"/>
      <c r="S11" s="20"/>
      <c r="T11" s="20"/>
      <c r="U11" s="20"/>
      <c r="V11" s="20"/>
      <c r="W11" s="20"/>
    </row>
    <row r="12" ht="21.75" customHeight="1" spans="1:23">
      <c r="A12" s="19" t="s">
        <v>185</v>
      </c>
      <c r="B12" s="19" t="s">
        <v>186</v>
      </c>
      <c r="C12" s="19" t="s">
        <v>184</v>
      </c>
      <c r="D12" s="19" t="s">
        <v>44</v>
      </c>
      <c r="E12" s="19" t="s">
        <v>61</v>
      </c>
      <c r="F12" s="19" t="s">
        <v>62</v>
      </c>
      <c r="G12" s="19" t="s">
        <v>187</v>
      </c>
      <c r="H12" s="19" t="s">
        <v>188</v>
      </c>
      <c r="I12" s="20">
        <v>970.14</v>
      </c>
      <c r="J12" s="20">
        <v>970.14</v>
      </c>
      <c r="K12" s="20">
        <v>970.14</v>
      </c>
      <c r="L12" s="20"/>
      <c r="M12" s="20"/>
      <c r="N12" s="20"/>
      <c r="O12" s="20"/>
      <c r="P12" s="20"/>
      <c r="Q12" s="20"/>
      <c r="R12" s="20"/>
      <c r="S12" s="20"/>
      <c r="T12" s="20"/>
      <c r="U12" s="20"/>
      <c r="V12" s="20"/>
      <c r="W12" s="20"/>
    </row>
    <row r="13" ht="21.75" customHeight="1" spans="1:23">
      <c r="A13" s="19" t="s">
        <v>185</v>
      </c>
      <c r="B13" s="19" t="s">
        <v>186</v>
      </c>
      <c r="C13" s="19" t="s">
        <v>184</v>
      </c>
      <c r="D13" s="19" t="s">
        <v>44</v>
      </c>
      <c r="E13" s="19" t="s">
        <v>63</v>
      </c>
      <c r="F13" s="19" t="s">
        <v>64</v>
      </c>
      <c r="G13" s="19" t="s">
        <v>187</v>
      </c>
      <c r="H13" s="19" t="s">
        <v>188</v>
      </c>
      <c r="I13" s="20">
        <v>5771.25</v>
      </c>
      <c r="J13" s="20">
        <v>5771.25</v>
      </c>
      <c r="K13" s="20">
        <v>5771.25</v>
      </c>
      <c r="L13" s="20"/>
      <c r="M13" s="20"/>
      <c r="N13" s="20"/>
      <c r="O13" s="20"/>
      <c r="P13" s="20"/>
      <c r="Q13" s="20"/>
      <c r="R13" s="20"/>
      <c r="S13" s="20"/>
      <c r="T13" s="20"/>
      <c r="U13" s="20"/>
      <c r="V13" s="20"/>
      <c r="W13" s="20"/>
    </row>
    <row r="14" ht="21.75" customHeight="1" spans="1:23">
      <c r="A14" s="19" t="s">
        <v>185</v>
      </c>
      <c r="B14" s="19" t="s">
        <v>186</v>
      </c>
      <c r="C14" s="19" t="s">
        <v>184</v>
      </c>
      <c r="D14" s="19" t="s">
        <v>44</v>
      </c>
      <c r="E14" s="19" t="s">
        <v>63</v>
      </c>
      <c r="F14" s="19" t="s">
        <v>64</v>
      </c>
      <c r="G14" s="19" t="s">
        <v>187</v>
      </c>
      <c r="H14" s="19" t="s">
        <v>188</v>
      </c>
      <c r="I14" s="20">
        <v>3392.21</v>
      </c>
      <c r="J14" s="20">
        <v>3392.21</v>
      </c>
      <c r="K14" s="20">
        <v>3392.21</v>
      </c>
      <c r="L14" s="20"/>
      <c r="M14" s="20"/>
      <c r="N14" s="20"/>
      <c r="O14" s="20"/>
      <c r="P14" s="20"/>
      <c r="Q14" s="20"/>
      <c r="R14" s="20"/>
      <c r="S14" s="20"/>
      <c r="T14" s="20"/>
      <c r="U14" s="20"/>
      <c r="V14" s="20"/>
      <c r="W14" s="20"/>
    </row>
    <row r="15" ht="21.75" customHeight="1" spans="1:23">
      <c r="A15" s="19"/>
      <c r="B15" s="19"/>
      <c r="C15" s="19" t="s">
        <v>189</v>
      </c>
      <c r="D15" s="19"/>
      <c r="E15" s="19"/>
      <c r="F15" s="19"/>
      <c r="G15" s="19"/>
      <c r="H15" s="19"/>
      <c r="I15" s="20">
        <v>6000</v>
      </c>
      <c r="J15" s="20"/>
      <c r="K15" s="20"/>
      <c r="L15" s="20"/>
      <c r="M15" s="20"/>
      <c r="N15" s="20"/>
      <c r="O15" s="20"/>
      <c r="P15" s="20"/>
      <c r="Q15" s="20"/>
      <c r="R15" s="20">
        <v>6000</v>
      </c>
      <c r="S15" s="20"/>
      <c r="T15" s="20"/>
      <c r="U15" s="20"/>
      <c r="V15" s="20"/>
      <c r="W15" s="20">
        <v>6000</v>
      </c>
    </row>
    <row r="16" ht="21.75" customHeight="1" spans="1:23">
      <c r="A16" s="19" t="s">
        <v>190</v>
      </c>
      <c r="B16" s="19" t="s">
        <v>191</v>
      </c>
      <c r="C16" s="19" t="s">
        <v>189</v>
      </c>
      <c r="D16" s="19" t="s">
        <v>44</v>
      </c>
      <c r="E16" s="19" t="s">
        <v>67</v>
      </c>
      <c r="F16" s="19" t="s">
        <v>68</v>
      </c>
      <c r="G16" s="19" t="s">
        <v>192</v>
      </c>
      <c r="H16" s="19" t="s">
        <v>193</v>
      </c>
      <c r="I16" s="20">
        <v>1000</v>
      </c>
      <c r="J16" s="20"/>
      <c r="K16" s="20"/>
      <c r="L16" s="20"/>
      <c r="M16" s="20"/>
      <c r="N16" s="20"/>
      <c r="O16" s="20"/>
      <c r="P16" s="20"/>
      <c r="Q16" s="20"/>
      <c r="R16" s="20">
        <v>1000</v>
      </c>
      <c r="S16" s="20"/>
      <c r="T16" s="20"/>
      <c r="U16" s="20"/>
      <c r="V16" s="20"/>
      <c r="W16" s="20">
        <v>1000</v>
      </c>
    </row>
    <row r="17" ht="21.75" customHeight="1" spans="1:23">
      <c r="A17" s="19" t="s">
        <v>190</v>
      </c>
      <c r="B17" s="19" t="s">
        <v>191</v>
      </c>
      <c r="C17" s="19" t="s">
        <v>189</v>
      </c>
      <c r="D17" s="19" t="s">
        <v>44</v>
      </c>
      <c r="E17" s="19" t="s">
        <v>67</v>
      </c>
      <c r="F17" s="19" t="s">
        <v>68</v>
      </c>
      <c r="G17" s="19" t="s">
        <v>194</v>
      </c>
      <c r="H17" s="19" t="s">
        <v>195</v>
      </c>
      <c r="I17" s="20">
        <v>5000</v>
      </c>
      <c r="J17" s="20"/>
      <c r="K17" s="20"/>
      <c r="L17" s="20"/>
      <c r="M17" s="20"/>
      <c r="N17" s="20"/>
      <c r="O17" s="20"/>
      <c r="P17" s="20"/>
      <c r="Q17" s="20"/>
      <c r="R17" s="20">
        <v>5000</v>
      </c>
      <c r="S17" s="20"/>
      <c r="T17" s="20"/>
      <c r="U17" s="20"/>
      <c r="V17" s="20"/>
      <c r="W17" s="20">
        <v>5000</v>
      </c>
    </row>
    <row r="18" ht="18.75" customHeight="1" spans="1:23">
      <c r="A18" s="22" t="s">
        <v>93</v>
      </c>
      <c r="B18" s="23"/>
      <c r="C18" s="23"/>
      <c r="D18" s="23"/>
      <c r="E18" s="23"/>
      <c r="F18" s="23"/>
      <c r="G18" s="23"/>
      <c r="H18" s="24"/>
      <c r="I18" s="20">
        <v>20858.45</v>
      </c>
      <c r="J18" s="20">
        <v>14858.45</v>
      </c>
      <c r="K18" s="20">
        <v>14858.45</v>
      </c>
      <c r="L18" s="20"/>
      <c r="M18" s="20"/>
      <c r="N18" s="20"/>
      <c r="O18" s="20"/>
      <c r="P18" s="20"/>
      <c r="Q18" s="20"/>
      <c r="R18" s="20">
        <v>6000</v>
      </c>
      <c r="S18" s="20"/>
      <c r="T18" s="20"/>
      <c r="U18" s="20"/>
      <c r="V18" s="20"/>
      <c r="W18" s="20">
        <v>6000</v>
      </c>
    </row>
  </sheetData>
  <mergeCells count="28">
    <mergeCell ref="A2:W2"/>
    <mergeCell ref="A3:H3"/>
    <mergeCell ref="J4:M4"/>
    <mergeCell ref="N4:P4"/>
    <mergeCell ref="R4:W4"/>
    <mergeCell ref="A18:H18"/>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16"/>
  <sheetViews>
    <sheetView showZeros="0" topLeftCell="A5" workbookViewId="0">
      <selection activeCell="A1" sqref="A1"/>
    </sheetView>
  </sheetViews>
  <sheetFormatPr defaultColWidth="10.6666666666667" defaultRowHeight="12" customHeight="1"/>
  <cols>
    <col min="1" max="1" width="40" customWidth="1"/>
    <col min="2" max="2" width="43" customWidth="1"/>
    <col min="3" max="4" width="19.3333333333333" customWidth="1"/>
    <col min="5" max="5" width="22.3333333333333" customWidth="1"/>
    <col min="6" max="6" width="12.3333333333333" customWidth="1"/>
    <col min="7" max="7" width="23" customWidth="1"/>
    <col min="8" max="9" width="12.3333333333333" customWidth="1"/>
    <col min="10" max="10" width="22" customWidth="1"/>
  </cols>
  <sheetData>
    <row r="1" ht="15" customHeight="1" spans="10:10">
      <c r="J1" s="115" t="s">
        <v>196</v>
      </c>
    </row>
    <row r="2" ht="33" customHeight="1" spans="1:10">
      <c r="A2" s="4" t="str">
        <f>"2025"&amp;"年部门项目支出绩效目标表"</f>
        <v>2025年部门项目支出绩效目标表</v>
      </c>
      <c r="B2" s="4"/>
      <c r="C2" s="4"/>
      <c r="D2" s="4"/>
      <c r="E2" s="4"/>
      <c r="F2" s="4"/>
      <c r="G2" s="4"/>
      <c r="H2" s="4"/>
      <c r="I2" s="4"/>
      <c r="J2" s="4"/>
    </row>
    <row r="3" ht="17.25" customHeight="1" spans="1:10">
      <c r="A3" s="5" t="str">
        <f>"单位名称："&amp;"景洪市特殊教育学校"</f>
        <v>单位名称：景洪市特殊教育学校</v>
      </c>
      <c r="B3" s="113"/>
      <c r="C3" s="36"/>
      <c r="D3" s="36"/>
      <c r="E3" s="36"/>
      <c r="F3" s="36"/>
      <c r="G3" s="36"/>
      <c r="H3" s="36"/>
      <c r="I3" s="36"/>
      <c r="J3" s="36"/>
    </row>
    <row r="4" ht="44.25" customHeight="1" spans="1:10">
      <c r="A4" s="41" t="s">
        <v>197</v>
      </c>
      <c r="B4" s="41" t="s">
        <v>198</v>
      </c>
      <c r="C4" s="41" t="s">
        <v>199</v>
      </c>
      <c r="D4" s="41" t="s">
        <v>200</v>
      </c>
      <c r="E4" s="41" t="s">
        <v>201</v>
      </c>
      <c r="F4" s="18" t="s">
        <v>202</v>
      </c>
      <c r="G4" s="41" t="s">
        <v>203</v>
      </c>
      <c r="H4" s="18" t="s">
        <v>204</v>
      </c>
      <c r="I4" s="18" t="s">
        <v>205</v>
      </c>
      <c r="J4" s="41" t="s">
        <v>206</v>
      </c>
    </row>
    <row r="5" ht="19.5" customHeight="1" spans="1:10">
      <c r="A5" s="41">
        <v>1</v>
      </c>
      <c r="B5" s="41">
        <v>2</v>
      </c>
      <c r="C5" s="41">
        <v>3</v>
      </c>
      <c r="D5" s="41">
        <v>4</v>
      </c>
      <c r="E5" s="41">
        <v>5</v>
      </c>
      <c r="F5" s="18">
        <v>6</v>
      </c>
      <c r="G5" s="41">
        <v>7</v>
      </c>
      <c r="H5" s="18">
        <v>8</v>
      </c>
      <c r="I5" s="18">
        <v>9</v>
      </c>
      <c r="J5" s="41">
        <v>10</v>
      </c>
    </row>
    <row r="6" ht="40.5" customHeight="1" spans="1:10">
      <c r="A6" s="19" t="s">
        <v>44</v>
      </c>
      <c r="B6" s="19"/>
      <c r="C6" s="19"/>
      <c r="D6" s="19"/>
      <c r="E6" s="19"/>
      <c r="F6" s="19"/>
      <c r="G6" s="19"/>
      <c r="H6" s="19"/>
      <c r="I6" s="19"/>
      <c r="J6" s="19"/>
    </row>
    <row r="7" ht="40.5" customHeight="1" spans="1:10">
      <c r="A7" s="114" t="s">
        <v>184</v>
      </c>
      <c r="B7" s="19" t="s">
        <v>207</v>
      </c>
      <c r="C7" s="19" t="s">
        <v>208</v>
      </c>
      <c r="D7" s="19" t="s">
        <v>209</v>
      </c>
      <c r="E7" s="19" t="s">
        <v>210</v>
      </c>
      <c r="F7" s="21" t="s">
        <v>211</v>
      </c>
      <c r="G7" s="19" t="s">
        <v>212</v>
      </c>
      <c r="H7" s="21" t="s">
        <v>213</v>
      </c>
      <c r="I7" s="21" t="s">
        <v>214</v>
      </c>
      <c r="J7" s="19" t="s">
        <v>215</v>
      </c>
    </row>
    <row r="8" ht="40.5" customHeight="1" spans="1:10">
      <c r="A8" s="114" t="s">
        <v>184</v>
      </c>
      <c r="B8" s="19" t="s">
        <v>207</v>
      </c>
      <c r="C8" s="19" t="s">
        <v>208</v>
      </c>
      <c r="D8" s="19" t="s">
        <v>216</v>
      </c>
      <c r="E8" s="19" t="s">
        <v>217</v>
      </c>
      <c r="F8" s="21" t="s">
        <v>211</v>
      </c>
      <c r="G8" s="19" t="s">
        <v>218</v>
      </c>
      <c r="H8" s="21" t="s">
        <v>219</v>
      </c>
      <c r="I8" s="21" t="s">
        <v>214</v>
      </c>
      <c r="J8" s="19" t="s">
        <v>220</v>
      </c>
    </row>
    <row r="9" ht="40.5" customHeight="1" spans="1:10">
      <c r="A9" s="114" t="s">
        <v>184</v>
      </c>
      <c r="B9" s="19" t="s">
        <v>207</v>
      </c>
      <c r="C9" s="19" t="s">
        <v>208</v>
      </c>
      <c r="D9" s="19" t="s">
        <v>221</v>
      </c>
      <c r="E9" s="19" t="s">
        <v>222</v>
      </c>
      <c r="F9" s="21" t="s">
        <v>211</v>
      </c>
      <c r="G9" s="19" t="s">
        <v>218</v>
      </c>
      <c r="H9" s="21" t="s">
        <v>219</v>
      </c>
      <c r="I9" s="21" t="s">
        <v>214</v>
      </c>
      <c r="J9" s="19" t="s">
        <v>223</v>
      </c>
    </row>
    <row r="10" ht="40.5" customHeight="1" spans="1:10">
      <c r="A10" s="114" t="s">
        <v>184</v>
      </c>
      <c r="B10" s="19" t="s">
        <v>207</v>
      </c>
      <c r="C10" s="19" t="s">
        <v>224</v>
      </c>
      <c r="D10" s="19" t="s">
        <v>225</v>
      </c>
      <c r="E10" s="19" t="s">
        <v>226</v>
      </c>
      <c r="F10" s="21" t="s">
        <v>211</v>
      </c>
      <c r="G10" s="19" t="s">
        <v>227</v>
      </c>
      <c r="H10" s="21" t="s">
        <v>228</v>
      </c>
      <c r="I10" s="21" t="s">
        <v>229</v>
      </c>
      <c r="J10" s="19" t="s">
        <v>230</v>
      </c>
    </row>
    <row r="11" ht="40.5" customHeight="1" spans="1:10">
      <c r="A11" s="114" t="s">
        <v>184</v>
      </c>
      <c r="B11" s="19" t="s">
        <v>207</v>
      </c>
      <c r="C11" s="19" t="s">
        <v>231</v>
      </c>
      <c r="D11" s="19" t="s">
        <v>232</v>
      </c>
      <c r="E11" s="19" t="s">
        <v>233</v>
      </c>
      <c r="F11" s="21" t="s">
        <v>234</v>
      </c>
      <c r="G11" s="19" t="s">
        <v>235</v>
      </c>
      <c r="H11" s="21" t="s">
        <v>219</v>
      </c>
      <c r="I11" s="21" t="s">
        <v>214</v>
      </c>
      <c r="J11" s="19" t="s">
        <v>236</v>
      </c>
    </row>
    <row r="12" ht="40.5" customHeight="1" spans="1:10">
      <c r="A12" s="114" t="s">
        <v>189</v>
      </c>
      <c r="B12" s="19" t="s">
        <v>237</v>
      </c>
      <c r="C12" s="19" t="s">
        <v>208</v>
      </c>
      <c r="D12" s="19" t="s">
        <v>209</v>
      </c>
      <c r="E12" s="19" t="s">
        <v>238</v>
      </c>
      <c r="F12" s="21" t="s">
        <v>234</v>
      </c>
      <c r="G12" s="19" t="s">
        <v>239</v>
      </c>
      <c r="H12" s="21" t="s">
        <v>213</v>
      </c>
      <c r="I12" s="21" t="s">
        <v>214</v>
      </c>
      <c r="J12" s="19" t="s">
        <v>240</v>
      </c>
    </row>
    <row r="13" ht="40.5" customHeight="1" spans="1:10">
      <c r="A13" s="114" t="s">
        <v>189</v>
      </c>
      <c r="B13" s="19" t="s">
        <v>237</v>
      </c>
      <c r="C13" s="19" t="s">
        <v>208</v>
      </c>
      <c r="D13" s="19" t="s">
        <v>221</v>
      </c>
      <c r="E13" s="19" t="s">
        <v>241</v>
      </c>
      <c r="F13" s="21" t="s">
        <v>234</v>
      </c>
      <c r="G13" s="19" t="s">
        <v>235</v>
      </c>
      <c r="H13" s="21" t="s">
        <v>219</v>
      </c>
      <c r="I13" s="21" t="s">
        <v>214</v>
      </c>
      <c r="J13" s="19" t="s">
        <v>242</v>
      </c>
    </row>
    <row r="14" ht="40.5" customHeight="1" spans="1:10">
      <c r="A14" s="114" t="s">
        <v>189</v>
      </c>
      <c r="B14" s="19" t="s">
        <v>237</v>
      </c>
      <c r="C14" s="19" t="s">
        <v>224</v>
      </c>
      <c r="D14" s="19" t="s">
        <v>243</v>
      </c>
      <c r="E14" s="19" t="s">
        <v>244</v>
      </c>
      <c r="F14" s="21" t="s">
        <v>211</v>
      </c>
      <c r="G14" s="19" t="s">
        <v>245</v>
      </c>
      <c r="H14" s="21" t="s">
        <v>228</v>
      </c>
      <c r="I14" s="21" t="s">
        <v>229</v>
      </c>
      <c r="J14" s="19" t="s">
        <v>246</v>
      </c>
    </row>
    <row r="15" ht="40.5" customHeight="1" spans="1:10">
      <c r="A15" s="114" t="s">
        <v>189</v>
      </c>
      <c r="B15" s="19" t="s">
        <v>237</v>
      </c>
      <c r="C15" s="19" t="s">
        <v>224</v>
      </c>
      <c r="D15" s="19" t="s">
        <v>225</v>
      </c>
      <c r="E15" s="19" t="s">
        <v>247</v>
      </c>
      <c r="F15" s="21" t="s">
        <v>234</v>
      </c>
      <c r="G15" s="19" t="s">
        <v>235</v>
      </c>
      <c r="H15" s="21" t="s">
        <v>219</v>
      </c>
      <c r="I15" s="21" t="s">
        <v>214</v>
      </c>
      <c r="J15" s="19" t="s">
        <v>248</v>
      </c>
    </row>
    <row r="16" ht="40.5" customHeight="1" spans="1:10">
      <c r="A16" s="114" t="s">
        <v>189</v>
      </c>
      <c r="B16" s="19" t="s">
        <v>237</v>
      </c>
      <c r="C16" s="19" t="s">
        <v>231</v>
      </c>
      <c r="D16" s="19" t="s">
        <v>232</v>
      </c>
      <c r="E16" s="19" t="s">
        <v>249</v>
      </c>
      <c r="F16" s="21" t="s">
        <v>234</v>
      </c>
      <c r="G16" s="19" t="s">
        <v>235</v>
      </c>
      <c r="H16" s="21" t="s">
        <v>219</v>
      </c>
      <c r="I16" s="21" t="s">
        <v>214</v>
      </c>
      <c r="J16" s="19" t="s">
        <v>250</v>
      </c>
    </row>
  </sheetData>
  <mergeCells count="6">
    <mergeCell ref="A2:J2"/>
    <mergeCell ref="A3:H3"/>
    <mergeCell ref="A7:A11"/>
    <mergeCell ref="A12:A16"/>
    <mergeCell ref="B7:B11"/>
    <mergeCell ref="B12:B16"/>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showZeros="0" workbookViewId="0">
      <selection activeCell="F20" sqref="F20"/>
    </sheetView>
  </sheetViews>
  <sheetFormatPr defaultColWidth="10.6666666666667" defaultRowHeight="14.25" customHeight="1" outlineLevelCol="5"/>
  <cols>
    <col min="1" max="1" width="42.8333333333333" customWidth="1"/>
    <col min="2" max="2" width="19.6666666666667" customWidth="1"/>
    <col min="3" max="3" width="41" customWidth="1"/>
    <col min="4" max="6" width="33.3333333333333" customWidth="1"/>
  </cols>
  <sheetData>
    <row r="1" ht="15.75" customHeight="1" spans="1:6">
      <c r="A1" s="99">
        <v>1</v>
      </c>
      <c r="B1" s="100">
        <v>0</v>
      </c>
      <c r="C1" s="99">
        <v>1</v>
      </c>
      <c r="D1" s="101"/>
      <c r="E1" s="101"/>
      <c r="F1" s="102" t="s">
        <v>251</v>
      </c>
    </row>
    <row r="2" ht="36.75" customHeight="1" spans="1:6">
      <c r="A2" s="103" t="str">
        <f>"2025"&amp;"年部门政府性基金预算支出预算表"</f>
        <v>2025年部门政府性基金预算支出预算表</v>
      </c>
      <c r="B2" s="103" t="s">
        <v>252</v>
      </c>
      <c r="C2" s="103"/>
      <c r="D2" s="103"/>
      <c r="E2" s="103"/>
      <c r="F2" s="103"/>
    </row>
    <row r="3" ht="13.5" customHeight="1" spans="1:6">
      <c r="A3" s="5" t="str">
        <f>"单位名称："&amp;"景洪市特殊教育学校"</f>
        <v>单位名称：景洪市特殊教育学校</v>
      </c>
      <c r="B3" s="5" t="str">
        <f>"单位名称："&amp;"景洪市特殊教育学校"</f>
        <v>单位名称：景洪市特殊教育学校</v>
      </c>
      <c r="C3" s="5"/>
      <c r="D3" s="98"/>
      <c r="E3" s="98"/>
      <c r="F3" s="98" t="s">
        <v>1</v>
      </c>
    </row>
    <row r="4" ht="19.5" customHeight="1" spans="1:6">
      <c r="A4" s="104" t="s">
        <v>123</v>
      </c>
      <c r="B4" s="105" t="s">
        <v>46</v>
      </c>
      <c r="C4" s="106" t="s">
        <v>47</v>
      </c>
      <c r="D4" s="11" t="s">
        <v>253</v>
      </c>
      <c r="E4" s="11"/>
      <c r="F4" s="12"/>
    </row>
    <row r="5" ht="18.75" customHeight="1" spans="1:6">
      <c r="A5" s="107"/>
      <c r="B5" s="108"/>
      <c r="C5" s="93"/>
      <c r="D5" s="92" t="s">
        <v>29</v>
      </c>
      <c r="E5" s="92" t="s">
        <v>48</v>
      </c>
      <c r="F5" s="92" t="s">
        <v>49</v>
      </c>
    </row>
    <row r="6" ht="18.75" customHeight="1" spans="1:6">
      <c r="A6" s="107">
        <v>1</v>
      </c>
      <c r="B6" s="109" t="s">
        <v>109</v>
      </c>
      <c r="C6" s="93">
        <v>3</v>
      </c>
      <c r="D6" s="92">
        <v>4</v>
      </c>
      <c r="E6" s="92">
        <v>5</v>
      </c>
      <c r="F6" s="92">
        <v>6</v>
      </c>
    </row>
    <row r="7" ht="21" customHeight="1" spans="1:6">
      <c r="A7" s="19"/>
      <c r="B7" s="19"/>
      <c r="C7" s="19"/>
      <c r="D7" s="20"/>
      <c r="E7" s="20"/>
      <c r="F7" s="20"/>
    </row>
    <row r="8" ht="21" customHeight="1" spans="1:6">
      <c r="A8" s="19"/>
      <c r="B8" s="19"/>
      <c r="C8" s="19"/>
      <c r="D8" s="20"/>
      <c r="E8" s="20"/>
      <c r="F8" s="20"/>
    </row>
    <row r="9" ht="18.75" customHeight="1" spans="1:6">
      <c r="A9" s="110" t="s">
        <v>93</v>
      </c>
      <c r="B9" s="111" t="s">
        <v>93</v>
      </c>
      <c r="C9" s="112" t="s">
        <v>93</v>
      </c>
      <c r="D9" s="20"/>
      <c r="E9" s="20"/>
      <c r="F9" s="20"/>
    </row>
    <row r="10" customHeight="1" spans="1:6">
      <c r="A10" s="30" t="s">
        <v>254</v>
      </c>
      <c r="B10" s="31"/>
      <c r="C10" s="31"/>
      <c r="D10" s="31"/>
      <c r="E10" s="31"/>
      <c r="F10" s="32"/>
    </row>
  </sheetData>
  <mergeCells count="8">
    <mergeCell ref="A2:F2"/>
    <mergeCell ref="A3:C3"/>
    <mergeCell ref="D4:F4"/>
    <mergeCell ref="A9:C9"/>
    <mergeCell ref="A10:F10"/>
    <mergeCell ref="A4:A5"/>
    <mergeCell ref="B4:B5"/>
    <mergeCell ref="C4:C5"/>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1"/>
  <sheetViews>
    <sheetView showZeros="0" workbookViewId="0">
      <selection activeCell="A16" sqref="A16"/>
    </sheetView>
  </sheetViews>
  <sheetFormatPr defaultColWidth="10.6666666666667" defaultRowHeight="14.25" customHeight="1"/>
  <cols>
    <col min="1" max="1" width="45.6666666666667" customWidth="1"/>
    <col min="2" max="2" width="25.3333333333333" customWidth="1"/>
    <col min="3" max="3" width="41.1666666666667" customWidth="1"/>
    <col min="4" max="4" width="9" customWidth="1"/>
    <col min="5" max="5" width="12" customWidth="1"/>
    <col min="6" max="17" width="19.3333333333333" customWidth="1"/>
  </cols>
  <sheetData>
    <row r="1" ht="15.75" customHeight="1" spans="1:17">
      <c r="A1" s="2"/>
      <c r="B1" s="2"/>
      <c r="C1" s="2"/>
      <c r="D1" s="2"/>
      <c r="E1" s="2"/>
      <c r="F1" s="2"/>
      <c r="G1" s="2"/>
      <c r="H1" s="2"/>
      <c r="I1" s="2"/>
      <c r="J1" s="2"/>
      <c r="O1" s="85"/>
      <c r="P1" s="85"/>
      <c r="Q1" s="33" t="s">
        <v>255</v>
      </c>
    </row>
    <row r="2" ht="35.25" customHeight="1" spans="1:17">
      <c r="A2" s="34" t="str">
        <f>"2025"&amp;"年部门政府采购预算表"</f>
        <v>2025年部门政府采购预算表</v>
      </c>
      <c r="B2" s="34"/>
      <c r="C2" s="34"/>
      <c r="D2" s="34"/>
      <c r="E2" s="34"/>
      <c r="F2" s="34"/>
      <c r="G2" s="34"/>
      <c r="H2" s="34"/>
      <c r="I2" s="34"/>
      <c r="J2" s="34"/>
      <c r="K2" s="34"/>
      <c r="L2" s="34"/>
      <c r="M2" s="34"/>
      <c r="N2" s="34"/>
      <c r="O2" s="34"/>
      <c r="P2" s="34"/>
      <c r="Q2" s="34"/>
    </row>
    <row r="3" ht="18.75" customHeight="1" spans="1:17">
      <c r="A3" s="35" t="str">
        <f>"单位名称："&amp;"景洪市特殊教育学校"</f>
        <v>单位名称：景洪市特殊教育学校</v>
      </c>
      <c r="B3" s="35"/>
      <c r="C3" s="35"/>
      <c r="D3" s="35"/>
      <c r="E3" s="35"/>
      <c r="F3" s="35"/>
      <c r="G3" s="6"/>
      <c r="H3" s="6"/>
      <c r="I3" s="6"/>
      <c r="J3" s="6"/>
      <c r="K3" s="36"/>
      <c r="L3" s="36"/>
      <c r="M3" s="36"/>
      <c r="N3" s="36"/>
      <c r="O3" s="7"/>
      <c r="P3" s="7"/>
      <c r="Q3" s="98" t="s">
        <v>115</v>
      </c>
    </row>
    <row r="4" ht="15.75" customHeight="1" spans="1:17">
      <c r="A4" s="9" t="s">
        <v>256</v>
      </c>
      <c r="B4" s="75" t="s">
        <v>257</v>
      </c>
      <c r="C4" s="75" t="s">
        <v>258</v>
      </c>
      <c r="D4" s="75" t="s">
        <v>259</v>
      </c>
      <c r="E4" s="75" t="s">
        <v>260</v>
      </c>
      <c r="F4" s="75" t="s">
        <v>261</v>
      </c>
      <c r="G4" s="39" t="s">
        <v>130</v>
      </c>
      <c r="H4" s="39"/>
      <c r="I4" s="39"/>
      <c r="J4" s="39"/>
      <c r="K4" s="39"/>
      <c r="L4" s="39"/>
      <c r="M4" s="39"/>
      <c r="N4" s="39"/>
      <c r="O4" s="39"/>
      <c r="P4" s="39"/>
      <c r="Q4" s="40"/>
    </row>
    <row r="5" ht="17.25" customHeight="1" spans="1:17">
      <c r="A5" s="14"/>
      <c r="B5" s="77"/>
      <c r="C5" s="77"/>
      <c r="D5" s="77"/>
      <c r="E5" s="77"/>
      <c r="F5" s="77"/>
      <c r="G5" s="77" t="s">
        <v>29</v>
      </c>
      <c r="H5" s="77" t="s">
        <v>32</v>
      </c>
      <c r="I5" s="77" t="s">
        <v>262</v>
      </c>
      <c r="J5" s="77" t="s">
        <v>263</v>
      </c>
      <c r="K5" s="78" t="s">
        <v>264</v>
      </c>
      <c r="L5" s="90" t="s">
        <v>51</v>
      </c>
      <c r="M5" s="90"/>
      <c r="N5" s="90"/>
      <c r="O5" s="90"/>
      <c r="P5" s="90"/>
      <c r="Q5" s="79"/>
    </row>
    <row r="6" ht="54" customHeight="1" spans="1:17">
      <c r="A6" s="16"/>
      <c r="B6" s="79"/>
      <c r="C6" s="79"/>
      <c r="D6" s="79"/>
      <c r="E6" s="79"/>
      <c r="F6" s="79"/>
      <c r="G6" s="79"/>
      <c r="H6" s="79" t="s">
        <v>31</v>
      </c>
      <c r="I6" s="79"/>
      <c r="J6" s="79"/>
      <c r="K6" s="80"/>
      <c r="L6" s="79" t="s">
        <v>31</v>
      </c>
      <c r="M6" s="79" t="s">
        <v>38</v>
      </c>
      <c r="N6" s="79" t="s">
        <v>139</v>
      </c>
      <c r="O6" s="91" t="s">
        <v>40</v>
      </c>
      <c r="P6" s="80" t="s">
        <v>41</v>
      </c>
      <c r="Q6" s="79" t="s">
        <v>42</v>
      </c>
    </row>
    <row r="7" ht="19.5" customHeight="1" spans="1:17">
      <c r="A7" s="27">
        <v>1</v>
      </c>
      <c r="B7" s="92">
        <v>2</v>
      </c>
      <c r="C7" s="92">
        <v>3</v>
      </c>
      <c r="D7" s="92">
        <v>4</v>
      </c>
      <c r="E7" s="92">
        <v>5</v>
      </c>
      <c r="F7" s="92">
        <v>6</v>
      </c>
      <c r="G7" s="93">
        <v>7</v>
      </c>
      <c r="H7" s="93">
        <v>8</v>
      </c>
      <c r="I7" s="93">
        <v>9</v>
      </c>
      <c r="J7" s="93">
        <v>10</v>
      </c>
      <c r="K7" s="93">
        <v>11</v>
      </c>
      <c r="L7" s="93">
        <v>12</v>
      </c>
      <c r="M7" s="93">
        <v>13</v>
      </c>
      <c r="N7" s="93">
        <v>14</v>
      </c>
      <c r="O7" s="93">
        <v>15</v>
      </c>
      <c r="P7" s="93">
        <v>16</v>
      </c>
      <c r="Q7" s="93">
        <v>17</v>
      </c>
    </row>
    <row r="8" ht="21" customHeight="1" spans="1:17">
      <c r="A8" s="19"/>
      <c r="B8" s="94"/>
      <c r="C8" s="94"/>
      <c r="D8" s="94"/>
      <c r="E8" s="95"/>
      <c r="F8" s="20"/>
      <c r="G8" s="20"/>
      <c r="H8" s="20"/>
      <c r="I8" s="20"/>
      <c r="J8" s="20"/>
      <c r="K8" s="20"/>
      <c r="L8" s="20"/>
      <c r="M8" s="20"/>
      <c r="N8" s="20"/>
      <c r="O8" s="20"/>
      <c r="P8" s="20"/>
      <c r="Q8" s="20"/>
    </row>
    <row r="9" ht="21" customHeight="1" spans="1:17">
      <c r="A9" s="19"/>
      <c r="B9" s="19"/>
      <c r="C9" s="19"/>
      <c r="D9" s="21"/>
      <c r="E9" s="96"/>
      <c r="F9" s="20"/>
      <c r="G9" s="20"/>
      <c r="H9" s="20"/>
      <c r="I9" s="20"/>
      <c r="J9" s="20"/>
      <c r="K9" s="20"/>
      <c r="L9" s="20"/>
      <c r="M9" s="20"/>
      <c r="N9" s="20"/>
      <c r="O9" s="20"/>
      <c r="P9" s="20"/>
      <c r="Q9" s="20"/>
    </row>
    <row r="10" ht="21" customHeight="1" spans="1:17">
      <c r="A10" s="82" t="s">
        <v>93</v>
      </c>
      <c r="B10" s="83"/>
      <c r="C10" s="83"/>
      <c r="D10" s="83"/>
      <c r="E10" s="97"/>
      <c r="F10" s="20"/>
      <c r="G10" s="20"/>
      <c r="H10" s="20"/>
      <c r="I10" s="20"/>
      <c r="J10" s="20"/>
      <c r="K10" s="20"/>
      <c r="L10" s="20"/>
      <c r="M10" s="20"/>
      <c r="N10" s="20"/>
      <c r="O10" s="20"/>
      <c r="P10" s="20"/>
      <c r="Q10" s="20"/>
    </row>
    <row r="11" customHeight="1" spans="1:17">
      <c r="A11" s="30" t="s">
        <v>254</v>
      </c>
      <c r="B11" s="31"/>
      <c r="C11" s="31"/>
      <c r="D11" s="31"/>
      <c r="E11" s="31"/>
      <c r="F11" s="31"/>
      <c r="G11" s="31"/>
      <c r="H11" s="31"/>
      <c r="I11" s="31"/>
      <c r="J11" s="31"/>
      <c r="K11" s="31"/>
      <c r="L11" s="31"/>
      <c r="M11" s="31"/>
      <c r="N11" s="31"/>
      <c r="O11" s="31"/>
      <c r="P11" s="31"/>
      <c r="Q11" s="32"/>
    </row>
  </sheetData>
  <mergeCells count="17">
    <mergeCell ref="A2:Q2"/>
    <mergeCell ref="A3:F3"/>
    <mergeCell ref="G4:Q4"/>
    <mergeCell ref="L5:Q5"/>
    <mergeCell ref="A10:E10"/>
    <mergeCell ref="A11:Q11"/>
    <mergeCell ref="A4:A6"/>
    <mergeCell ref="B4:B6"/>
    <mergeCell ref="C4:C6"/>
    <mergeCell ref="D4:D6"/>
    <mergeCell ref="E4:E6"/>
    <mergeCell ref="F4:F6"/>
    <mergeCell ref="G5:G6"/>
    <mergeCell ref="H5:H6"/>
    <mergeCell ref="I5:I6"/>
    <mergeCell ref="J5:J6"/>
    <mergeCell ref="K5:K6"/>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1"/>
  <sheetViews>
    <sheetView showZeros="0" workbookViewId="0">
      <selection activeCell="A11" sqref="A11:N11"/>
    </sheetView>
  </sheetViews>
  <sheetFormatPr defaultColWidth="10.6666666666667" defaultRowHeight="14.25" customHeight="1"/>
  <cols>
    <col min="1" max="1" width="57" customWidth="1"/>
    <col min="2" max="3" width="25.5" customWidth="1"/>
    <col min="4" max="14" width="22.1666666666667" customWidth="1"/>
  </cols>
  <sheetData>
    <row r="1" ht="13.5" customHeight="1" spans="1:14">
      <c r="A1" s="69"/>
      <c r="B1" s="69"/>
      <c r="C1" s="70"/>
      <c r="D1" s="69"/>
      <c r="E1" s="69"/>
      <c r="F1" s="69"/>
      <c r="G1" s="69"/>
      <c r="H1" s="71"/>
      <c r="I1" s="69"/>
      <c r="J1" s="69"/>
      <c r="K1" s="69"/>
      <c r="L1" s="85"/>
      <c r="M1" s="86"/>
      <c r="N1" s="87" t="s">
        <v>265</v>
      </c>
    </row>
    <row r="2" ht="34.5" customHeight="1" spans="1:14">
      <c r="A2" s="34" t="str">
        <f>"2025"&amp;"年部门政府购买服务预算表"</f>
        <v>2025年部门政府购买服务预算表</v>
      </c>
      <c r="B2" s="34"/>
      <c r="C2" s="34"/>
      <c r="D2" s="34"/>
      <c r="E2" s="34"/>
      <c r="F2" s="34"/>
      <c r="G2" s="34"/>
      <c r="H2" s="34"/>
      <c r="I2" s="34"/>
      <c r="J2" s="34"/>
      <c r="K2" s="34"/>
      <c r="L2" s="34"/>
      <c r="M2" s="34"/>
      <c r="N2" s="34"/>
    </row>
    <row r="3" ht="18.75" customHeight="1" spans="1:14">
      <c r="A3" s="72" t="str">
        <f>"单位名称："&amp;"景洪市特殊教育学校"</f>
        <v>单位名称：景洪市特殊教育学校</v>
      </c>
      <c r="B3" s="72"/>
      <c r="C3" s="72"/>
      <c r="D3" s="73"/>
      <c r="E3" s="73"/>
      <c r="F3" s="73"/>
      <c r="G3" s="73"/>
      <c r="H3" s="74"/>
      <c r="I3" s="73"/>
      <c r="J3" s="73"/>
      <c r="K3" s="73"/>
      <c r="L3" s="7"/>
      <c r="M3" s="88"/>
      <c r="N3" s="89" t="s">
        <v>115</v>
      </c>
    </row>
    <row r="4" ht="18.75" customHeight="1" spans="1:14">
      <c r="A4" s="9" t="s">
        <v>256</v>
      </c>
      <c r="B4" s="75" t="s">
        <v>266</v>
      </c>
      <c r="C4" s="76" t="s">
        <v>267</v>
      </c>
      <c r="D4" s="39" t="s">
        <v>130</v>
      </c>
      <c r="E4" s="39"/>
      <c r="F4" s="39"/>
      <c r="G4" s="39"/>
      <c r="H4" s="39"/>
      <c r="I4" s="39"/>
      <c r="J4" s="39"/>
      <c r="K4" s="39"/>
      <c r="L4" s="39"/>
      <c r="M4" s="39"/>
      <c r="N4" s="40"/>
    </row>
    <row r="5" ht="17.25" customHeight="1" spans="1:14">
      <c r="A5" s="14"/>
      <c r="B5" s="77"/>
      <c r="C5" s="78"/>
      <c r="D5" s="77" t="s">
        <v>29</v>
      </c>
      <c r="E5" s="77" t="s">
        <v>32</v>
      </c>
      <c r="F5" s="77" t="s">
        <v>262</v>
      </c>
      <c r="G5" s="77" t="s">
        <v>263</v>
      </c>
      <c r="H5" s="78" t="s">
        <v>264</v>
      </c>
      <c r="I5" s="90" t="s">
        <v>51</v>
      </c>
      <c r="J5" s="90"/>
      <c r="K5" s="90"/>
      <c r="L5" s="90"/>
      <c r="M5" s="90"/>
      <c r="N5" s="79"/>
    </row>
    <row r="6" ht="54" customHeight="1" spans="1:14">
      <c r="A6" s="16"/>
      <c r="B6" s="79"/>
      <c r="C6" s="80"/>
      <c r="D6" s="79"/>
      <c r="E6" s="79"/>
      <c r="F6" s="79"/>
      <c r="G6" s="79"/>
      <c r="H6" s="80"/>
      <c r="I6" s="79" t="s">
        <v>31</v>
      </c>
      <c r="J6" s="79" t="s">
        <v>38</v>
      </c>
      <c r="K6" s="79" t="s">
        <v>139</v>
      </c>
      <c r="L6" s="91" t="s">
        <v>40</v>
      </c>
      <c r="M6" s="80" t="s">
        <v>41</v>
      </c>
      <c r="N6" s="79" t="s">
        <v>42</v>
      </c>
    </row>
    <row r="7" ht="19.5" customHeight="1" spans="1:14">
      <c r="A7" s="81">
        <v>1</v>
      </c>
      <c r="B7" s="81">
        <v>2</v>
      </c>
      <c r="C7" s="81">
        <v>3</v>
      </c>
      <c r="D7" s="81">
        <v>4</v>
      </c>
      <c r="E7" s="81">
        <v>5</v>
      </c>
      <c r="F7" s="81">
        <v>6</v>
      </c>
      <c r="G7" s="81">
        <v>7</v>
      </c>
      <c r="H7" s="81">
        <v>8</v>
      </c>
      <c r="I7" s="81">
        <v>9</v>
      </c>
      <c r="J7" s="81">
        <v>10</v>
      </c>
      <c r="K7" s="81">
        <v>11</v>
      </c>
      <c r="L7" s="81">
        <v>12</v>
      </c>
      <c r="M7" s="81">
        <v>13</v>
      </c>
      <c r="N7" s="81">
        <v>14</v>
      </c>
    </row>
    <row r="8" ht="21" customHeight="1" spans="1:14">
      <c r="A8" s="19"/>
      <c r="B8" s="19"/>
      <c r="C8" s="19"/>
      <c r="D8" s="20"/>
      <c r="E8" s="20"/>
      <c r="F8" s="20"/>
      <c r="G8" s="20"/>
      <c r="H8" s="20"/>
      <c r="I8" s="20"/>
      <c r="J8" s="20"/>
      <c r="K8" s="20"/>
      <c r="L8" s="20"/>
      <c r="M8" s="20"/>
      <c r="N8" s="20"/>
    </row>
    <row r="9" ht="21" customHeight="1" spans="1:14">
      <c r="A9" s="19"/>
      <c r="B9" s="19"/>
      <c r="C9" s="19"/>
      <c r="D9" s="20"/>
      <c r="E9" s="20"/>
      <c r="F9" s="20"/>
      <c r="G9" s="20"/>
      <c r="H9" s="20"/>
      <c r="I9" s="20"/>
      <c r="J9" s="20"/>
      <c r="K9" s="20"/>
      <c r="L9" s="20"/>
      <c r="M9" s="20"/>
      <c r="N9" s="20"/>
    </row>
    <row r="10" ht="21" customHeight="1" spans="1:14">
      <c r="A10" s="82" t="s">
        <v>93</v>
      </c>
      <c r="B10" s="83"/>
      <c r="C10" s="83"/>
      <c r="D10" s="20"/>
      <c r="E10" s="20"/>
      <c r="F10" s="20"/>
      <c r="G10" s="20"/>
      <c r="H10" s="20"/>
      <c r="I10" s="20"/>
      <c r="J10" s="20"/>
      <c r="K10" s="20"/>
      <c r="L10" s="20"/>
      <c r="M10" s="20"/>
      <c r="N10" s="20"/>
    </row>
    <row r="11" customHeight="1" spans="1:14">
      <c r="A11" s="84" t="s">
        <v>254</v>
      </c>
      <c r="B11" s="84"/>
      <c r="C11" s="84"/>
      <c r="D11" s="84"/>
      <c r="E11" s="84"/>
      <c r="F11" s="84"/>
      <c r="G11" s="84"/>
      <c r="H11" s="84"/>
      <c r="I11" s="84"/>
      <c r="J11" s="84"/>
      <c r="K11" s="84"/>
      <c r="L11" s="84"/>
      <c r="M11" s="84"/>
      <c r="N11" s="84"/>
    </row>
  </sheetData>
  <mergeCells count="14">
    <mergeCell ref="A2:N2"/>
    <mergeCell ref="A3:C3"/>
    <mergeCell ref="D4:N4"/>
    <mergeCell ref="I5:N5"/>
    <mergeCell ref="A10:C10"/>
    <mergeCell ref="A11:N11"/>
    <mergeCell ref="A4:A6"/>
    <mergeCell ref="B4:B6"/>
    <mergeCell ref="C4:C6"/>
    <mergeCell ref="D5:D6"/>
    <mergeCell ref="E5:E6"/>
    <mergeCell ref="F5:F6"/>
    <mergeCell ref="G5:G6"/>
    <mergeCell ref="H5:H6"/>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9"/>
  <sheetViews>
    <sheetView showZeros="0" workbookViewId="0">
      <selection activeCell="C18" sqref="C18"/>
    </sheetView>
  </sheetViews>
  <sheetFormatPr defaultColWidth="10.6666666666667" defaultRowHeight="14.25" customHeight="1" outlineLevelCol="6"/>
  <cols>
    <col min="1" max="1" width="44" customWidth="1"/>
    <col min="2" max="7" width="21.5" customWidth="1"/>
  </cols>
  <sheetData>
    <row r="1" ht="13.5" customHeight="1" spans="1:7">
      <c r="A1" s="61"/>
      <c r="B1" s="61"/>
      <c r="C1" s="61"/>
      <c r="D1" s="61"/>
      <c r="E1" s="61"/>
      <c r="F1" s="62"/>
      <c r="G1" s="62" t="s">
        <v>268</v>
      </c>
    </row>
    <row r="2" ht="27.75" customHeight="1" spans="1:7">
      <c r="A2" s="63" t="s">
        <v>269</v>
      </c>
      <c r="B2" s="46"/>
      <c r="C2" s="46"/>
      <c r="D2" s="46"/>
      <c r="E2" s="46"/>
      <c r="F2" s="46"/>
      <c r="G2" s="46"/>
    </row>
    <row r="3" ht="18" customHeight="1" spans="1:7">
      <c r="A3" s="64" t="str">
        <f>"单位名称："&amp;"景洪市特殊教育学校"</f>
        <v>单位名称：景洪市特殊教育学校</v>
      </c>
      <c r="B3" s="65"/>
      <c r="C3" s="65"/>
      <c r="D3" s="65"/>
      <c r="E3" s="65"/>
      <c r="F3" s="66"/>
      <c r="G3" s="66" t="s">
        <v>115</v>
      </c>
    </row>
    <row r="4" ht="19.5" customHeight="1" spans="1:7">
      <c r="A4" s="67" t="s">
        <v>270</v>
      </c>
      <c r="B4" s="53" t="s">
        <v>126</v>
      </c>
      <c r="C4" s="53" t="s">
        <v>127</v>
      </c>
      <c r="D4" s="53" t="s">
        <v>130</v>
      </c>
      <c r="E4" s="53"/>
      <c r="F4" s="53"/>
      <c r="G4" s="53" t="s">
        <v>271</v>
      </c>
    </row>
    <row r="5" ht="40.5" customHeight="1" spans="1:7">
      <c r="A5" s="68"/>
      <c r="B5" s="53"/>
      <c r="C5" s="53"/>
      <c r="D5" s="53" t="s">
        <v>29</v>
      </c>
      <c r="E5" s="51" t="s">
        <v>32</v>
      </c>
      <c r="F5" s="51" t="s">
        <v>272</v>
      </c>
      <c r="G5" s="51"/>
    </row>
    <row r="6" ht="19.5" customHeight="1" spans="1:7">
      <c r="A6" s="53">
        <v>1</v>
      </c>
      <c r="B6" s="53">
        <v>2</v>
      </c>
      <c r="C6" s="53">
        <v>3</v>
      </c>
      <c r="D6" s="53">
        <v>4</v>
      </c>
      <c r="E6" s="53">
        <v>5</v>
      </c>
      <c r="F6" s="53">
        <v>6</v>
      </c>
      <c r="G6" s="53">
        <v>7</v>
      </c>
    </row>
    <row r="7" ht="19.5" customHeight="1" spans="1:7">
      <c r="A7" s="54"/>
      <c r="B7" s="20"/>
      <c r="C7" s="20"/>
      <c r="D7" s="20"/>
      <c r="E7" s="20"/>
      <c r="F7" s="20"/>
      <c r="G7" s="20"/>
    </row>
    <row r="8" ht="19.5" customHeight="1" spans="1:7">
      <c r="A8" s="54"/>
      <c r="B8" s="19"/>
      <c r="C8" s="19"/>
      <c r="D8" s="20"/>
      <c r="E8" s="20"/>
      <c r="F8" s="20"/>
      <c r="G8" s="20"/>
    </row>
    <row r="9" customHeight="1" spans="1:7">
      <c r="A9" s="30" t="s">
        <v>254</v>
      </c>
      <c r="B9" s="31"/>
      <c r="C9" s="31"/>
      <c r="D9" s="31"/>
      <c r="E9" s="31"/>
      <c r="F9" s="31"/>
      <c r="G9" s="32"/>
    </row>
  </sheetData>
  <mergeCells count="8">
    <mergeCell ref="A2:F2"/>
    <mergeCell ref="A3:E3"/>
    <mergeCell ref="D4:F4"/>
    <mergeCell ref="A9:G9"/>
    <mergeCell ref="A4:A5"/>
    <mergeCell ref="B4:B5"/>
    <mergeCell ref="C4:C5"/>
    <mergeCell ref="G4:G5"/>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showZeros="0" workbookViewId="0">
      <selection activeCell="B20" sqref="B20"/>
    </sheetView>
  </sheetViews>
  <sheetFormatPr defaultColWidth="10.6666666666667" defaultRowHeight="12" customHeight="1" outlineLevelRow="7"/>
  <cols>
    <col min="1" max="1" width="40" customWidth="1"/>
    <col min="2" max="2" width="56" customWidth="1"/>
    <col min="3" max="3" width="20.1666666666667" customWidth="1"/>
    <col min="4" max="4" width="15.5" customWidth="1"/>
    <col min="5" max="5" width="27.5" customWidth="1"/>
    <col min="6" max="6" width="13.1666666666667" customWidth="1"/>
    <col min="7" max="7" width="15.3333333333333" customWidth="1"/>
    <col min="8" max="9" width="14.5" customWidth="1"/>
    <col min="10" max="10" width="98.1666666666667" customWidth="1"/>
  </cols>
  <sheetData>
    <row r="1" ht="15" customHeight="1" spans="10:10">
      <c r="J1" s="59" t="s">
        <v>273</v>
      </c>
    </row>
    <row r="2" ht="28.5" customHeight="1" spans="1:10">
      <c r="A2" s="46" t="s">
        <v>274</v>
      </c>
      <c r="B2" s="46"/>
      <c r="C2" s="46"/>
      <c r="D2" s="46"/>
      <c r="E2" s="46"/>
      <c r="F2" s="47"/>
      <c r="G2" s="46"/>
      <c r="H2" s="47"/>
      <c r="I2" s="47"/>
      <c r="J2" s="46"/>
    </row>
    <row r="3" ht="17.25" customHeight="1" spans="1:10">
      <c r="A3" s="48" t="str">
        <f>"单位名称："&amp;"景洪市特殊教育学校"</f>
        <v>单位名称：景洪市特殊教育学校</v>
      </c>
      <c r="B3" s="49"/>
      <c r="C3" s="49"/>
      <c r="D3" s="49"/>
      <c r="E3" s="49"/>
      <c r="F3" s="50"/>
      <c r="G3" s="49"/>
      <c r="H3" s="50"/>
      <c r="I3" s="60"/>
      <c r="J3" s="60"/>
    </row>
    <row r="4" ht="44.25" customHeight="1" spans="1:10">
      <c r="A4" s="51" t="s">
        <v>197</v>
      </c>
      <c r="B4" s="51" t="s">
        <v>198</v>
      </c>
      <c r="C4" s="51" t="s">
        <v>199</v>
      </c>
      <c r="D4" s="51" t="s">
        <v>200</v>
      </c>
      <c r="E4" s="51" t="s">
        <v>201</v>
      </c>
      <c r="F4" s="52" t="s">
        <v>202</v>
      </c>
      <c r="G4" s="51" t="s">
        <v>203</v>
      </c>
      <c r="H4" s="52" t="s">
        <v>204</v>
      </c>
      <c r="I4" s="52" t="s">
        <v>205</v>
      </c>
      <c r="J4" s="51" t="s">
        <v>206</v>
      </c>
    </row>
    <row r="5" ht="14.25" customHeight="1" spans="1:10">
      <c r="A5" s="53">
        <v>1</v>
      </c>
      <c r="B5" s="53">
        <v>2</v>
      </c>
      <c r="C5" s="53">
        <v>3</v>
      </c>
      <c r="D5" s="53">
        <v>4</v>
      </c>
      <c r="E5" s="53">
        <v>5</v>
      </c>
      <c r="F5" s="53">
        <v>6</v>
      </c>
      <c r="G5" s="53">
        <v>7</v>
      </c>
      <c r="H5" s="53">
        <v>8</v>
      </c>
      <c r="I5" s="53">
        <v>9</v>
      </c>
      <c r="J5" s="53">
        <v>10</v>
      </c>
    </row>
    <row r="6" ht="42" customHeight="1" spans="1:10">
      <c r="A6" s="54"/>
      <c r="B6" s="55"/>
      <c r="C6" s="55"/>
      <c r="D6" s="55"/>
      <c r="E6" s="56"/>
      <c r="F6" s="57"/>
      <c r="G6" s="56"/>
      <c r="H6" s="57"/>
      <c r="I6" s="57"/>
      <c r="J6" s="56"/>
    </row>
    <row r="7" ht="42" customHeight="1" spans="1:10">
      <c r="A7" s="54"/>
      <c r="B7" s="58"/>
      <c r="C7" s="58"/>
      <c r="D7" s="58"/>
      <c r="E7" s="54"/>
      <c r="F7" s="58"/>
      <c r="G7" s="54"/>
      <c r="H7" s="58"/>
      <c r="I7" s="58"/>
      <c r="J7" s="54"/>
    </row>
    <row r="8" customHeight="1" spans="1:10">
      <c r="A8" s="30" t="s">
        <v>254</v>
      </c>
      <c r="B8" s="31"/>
      <c r="C8" s="31"/>
      <c r="D8" s="31"/>
      <c r="E8" s="31"/>
      <c r="F8" s="31"/>
      <c r="G8" s="31"/>
      <c r="H8" s="31"/>
      <c r="I8" s="31"/>
      <c r="J8" s="32"/>
    </row>
  </sheetData>
  <mergeCells count="3">
    <mergeCell ref="A2:J2"/>
    <mergeCell ref="A3:H3"/>
    <mergeCell ref="A8:J8"/>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0"/>
  <sheetViews>
    <sheetView showZeros="0" workbookViewId="0">
      <selection activeCell="C19" sqref="C19"/>
    </sheetView>
  </sheetViews>
  <sheetFormatPr defaultColWidth="10.6666666666667"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666666666667" customWidth="1"/>
  </cols>
  <sheetData>
    <row r="1" ht="14.25" customHeight="1" spans="8:8">
      <c r="H1" s="33" t="s">
        <v>275</v>
      </c>
    </row>
    <row r="2" ht="34.5" customHeight="1" spans="1:8">
      <c r="A2" s="34" t="str">
        <f>"2025"&amp;"年新增资产配置表"</f>
        <v>2025年新增资产配置表</v>
      </c>
      <c r="B2" s="34"/>
      <c r="C2" s="34"/>
      <c r="D2" s="34"/>
      <c r="E2" s="34"/>
      <c r="F2" s="34"/>
      <c r="G2" s="34"/>
      <c r="H2" s="34"/>
    </row>
    <row r="3" ht="19.5" customHeight="1" spans="1:8">
      <c r="A3" s="35" t="str">
        <f>"单位名称："&amp;"景洪市特殊教育学校"</f>
        <v>单位名称：景洪市特殊教育学校</v>
      </c>
      <c r="B3" s="35"/>
      <c r="C3" s="35"/>
      <c r="D3" s="36"/>
      <c r="E3" s="36"/>
      <c r="F3" s="36"/>
      <c r="G3" s="36"/>
      <c r="H3" s="37" t="s">
        <v>115</v>
      </c>
    </row>
    <row r="4" ht="18" customHeight="1" spans="1:8">
      <c r="A4" s="9" t="s">
        <v>123</v>
      </c>
      <c r="B4" s="9" t="s">
        <v>276</v>
      </c>
      <c r="C4" s="9" t="s">
        <v>277</v>
      </c>
      <c r="D4" s="9" t="s">
        <v>278</v>
      </c>
      <c r="E4" s="9" t="s">
        <v>279</v>
      </c>
      <c r="F4" s="38" t="s">
        <v>280</v>
      </c>
      <c r="G4" s="39"/>
      <c r="H4" s="40"/>
    </row>
    <row r="5" ht="18" customHeight="1" spans="1:8">
      <c r="A5" s="16"/>
      <c r="B5" s="16"/>
      <c r="C5" s="16"/>
      <c r="D5" s="16"/>
      <c r="E5" s="16"/>
      <c r="F5" s="41" t="s">
        <v>260</v>
      </c>
      <c r="G5" s="41" t="s">
        <v>281</v>
      </c>
      <c r="H5" s="41" t="s">
        <v>282</v>
      </c>
    </row>
    <row r="6" ht="21" customHeight="1" spans="1:8">
      <c r="A6" s="41">
        <v>1</v>
      </c>
      <c r="B6" s="41">
        <v>2</v>
      </c>
      <c r="C6" s="41">
        <v>3</v>
      </c>
      <c r="D6" s="41">
        <v>4</v>
      </c>
      <c r="E6" s="41">
        <v>5</v>
      </c>
      <c r="F6" s="41">
        <v>6</v>
      </c>
      <c r="G6" s="41">
        <v>7</v>
      </c>
      <c r="H6" s="41">
        <v>8</v>
      </c>
    </row>
    <row r="7" ht="33" customHeight="1" spans="1:8">
      <c r="A7" s="42"/>
      <c r="B7" s="42"/>
      <c r="C7" s="42"/>
      <c r="D7" s="42"/>
      <c r="E7" s="21"/>
      <c r="F7" s="20"/>
      <c r="G7" s="20"/>
      <c r="H7" s="20"/>
    </row>
    <row r="8" ht="33" customHeight="1" spans="1:8">
      <c r="A8" s="42"/>
      <c r="B8" s="42"/>
      <c r="C8" s="42"/>
      <c r="D8" s="42"/>
      <c r="E8" s="21"/>
      <c r="F8" s="20"/>
      <c r="G8" s="20"/>
      <c r="H8" s="20"/>
    </row>
    <row r="9" ht="24" customHeight="1" spans="1:8">
      <c r="A9" s="43" t="s">
        <v>29</v>
      </c>
      <c r="B9" s="44"/>
      <c r="C9" s="44"/>
      <c r="D9" s="44"/>
      <c r="E9" s="45"/>
      <c r="F9" s="20"/>
      <c r="G9" s="20"/>
      <c r="H9" s="20"/>
    </row>
    <row r="10" customHeight="1" spans="1:8">
      <c r="A10" s="30" t="s">
        <v>254</v>
      </c>
      <c r="B10" s="31"/>
      <c r="C10" s="31"/>
      <c r="D10" s="31"/>
      <c r="E10" s="31"/>
      <c r="F10" s="31"/>
      <c r="G10" s="31"/>
      <c r="H10" s="32"/>
    </row>
  </sheetData>
  <mergeCells count="10">
    <mergeCell ref="A2:H2"/>
    <mergeCell ref="A3:C3"/>
    <mergeCell ref="F4:H4"/>
    <mergeCell ref="A9:E9"/>
    <mergeCell ref="A10:H10"/>
    <mergeCell ref="A4:A5"/>
    <mergeCell ref="B4:B5"/>
    <mergeCell ref="C4:C5"/>
    <mergeCell ref="D4:D5"/>
    <mergeCell ref="E4:E5"/>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showZeros="0" workbookViewId="0">
      <selection activeCell="C21" sqref="C21"/>
    </sheetView>
  </sheetViews>
  <sheetFormatPr defaultColWidth="10.6666666666667" defaultRowHeight="14.25" customHeight="1"/>
  <cols>
    <col min="1" max="1" width="15.6666666666667" customWidth="1"/>
    <col min="2" max="3" width="27.8333333333333" customWidth="1"/>
    <col min="4" max="4" width="13" customWidth="1"/>
    <col min="5" max="5" width="20.6666666666667" customWidth="1"/>
    <col min="6" max="6" width="11.5" customWidth="1"/>
    <col min="7" max="7" width="20.6666666666667" customWidth="1"/>
    <col min="8" max="11" width="18" customWidth="1"/>
  </cols>
  <sheetData>
    <row r="1" ht="19.5" customHeight="1" spans="4:11">
      <c r="D1" s="1"/>
      <c r="E1" s="1"/>
      <c r="F1" s="1"/>
      <c r="G1" s="1"/>
      <c r="H1" s="2"/>
      <c r="I1" s="2"/>
      <c r="J1" s="2"/>
      <c r="K1" s="3" t="s">
        <v>283</v>
      </c>
    </row>
    <row r="2" ht="42.75" customHeight="1" spans="1:11">
      <c r="A2" s="4" t="str">
        <f>"2025"&amp;"年上级转移支付补助项目支出预算表"</f>
        <v>2025年上级转移支付补助项目支出预算表</v>
      </c>
      <c r="B2" s="4"/>
      <c r="C2" s="4"/>
      <c r="D2" s="4"/>
      <c r="E2" s="4"/>
      <c r="F2" s="4"/>
      <c r="G2" s="4"/>
      <c r="H2" s="4"/>
      <c r="I2" s="4"/>
      <c r="J2" s="4"/>
      <c r="K2" s="4"/>
    </row>
    <row r="3" ht="19.5" customHeight="1" spans="1:11">
      <c r="A3" s="5" t="str">
        <f>"单位名称："&amp;"景洪市特殊教育学校"</f>
        <v>单位名称：景洪市特殊教育学校</v>
      </c>
      <c r="B3" s="5"/>
      <c r="C3" s="5"/>
      <c r="D3" s="5"/>
      <c r="E3" s="5"/>
      <c r="F3" s="5"/>
      <c r="G3" s="5"/>
      <c r="H3" s="6"/>
      <c r="I3" s="6"/>
      <c r="J3" s="6"/>
      <c r="K3" s="7" t="s">
        <v>115</v>
      </c>
    </row>
    <row r="4" ht="21.75" customHeight="1" spans="1:11">
      <c r="A4" s="8" t="s">
        <v>178</v>
      </c>
      <c r="B4" s="8" t="s">
        <v>125</v>
      </c>
      <c r="C4" s="8" t="s">
        <v>179</v>
      </c>
      <c r="D4" s="9" t="s">
        <v>126</v>
      </c>
      <c r="E4" s="9" t="s">
        <v>127</v>
      </c>
      <c r="F4" s="9" t="s">
        <v>180</v>
      </c>
      <c r="G4" s="9" t="s">
        <v>181</v>
      </c>
      <c r="H4" s="25" t="s">
        <v>29</v>
      </c>
      <c r="I4" s="10" t="s">
        <v>284</v>
      </c>
      <c r="J4" s="11"/>
      <c r="K4" s="12"/>
    </row>
    <row r="5" ht="21.75" customHeight="1" spans="1:11">
      <c r="A5" s="13"/>
      <c r="B5" s="13"/>
      <c r="C5" s="13"/>
      <c r="D5" s="14"/>
      <c r="E5" s="14"/>
      <c r="F5" s="14"/>
      <c r="G5" s="14"/>
      <c r="H5" s="26"/>
      <c r="I5" s="9" t="s">
        <v>32</v>
      </c>
      <c r="J5" s="9" t="s">
        <v>33</v>
      </c>
      <c r="K5" s="9" t="s">
        <v>34</v>
      </c>
    </row>
    <row r="6" ht="40.5" customHeight="1" spans="1:11">
      <c r="A6" s="15"/>
      <c r="B6" s="15"/>
      <c r="C6" s="15"/>
      <c r="D6" s="16"/>
      <c r="E6" s="16"/>
      <c r="F6" s="16"/>
      <c r="G6" s="16"/>
      <c r="H6" s="27"/>
      <c r="I6" s="16" t="s">
        <v>31</v>
      </c>
      <c r="J6" s="16"/>
      <c r="K6" s="16"/>
    </row>
    <row r="7" ht="15" customHeight="1" spans="1:11">
      <c r="A7" s="17">
        <v>1</v>
      </c>
      <c r="B7" s="17">
        <v>2</v>
      </c>
      <c r="C7" s="17">
        <v>3</v>
      </c>
      <c r="D7" s="17">
        <v>4</v>
      </c>
      <c r="E7" s="17">
        <v>5</v>
      </c>
      <c r="F7" s="17">
        <v>6</v>
      </c>
      <c r="G7" s="17">
        <v>7</v>
      </c>
      <c r="H7" s="17">
        <v>8</v>
      </c>
      <c r="I7" s="17">
        <v>9</v>
      </c>
      <c r="J7" s="18">
        <v>10</v>
      </c>
      <c r="K7" s="18">
        <v>11</v>
      </c>
    </row>
    <row r="8" ht="18.75" customHeight="1" spans="1:11">
      <c r="A8" s="28"/>
      <c r="B8" s="29"/>
      <c r="C8" s="28"/>
      <c r="D8" s="28"/>
      <c r="E8" s="28"/>
      <c r="F8" s="28"/>
      <c r="G8" s="28"/>
      <c r="H8" s="20"/>
      <c r="I8" s="20"/>
      <c r="J8" s="20"/>
      <c r="K8" s="20"/>
    </row>
    <row r="9" ht="18.75" customHeight="1" spans="1:11">
      <c r="A9" s="29"/>
      <c r="B9" s="29"/>
      <c r="C9" s="29"/>
      <c r="D9" s="29"/>
      <c r="E9" s="29"/>
      <c r="F9" s="29"/>
      <c r="G9" s="29"/>
      <c r="H9" s="20"/>
      <c r="I9" s="20"/>
      <c r="J9" s="20"/>
      <c r="K9" s="20"/>
    </row>
    <row r="10" ht="18.75" customHeight="1" spans="1:11">
      <c r="A10" s="22" t="s">
        <v>93</v>
      </c>
      <c r="B10" s="23"/>
      <c r="C10" s="23"/>
      <c r="D10" s="23"/>
      <c r="E10" s="23"/>
      <c r="F10" s="23"/>
      <c r="G10" s="24"/>
      <c r="H10" s="20"/>
      <c r="I10" s="20"/>
      <c r="J10" s="20"/>
      <c r="K10" s="20"/>
    </row>
    <row r="11" customHeight="1" spans="1:11">
      <c r="A11" s="30" t="s">
        <v>254</v>
      </c>
      <c r="B11" s="31"/>
      <c r="C11" s="31"/>
      <c r="D11" s="31"/>
      <c r="E11" s="31"/>
      <c r="F11" s="31"/>
      <c r="G11" s="31"/>
      <c r="H11" s="31"/>
      <c r="I11" s="31"/>
      <c r="J11" s="31"/>
      <c r="K11" s="32"/>
    </row>
  </sheetData>
  <mergeCells count="16">
    <mergeCell ref="A2:K2"/>
    <mergeCell ref="A3:G3"/>
    <mergeCell ref="I4:K4"/>
    <mergeCell ref="A10:G10"/>
    <mergeCell ref="A11:K11"/>
    <mergeCell ref="A4:A6"/>
    <mergeCell ref="B4:B6"/>
    <mergeCell ref="C4:C6"/>
    <mergeCell ref="D4:D6"/>
    <mergeCell ref="E4:E6"/>
    <mergeCell ref="F4:F6"/>
    <mergeCell ref="G4:G6"/>
    <mergeCell ref="H4:H6"/>
    <mergeCell ref="I5:I6"/>
    <mergeCell ref="J5:J6"/>
    <mergeCell ref="K5:K6"/>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0"/>
  <sheetViews>
    <sheetView showZeros="0" tabSelected="1" workbookViewId="0">
      <selection activeCell="D23" sqref="D23"/>
    </sheetView>
  </sheetViews>
  <sheetFormatPr defaultColWidth="10.6666666666667" defaultRowHeight="14.25" customHeight="1" outlineLevelCol="6"/>
  <cols>
    <col min="1" max="1" width="41.1666666666667" customWidth="1"/>
    <col min="2" max="2" width="23.3333333333333" customWidth="1"/>
    <col min="3" max="3" width="32.6666666666667" customWidth="1"/>
    <col min="4" max="4" width="16.3333333333333" customWidth="1"/>
    <col min="5" max="7" width="27.8333333333333" customWidth="1"/>
  </cols>
  <sheetData>
    <row r="1" ht="18.75" customHeight="1" spans="4:7">
      <c r="D1" s="1"/>
      <c r="E1" s="2"/>
      <c r="F1" s="2"/>
      <c r="G1" s="3" t="s">
        <v>285</v>
      </c>
    </row>
    <row r="2" ht="36.75" customHeight="1" spans="1:7">
      <c r="A2" s="4" t="str">
        <f>"2025"&amp;"年部门项目中期规划预算表"</f>
        <v>2025年部门项目中期规划预算表</v>
      </c>
      <c r="B2" s="4"/>
      <c r="C2" s="4"/>
      <c r="D2" s="4"/>
      <c r="E2" s="4"/>
      <c r="F2" s="4"/>
      <c r="G2" s="4"/>
    </row>
    <row r="3" ht="22.5" customHeight="1" spans="1:7">
      <c r="A3" s="5" t="str">
        <f>"单位名称："&amp;"景洪市特殊教育学校"</f>
        <v>单位名称：景洪市特殊教育学校</v>
      </c>
      <c r="B3" s="5"/>
      <c r="C3" s="5"/>
      <c r="D3" s="5"/>
      <c r="E3" s="6"/>
      <c r="F3" s="6"/>
      <c r="G3" s="7" t="s">
        <v>115</v>
      </c>
    </row>
    <row r="4" ht="21.75" customHeight="1" spans="1:7">
      <c r="A4" s="8" t="s">
        <v>179</v>
      </c>
      <c r="B4" s="8" t="s">
        <v>178</v>
      </c>
      <c r="C4" s="8" t="s">
        <v>125</v>
      </c>
      <c r="D4" s="9" t="s">
        <v>286</v>
      </c>
      <c r="E4" s="10" t="s">
        <v>32</v>
      </c>
      <c r="F4" s="11"/>
      <c r="G4" s="12"/>
    </row>
    <row r="5" ht="21.75" customHeight="1" spans="1:7">
      <c r="A5" s="13"/>
      <c r="B5" s="13"/>
      <c r="C5" s="13"/>
      <c r="D5" s="14"/>
      <c r="E5" s="8" t="s">
        <v>287</v>
      </c>
      <c r="F5" s="9" t="s">
        <v>288</v>
      </c>
      <c r="G5" s="9" t="s">
        <v>289</v>
      </c>
    </row>
    <row r="6" ht="40.5" customHeight="1" spans="1:7">
      <c r="A6" s="15"/>
      <c r="B6" s="15"/>
      <c r="C6" s="15"/>
      <c r="D6" s="16"/>
      <c r="E6" s="15"/>
      <c r="F6" s="16"/>
      <c r="G6" s="16"/>
    </row>
    <row r="7" ht="19.5" customHeight="1" spans="1:7">
      <c r="A7" s="17">
        <v>1</v>
      </c>
      <c r="B7" s="17">
        <v>2</v>
      </c>
      <c r="C7" s="17">
        <v>3</v>
      </c>
      <c r="D7" s="17">
        <v>4</v>
      </c>
      <c r="E7" s="17">
        <v>8</v>
      </c>
      <c r="F7" s="17">
        <v>9</v>
      </c>
      <c r="G7" s="18">
        <v>10</v>
      </c>
    </row>
    <row r="8" ht="17.25" customHeight="1" spans="1:7">
      <c r="A8" s="19" t="s">
        <v>44</v>
      </c>
      <c r="B8" s="19"/>
      <c r="C8" s="19"/>
      <c r="D8" s="19"/>
      <c r="E8" s="20">
        <v>14858.45</v>
      </c>
      <c r="F8" s="20"/>
      <c r="G8" s="20"/>
    </row>
    <row r="9" ht="18.75" customHeight="1" spans="1:7">
      <c r="A9" s="19"/>
      <c r="B9" s="19" t="s">
        <v>185</v>
      </c>
      <c r="C9" s="19" t="s">
        <v>184</v>
      </c>
      <c r="D9" s="21" t="s">
        <v>290</v>
      </c>
      <c r="E9" s="20">
        <v>14858.45</v>
      </c>
      <c r="F9" s="20"/>
      <c r="G9" s="20"/>
    </row>
    <row r="10" ht="18.75" customHeight="1" spans="1:7">
      <c r="A10" s="22" t="s">
        <v>29</v>
      </c>
      <c r="B10" s="23" t="s">
        <v>184</v>
      </c>
      <c r="C10" s="23"/>
      <c r="D10" s="24"/>
      <c r="E10" s="20">
        <v>14858.45</v>
      </c>
      <c r="F10" s="20"/>
      <c r="G10" s="20"/>
    </row>
  </sheetData>
  <mergeCells count="11">
    <mergeCell ref="A2:G2"/>
    <mergeCell ref="A3:D3"/>
    <mergeCell ref="E4:G4"/>
    <mergeCell ref="A10:D10"/>
    <mergeCell ref="A4:A6"/>
    <mergeCell ref="B4:B6"/>
    <mergeCell ref="C4:C6"/>
    <mergeCell ref="D4:D6"/>
    <mergeCell ref="E5:E6"/>
    <mergeCell ref="F5:F6"/>
    <mergeCell ref="G5:G6"/>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市对下转移支付预算表09-1</vt:lpstr>
      <vt:lpstr>市对下转移支付绩效目标表09-2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5_</cp:lastModifiedBy>
  <dcterms:created xsi:type="dcterms:W3CDTF">2025-02-11T02:57:00Z</dcterms:created>
  <dcterms:modified xsi:type="dcterms:W3CDTF">2025-02-18T07:54:00Z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9824E65EDBAB4E77941E1C16BE3B131F_12</vt:lpwstr>
  </property>
  <property fmtid="{D5CDD505-2E9C-101B-9397-08002B2CF9AE}" pid="3" name="KSOProductBuildVer">
    <vt:lpwstr>2052-12.1.0.19770</vt:lpwstr>
  </property>
</Properties>
</file>