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5" activeTab="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9">部门政府性基金预算支出预算表06!$1:$6</definedName>
    <definedName name="_xlnm.Print_Titles" localSheetId="14">新增资产配置表10!$1:$6</definedName>
    <definedName name="_xlnm.Print_Titles" localSheetId="5">一般公共预算“三公”经费支出预算表03!$1:$6</definedName>
    <definedName name="_xlnm.Print_Titles" localSheetId="4">'一般公共预算支出预算表02-2'!$1:$5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<sst xmlns="http://schemas.openxmlformats.org/spreadsheetml/2006/main" count="952" uniqueCount="362">
  <si>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</si>
  <si>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</si>
  <si>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</si>
  <si>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</si>
  <si>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</si>
  <si>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</si>
  <si>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</si>
  <si>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</si>
  <si>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</si>
  <si>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</si>
  <si>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</si>
  <si>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</si>
  <si>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</si>
  <si>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</si>
  <si>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</si>
  <si>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</si>
  <si>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</si>
  <si>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</si>
  <si>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</si>
  <si>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</si>
  <si>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</si>
  <si>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</si>
  <si>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</si>
  <si>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</si>
  <si>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</si>
  <si>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</si>
  <si>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</si>
  <si>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</si>
  <si>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</si>
  <si>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</si>
  <si>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</si>
  <si>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</si>
  <si>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</si>
  <si>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</si>
  <si>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</si>
  <si>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</si>
  <si>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</si>
  <si>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</si>
  <si>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</si>
  <si>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</si>
  <si>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</si>
  <si>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</si>
  <si>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</si>
  <si>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105024</t>
  </si>
  <si>
    <t>景洪市勐罕镇中心小学</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</si>
  <si>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</si>
  <si>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</si>
  <si>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</si>
  <si>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</si>
  <si>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</si>
  <si>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</si>
  <si>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</si>
  <si>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</si>
  <si>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</si>
  <si>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</si>
  <si>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</si>
  <si>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</si>
  <si>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</si>
  <si>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</si>
  <si>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</si>
  <si>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</si>
  <si>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2050202</t>
  </si>
  <si>
    <t>小学教育</t>
  </si>
  <si>
    <t>2050299</t>
  </si>
  <si>
    <t>其他普通教育支出</t>
  </si>
  <si>
    <t>20507</t>
  </si>
  <si>
    <t>特殊教育</t>
  </si>
  <si>
    <t>2050701</t>
  </si>
  <si>
    <t>特殊学校教育</t>
  </si>
  <si>
    <t>208</t>
  </si>
  <si>
    <t>社会保障和就业支出</t>
  </si>
  <si>
    <t>20805</t>
  </si>
  <si>
    <t>行政事业单位养老支出</t>
  </si>
  <si>
    <t>2080502</t>
  </si>
  <si>
    <t>事业单位离退休</t>
  </si>
  <si>
    <t>2080505</t>
  </si>
  <si>
    <t>机关事业单位基本养老保险缴费支出</t>
  </si>
  <si>
    <t>2080599</t>
  </si>
  <si>
    <t>其他行政事业单位养老支出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</si>
  <si>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</si>
  <si>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</si>
  <si>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</si>
  <si>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</si>
  <si>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</si>
  <si>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</si>
  <si>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</si>
  <si>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</si>
  <si>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</si>
  <si>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</si>
  <si>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</si>
  <si>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</si>
  <si>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</si>
  <si>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</si>
  <si>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</si>
  <si>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</si>
  <si>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</si>
  <si>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</si>
  <si>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</si>
  <si>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</si>
  <si>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</si>
  <si>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</si>
  <si>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</si>
  <si>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</si>
  <si>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</si>
  <si>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</si>
  <si>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</si>
  <si>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</si>
  <si>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</si>
  <si>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</si>
  <si>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</si>
  <si>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</si>
  <si>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</si>
  <si>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</si>
  <si>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</si>
  <si>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</si>
  <si>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</si>
  <si>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</si>
  <si>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</si>
  <si>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</si>
  <si>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</si>
  <si>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</si>
  <si>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</si>
  <si>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</si>
  <si>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</si>
  <si>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</si>
  <si>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</si>
  <si>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</si>
  <si>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</si>
  <si>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 xml:space="preserve">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 
（一）因公出国（境）费用
2025年本单位因公出国（境）费预算为0.00万元，与上年预算数相比，无增减变化，与上年持平。
（二）公务接待费
2025年本单位公务接待费预算为0.53万元，较上年减少0.03万元，下降5.36%。减少的原因主要是根据八项管理规定和落实厉行节约相关要求，从严控制接待标准及陪同人数，降低了接待费用预算。
（三）公务用车购置及运行维护费
2025年本单位公务用车购置及运行维护费为0.00万元，无增减变化；其中：公务用车购置费0.00万元，与上年预算数相比，无增减变化；公务用车运行维护费0.00万元，无增减变化，与上年持平。
</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</si>
  <si>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</si>
  <si>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</si>
  <si>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</si>
  <si>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</si>
  <si>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</si>
  <si>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</si>
  <si>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</si>
  <si>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</si>
  <si>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</si>
  <si>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</si>
  <si>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</si>
  <si>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</si>
  <si>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</si>
  <si>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</si>
  <si>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</si>
  <si>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</si>
  <si>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</si>
  <si>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</si>
  <si>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</si>
  <si>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532801210000000018742</t>
  </si>
  <si>
    <t>事业人员支出工资</t>
  </si>
  <si>
    <t>30101</t>
  </si>
  <si>
    <t>基本工资</t>
  </si>
  <si>
    <t>30102</t>
  </si>
  <si>
    <t>津贴补贴</t>
  </si>
  <si>
    <t>30107</t>
  </si>
  <si>
    <t>绩效工资</t>
  </si>
  <si>
    <t>532801210000000018743</t>
  </si>
  <si>
    <t>社会保障缴费</t>
  </si>
  <si>
    <t>30108</t>
  </si>
  <si>
    <t>机关事业单位基本养老保险缴费</t>
  </si>
  <si>
    <t>30110</t>
  </si>
  <si>
    <t>职工基本医疗保险缴费</t>
  </si>
  <si>
    <t>30111</t>
  </si>
  <si>
    <t>公务员医疗补助缴费</t>
  </si>
  <si>
    <t>30112</t>
  </si>
  <si>
    <t>其他社会保障缴费</t>
  </si>
  <si>
    <t>532801210000000018744</t>
  </si>
  <si>
    <t>30113</t>
  </si>
  <si>
    <t>532801210000000018749</t>
  </si>
  <si>
    <t>工会经费</t>
  </si>
  <si>
    <t>30228</t>
  </si>
  <si>
    <t>532801210000000018750</t>
  </si>
  <si>
    <t>福利费</t>
  </si>
  <si>
    <t>30229</t>
  </si>
  <si>
    <t>532801221100000515216</t>
  </si>
  <si>
    <t>退休公用经费</t>
  </si>
  <si>
    <t>30299</t>
  </si>
  <si>
    <t>其他商品和服务支出</t>
  </si>
  <si>
    <t>532801231100001365395</t>
  </si>
  <si>
    <t>s机关事业单位职工遗属生活补助资金</t>
  </si>
  <si>
    <t>30305</t>
  </si>
  <si>
    <t>生活补助</t>
  </si>
  <si>
    <t>532801231100001379405</t>
  </si>
  <si>
    <t>□国有企业办中小学退休教师待遇（人员运转类）专项资金</t>
  </si>
  <si>
    <t>30302</t>
  </si>
  <si>
    <t>退休费</t>
  </si>
  <si>
    <t>532801231100001455656</t>
  </si>
  <si>
    <t>□国有企业办中小学退休教师待遇（社会保障类）专项资金</t>
  </si>
  <si>
    <t>532801231100001485817</t>
  </si>
  <si>
    <t>(自有资金）课后服务人员类专项资金</t>
  </si>
  <si>
    <t>532801231100001505267</t>
  </si>
  <si>
    <t>乡镇岗位补贴（事业）</t>
  </si>
  <si>
    <t>532801231100001505273</t>
  </si>
  <si>
    <t>乡村教师生活补助</t>
  </si>
  <si>
    <t>532801231100001505276</t>
  </si>
  <si>
    <t>月奖励性绩效工资</t>
  </si>
  <si>
    <t>532801231100001505280</t>
  </si>
  <si>
    <t>特殊教育办公费</t>
  </si>
  <si>
    <t>532801231100001505282</t>
  </si>
  <si>
    <t>小学办公费</t>
  </si>
  <si>
    <t>30206</t>
  </si>
  <si>
    <t>电费</t>
  </si>
  <si>
    <t>532801251100003860872</t>
  </si>
  <si>
    <t>其他人员支出</t>
  </si>
  <si>
    <t>30199</t>
  </si>
  <si>
    <t>其他工资福利支出</t>
  </si>
  <si>
    <t>预算05-1表</t>
  </si>
  <si>
    <t>项目分类</t>
  </si>
  <si>
    <t>项目单位</t>
  </si>
  <si>
    <t>经济科目编码</t>
  </si>
  <si>
    <t>经济科目名称</t>
  </si>
  <si>
    <t>本年拨款</t>
  </si>
  <si>
    <t>其中：本次下达</t>
  </si>
  <si>
    <t>s义务教育家庭经济困难学生生活补助专项资金</t>
  </si>
  <si>
    <t>312 民生类</t>
  </si>
  <si>
    <t>532801231100001351833</t>
  </si>
  <si>
    <t>30308</t>
  </si>
  <si>
    <t>助学金</t>
  </si>
  <si>
    <t>□国有企业办中小学退休教师待遇（特定目标类）专项资金</t>
  </si>
  <si>
    <t>311 专项业务类</t>
  </si>
  <si>
    <t>532801231100001475259</t>
  </si>
  <si>
    <t>（自有资金）课后服务运转类专项资金</t>
  </si>
  <si>
    <t>532801231100001542181</t>
  </si>
  <si>
    <t>30218</t>
  </si>
  <si>
    <t>专用材料费</t>
  </si>
  <si>
    <t>30240</t>
  </si>
  <si>
    <t>税金及附加费用</t>
  </si>
  <si>
    <t>(自有资金）学校勤工俭学专项资金</t>
  </si>
  <si>
    <t>313 事业发展类</t>
  </si>
  <si>
    <t>532801241100002465154</t>
  </si>
  <si>
    <t>30213</t>
  </si>
  <si>
    <t>维修（护）费</t>
  </si>
  <si>
    <t>预算05-2表</t>
  </si>
  <si>
    <t>单位名称、项目名称</t>
  </si>
  <si>
    <t>项目年度绩效目标</t>
  </si>
  <si>
    <t>一级指标</t>
  </si>
  <si>
    <t>二级指标</t>
  </si>
  <si>
    <t>三级指标</t>
  </si>
  <si>
    <t>指标性质</t>
  </si>
  <si>
    <t>指标值</t>
  </si>
  <si>
    <t>度量单位</t>
  </si>
  <si>
    <t>指标属性</t>
  </si>
  <si>
    <t>指标内容</t>
  </si>
  <si>
    <t>保障学校日常公用支出，基本设施设备运行，不因资金短缺而影响学校的运转及发展。1.重视园本课程结构的建设，推进课程游戏化园本课程实施；深入开展安吉游戏，总结经验形成园本特色。2. 加强教职工培训，建设“立体型”骨干教师队伍，促进教师专业化成长，全面提高教师整体水平，建设一支合格、高效的后勤队伍。3.做好教育教学、安保、安全、后勤等各项工作，配足相应岗位所需的人员和设施设备及场地改造和维修，为学生学习和职工开展工作提供强有力的安全和物质保障，提高教学质量和家长满意度。</t>
  </si>
  <si>
    <t>产出指标</t>
  </si>
  <si>
    <t>数量指标</t>
  </si>
  <si>
    <t>公用经费资金补助人数覆盖率</t>
  </si>
  <si>
    <t>=</t>
  </si>
  <si>
    <t>3072</t>
  </si>
  <si>
    <t>人</t>
  </si>
  <si>
    <t>定量指标</t>
  </si>
  <si>
    <t>公用经费覆盖的学生人数。按实际在校学生人数下达公用经费，确保学校正常运转，学生正常接受教育。</t>
  </si>
  <si>
    <t>质量指标</t>
  </si>
  <si>
    <t>完成办学条件的提高</t>
  </si>
  <si>
    <t>100</t>
  </si>
  <si>
    <t>%</t>
  </si>
  <si>
    <t>改善办学条件，提高教学质量。</t>
  </si>
  <si>
    <t>时效指标</t>
  </si>
  <si>
    <t>按规定及时转入自有资金账户</t>
  </si>
  <si>
    <t>2024年预算勤工俭学专项经费实施方案</t>
  </si>
  <si>
    <t>成本指标</t>
  </si>
  <si>
    <t>社会成本指标</t>
  </si>
  <si>
    <t>400000</t>
  </si>
  <si>
    <t>元</t>
  </si>
  <si>
    <t>反映预算资金。</t>
  </si>
  <si>
    <t>效益指标</t>
  </si>
  <si>
    <t>社会效益</t>
  </si>
  <si>
    <t>改善学校条件</t>
  </si>
  <si>
    <t>是</t>
  </si>
  <si>
    <t>是/否</t>
  </si>
  <si>
    <t>定性指标</t>
  </si>
  <si>
    <t>调查相关人员反馈学校条件是否有所改善，如：创设安全、优美、温馨舒适的教育环境</t>
  </si>
  <si>
    <t>可持续影响</t>
  </si>
  <si>
    <t>长效运行机制</t>
  </si>
  <si>
    <t>是否有保障项目实施或维持其效果的的长效机制。</t>
  </si>
  <si>
    <t>满意度指标</t>
  </si>
  <si>
    <t>服务对象满意度</t>
  </si>
  <si>
    <t>学生满意度</t>
  </si>
  <si>
    <t>&gt;=</t>
  </si>
  <si>
    <t>95</t>
  </si>
  <si>
    <t>服务对象对项目实施情况的满意程度</t>
  </si>
  <si>
    <t>教师满意度</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</si>
  <si>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</si>
  <si>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景讷小学课后服务学生数</t>
  </si>
  <si>
    <t>景讷小学参与课后服务学生人数</t>
  </si>
  <si>
    <t>课后服务费发放及时率</t>
  </si>
  <si>
    <t>减轻学生及家长负担</t>
  </si>
  <si>
    <t>有减轻</t>
  </si>
  <si>
    <t>是否减轻学生及家长负担</t>
  </si>
  <si>
    <t>建立长效运行机制</t>
  </si>
  <si>
    <t>有长效运行机制</t>
  </si>
  <si>
    <t>项目能否长效运行</t>
  </si>
  <si>
    <t>参与课后服务师生满意度</t>
  </si>
  <si>
    <t>90</t>
  </si>
  <si>
    <t>师生满意度调查</t>
  </si>
  <si>
    <t>1.积极筹措资金，确保补助资金及时到位，将国家对国有企业退休职工的优惠政策落到实处。
2.资金使用方向为对个人的补助，即按照《教师法》等规定，实现同岗同酬，使国有企业办中小学退休教师与政府办中小学同等退休教师的待遇一致。
3.由企业提出国有企业办中小学退休教师人员名单，并经当地同级国有资产、教育、人力资源和社会保障厅审批后，对符合条件的而退休教师比照当地政府办中小学同类人员退休金标准，测算其所应享受的待遇标准，由省级财政安排资金及时兑现。
4.维护社会和企业职工稳定。"</t>
  </si>
  <si>
    <t>企业退休教师受助人数</t>
  </si>
  <si>
    <t>8</t>
  </si>
  <si>
    <t>云南省人民政府办公厅印发关于妥善解决国有企业办中小学退休教师待遇问题实施意见的通知云政办发（2005）88号</t>
  </si>
  <si>
    <t>获补对象准确率</t>
  </si>
  <si>
    <t>反映获补助对象认定的准确性情况。
获补对象准确率=抽检符合标准的补助对象数/抽检实际补助对象数*100%</t>
  </si>
  <si>
    <t>财政资金拨付率</t>
  </si>
  <si>
    <t>资金发放单位收到退休教师待遇差补助资金30日内兑现给退休教师</t>
  </si>
  <si>
    <t>政策知晓率</t>
  </si>
  <si>
    <t>宣传国家补助政策</t>
  </si>
  <si>
    <t>退休教师满意率</t>
  </si>
  <si>
    <t>2024年，完成501人以上家庭经济困难学生生活补助工作，帮助家庭经济困难学生顺利就学，努力提升义务教育巩固率和义务教育水平。</t>
  </si>
  <si>
    <t>家庭经济困难学生补助人数</t>
  </si>
  <si>
    <t>501</t>
  </si>
  <si>
    <t>年度完成家庭经济困难学生生活补助人数</t>
  </si>
  <si>
    <t>补助对象准确率</t>
  </si>
  <si>
    <t>反映获补助对象认定的准确性情况。
获补对象准确率=抽检符合标准的补助对象数/抽检实际补助对象数*100%</t>
  </si>
  <si>
    <t>补助资金发放及时率</t>
  </si>
  <si>
    <t>资助资金发放及时率=及时发放资金÷应发放资金×100%
资金发放时间春季学期6月30日前；秋季学期12月31日前为及时</t>
  </si>
  <si>
    <t>减轻困难家庭经济负担</t>
  </si>
  <si>
    <t>一定程度减轻</t>
  </si>
  <si>
    <t>通过对困难家庭进行补助，对其家庭经济负担的减轻情况。</t>
  </si>
  <si>
    <t>大力宣传国家资助政策，受助学生及家长知晓国家惠民政策</t>
  </si>
  <si>
    <t>受助学生满意度</t>
  </si>
  <si>
    <t>受资助学生对项目实施的满意程度</t>
  </si>
  <si>
    <t>受助家长满意度</t>
  </si>
  <si>
    <t>对受资助学生家长对项目实施的满意程度</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</si>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</sst>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0;\-#,##0;;@"/>
    <numFmt numFmtId="179" formatCode="#,##0.00;\-#,##0.00;;@"/>
    <numFmt numFmtId="180" formatCode="hh:mm:ss"/>
  </numFmts>
  <fonts count="44">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sz val="9"/>
      <color rgb="FF000000"/>
      <name val="宋体"/>
      <charset val="1"/>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3" borderId="15"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6" applyNumberFormat="0" applyFill="0" applyAlignment="0" applyProtection="0">
      <alignment vertical="center"/>
    </xf>
    <xf numFmtId="0" fontId="31" fillId="0" borderId="16" applyNumberFormat="0" applyFill="0" applyAlignment="0" applyProtection="0">
      <alignment vertical="center"/>
    </xf>
    <xf numFmtId="0" fontId="32" fillId="0" borderId="17" applyNumberFormat="0" applyFill="0" applyAlignment="0" applyProtection="0">
      <alignment vertical="center"/>
    </xf>
    <xf numFmtId="0" fontId="32" fillId="0" borderId="0" applyNumberFormat="0" applyFill="0" applyBorder="0" applyAlignment="0" applyProtection="0">
      <alignment vertical="center"/>
    </xf>
    <xf numFmtId="0" fontId="33" fillId="4" borderId="18" applyNumberFormat="0" applyAlignment="0" applyProtection="0">
      <alignment vertical="center"/>
    </xf>
    <xf numFmtId="0" fontId="34" fillId="5" borderId="19" applyNumberFormat="0" applyAlignment="0" applyProtection="0">
      <alignment vertical="center"/>
    </xf>
    <xf numFmtId="0" fontId="35" fillId="5" borderId="18" applyNumberFormat="0" applyAlignment="0" applyProtection="0">
      <alignment vertical="center"/>
    </xf>
    <xf numFmtId="0" fontId="36" fillId="6" borderId="20" applyNumberFormat="0" applyAlignment="0" applyProtection="0">
      <alignment vertical="center"/>
    </xf>
    <xf numFmtId="0" fontId="37" fillId="0" borderId="21" applyNumberFormat="0" applyFill="0" applyAlignment="0" applyProtection="0">
      <alignment vertical="center"/>
    </xf>
    <xf numFmtId="0" fontId="38" fillId="0" borderId="22" applyNumberFormat="0" applyFill="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2" fillId="13" borderId="0" applyNumberFormat="0" applyBorder="0" applyAlignment="0" applyProtection="0">
      <alignment vertical="center"/>
    </xf>
    <xf numFmtId="0" fontId="42" fillId="14" borderId="0" applyNumberFormat="0" applyBorder="0" applyAlignment="0" applyProtection="0">
      <alignment vertical="center"/>
    </xf>
    <xf numFmtId="0" fontId="43" fillId="15" borderId="0" applyNumberFormat="0" applyBorder="0" applyAlignment="0" applyProtection="0">
      <alignment vertical="center"/>
    </xf>
    <xf numFmtId="0" fontId="43" fillId="16" borderId="0" applyNumberFormat="0" applyBorder="0" applyAlignment="0" applyProtection="0">
      <alignment vertical="center"/>
    </xf>
    <xf numFmtId="0" fontId="42" fillId="17" borderId="0" applyNumberFormat="0" applyBorder="0" applyAlignment="0" applyProtection="0">
      <alignment vertical="center"/>
    </xf>
    <xf numFmtId="0" fontId="42" fillId="18" borderId="0" applyNumberFormat="0" applyBorder="0" applyAlignment="0" applyProtection="0">
      <alignment vertical="center"/>
    </xf>
    <xf numFmtId="0" fontId="43" fillId="19" borderId="0" applyNumberFormat="0" applyBorder="0" applyAlignment="0" applyProtection="0">
      <alignment vertical="center"/>
    </xf>
    <xf numFmtId="0" fontId="43" fillId="20" borderId="0" applyNumberFormat="0" applyBorder="0" applyAlignment="0" applyProtection="0">
      <alignment vertical="center"/>
    </xf>
    <xf numFmtId="0" fontId="42" fillId="21" borderId="0" applyNumberFormat="0" applyBorder="0" applyAlignment="0" applyProtection="0">
      <alignment vertical="center"/>
    </xf>
    <xf numFmtId="0" fontId="42" fillId="22" borderId="0" applyNumberFormat="0" applyBorder="0" applyAlignment="0" applyProtection="0">
      <alignment vertical="center"/>
    </xf>
    <xf numFmtId="0" fontId="43" fillId="23" borderId="0" applyNumberFormat="0" applyBorder="0" applyAlignment="0" applyProtection="0">
      <alignment vertical="center"/>
    </xf>
    <xf numFmtId="0" fontId="43" fillId="24" borderId="0" applyNumberFormat="0" applyBorder="0" applyAlignment="0" applyProtection="0">
      <alignment vertical="center"/>
    </xf>
    <xf numFmtId="0" fontId="42" fillId="25" borderId="0" applyNumberFormat="0" applyBorder="0" applyAlignment="0" applyProtection="0">
      <alignment vertical="center"/>
    </xf>
    <xf numFmtId="0" fontId="42" fillId="26" borderId="0" applyNumberFormat="0" applyBorder="0" applyAlignment="0" applyProtection="0">
      <alignment vertical="center"/>
    </xf>
    <xf numFmtId="0" fontId="43" fillId="27" borderId="0" applyNumberFormat="0" applyBorder="0" applyAlignment="0" applyProtection="0">
      <alignment vertical="center"/>
    </xf>
    <xf numFmtId="0" fontId="43" fillId="28" borderId="0" applyNumberFormat="0" applyBorder="0" applyAlignment="0" applyProtection="0">
      <alignment vertical="center"/>
    </xf>
    <xf numFmtId="0" fontId="42" fillId="29" borderId="0" applyNumberFormat="0" applyBorder="0" applyAlignment="0" applyProtection="0">
      <alignment vertical="center"/>
    </xf>
    <xf numFmtId="0" fontId="42" fillId="30" borderId="0" applyNumberFormat="0" applyBorder="0" applyAlignment="0" applyProtection="0">
      <alignment vertical="center"/>
    </xf>
    <xf numFmtId="0" fontId="43" fillId="31" borderId="0" applyNumberFormat="0" applyBorder="0" applyAlignment="0" applyProtection="0">
      <alignment vertical="center"/>
    </xf>
    <xf numFmtId="0" fontId="43" fillId="32" borderId="0" applyNumberFormat="0" applyBorder="0" applyAlignment="0" applyProtection="0">
      <alignment vertical="center"/>
    </xf>
    <xf numFmtId="0" fontId="42" fillId="33" borderId="0" applyNumberFormat="0" applyBorder="0" applyAlignment="0" applyProtection="0">
      <alignment vertical="center"/>
    </xf>
    <xf numFmtId="176" fontId="5" fillId="0" borderId="7">
      <alignment horizontal="right" vertical="center"/>
    </xf>
    <xf numFmtId="177" fontId="5" fillId="0" borderId="7">
      <alignment horizontal="right" vertical="center"/>
    </xf>
    <xf numFmtId="178" fontId="5" fillId="0" borderId="7">
      <alignment horizontal="right" vertical="center"/>
    </xf>
    <xf numFmtId="179" fontId="5" fillId="0" borderId="7">
      <alignment horizontal="right" vertical="center"/>
    </xf>
    <xf numFmtId="179" fontId="5" fillId="0" borderId="7">
      <alignment horizontal="right" vertical="center"/>
    </xf>
    <xf numFmtId="10" fontId="5" fillId="0" borderId="7">
      <alignment horizontal="right" vertical="center"/>
    </xf>
    <xf numFmtId="49" fontId="5" fillId="0" borderId="7">
      <alignment horizontal="left" vertical="center" wrapText="1"/>
    </xf>
    <xf numFmtId="180" fontId="5" fillId="0" borderId="7">
      <alignment horizontal="right" vertical="center"/>
    </xf>
    <xf numFmtId="0" fontId="5" fillId="0" borderId="0">
      <alignment vertical="top"/>
      <protection locked="0"/>
    </xf>
  </cellStyleXfs>
  <cellXfs count="189">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5" applyNumberFormat="1" applyFont="1" applyBorder="1" applyProtection="1">
      <alignment horizontal="left" vertical="center" wrapText="1"/>
      <protection locked="0"/>
    </xf>
    <xf numFmtId="179" fontId="5" fillId="0" borderId="7" xfId="0" applyNumberFormat="1" applyFont="1" applyBorder="1" applyAlignment="1">
      <alignment horizontal="right" vertical="center"/>
      <protection locked="0"/>
    </xf>
    <xf numFmtId="49" fontId="5" fillId="0" borderId="7" xfId="55"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7" fillId="0" borderId="10" xfId="0" applyFont="1" applyBorder="1" applyAlignment="1" applyProtection="1">
      <alignment horizontal="left" vertical="center" wrapText="1"/>
    </xf>
    <xf numFmtId="178" fontId="5" fillId="0" borderId="7" xfId="0" applyNumberFormat="1" applyFont="1" applyBorder="1" applyAlignment="1">
      <alignment horizontal="right" vertical="center"/>
      <protection locked="0"/>
    </xf>
    <xf numFmtId="178" fontId="5" fillId="0" borderId="7" xfId="51"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49" fontId="5" fillId="0" borderId="7" xfId="55" applyNumberFormat="1" applyFont="1" applyBorder="1" applyAlignment="1" applyProtection="1">
      <alignment horizontal="left" vertical="center" wrapText="1" indent="1"/>
      <protection locked="0"/>
    </xf>
    <xf numFmtId="0" fontId="2" fillId="0" borderId="0" xfId="0" applyFont="1" applyAlignment="1">
      <alignment horizontal="right" vertical="center" wrapText="1"/>
      <protection locked="0"/>
    </xf>
    <xf numFmtId="0" fontId="1" fillId="0" borderId="0" xfId="0" applyFont="1" applyProtection="1">
      <alignment vertical="top"/>
    </xf>
    <xf numFmtId="0" fontId="14" fillId="0" borderId="1" xfId="0" applyFont="1" applyBorder="1" applyAlignment="1">
      <alignment horizontal="center" vertical="center" wrapText="1"/>
      <protection locked="0"/>
    </xf>
    <xf numFmtId="0" fontId="14" fillId="0" borderId="1" xfId="0" applyFont="1" applyBorder="1" applyAlignment="1" applyProtection="1">
      <alignment horizontal="center" vertical="center" wrapText="1"/>
    </xf>
    <xf numFmtId="0" fontId="14" fillId="0" borderId="5" xfId="0" applyFont="1" applyBorder="1" applyAlignment="1">
      <alignment horizontal="center" vertical="center" wrapText="1"/>
      <protection locked="0"/>
    </xf>
    <xf numFmtId="0" fontId="14" fillId="0" borderId="5" xfId="0" applyFont="1" applyBorder="1" applyAlignment="1" applyProtection="1">
      <alignment horizontal="center" vertical="center" wrapText="1"/>
    </xf>
    <xf numFmtId="0" fontId="14" fillId="0" borderId="6" xfId="0" applyFont="1" applyBorder="1" applyAlignment="1">
      <alignment horizontal="center" vertical="center" wrapText="1"/>
      <protection locked="0"/>
    </xf>
    <xf numFmtId="0" fontId="14" fillId="0" borderId="6" xfId="0" applyFont="1" applyBorder="1" applyAlignment="1" applyProtection="1">
      <alignment horizontal="center" vertical="center" wrapText="1"/>
    </xf>
    <xf numFmtId="3" fontId="15" fillId="0" borderId="7" xfId="0" applyNumberFormat="1" applyFont="1" applyBorder="1" applyAlignment="1" applyProtection="1">
      <alignment horizontal="center" vertical="center"/>
    </xf>
    <xf numFmtId="0" fontId="16" fillId="0" borderId="0" xfId="0" applyFont="1" applyAlignment="1" applyProtection="1"/>
    <xf numFmtId="0" fontId="14" fillId="0" borderId="1" xfId="0" applyFont="1" applyBorder="1" applyAlignment="1" applyProtection="1">
      <alignment horizontal="center" vertical="center"/>
    </xf>
    <xf numFmtId="0" fontId="14" fillId="0" borderId="2" xfId="0" applyFont="1" applyBorder="1" applyAlignment="1" applyProtection="1">
      <alignment horizontal="center" vertical="center"/>
    </xf>
    <xf numFmtId="0" fontId="14" fillId="0" borderId="3"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13" xfId="0" applyFont="1" applyBorder="1" applyAlignment="1" applyProtection="1">
      <alignment horizontal="center" vertical="center"/>
    </xf>
    <xf numFmtId="0" fontId="14" fillId="0" borderId="8"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10" xfId="0" applyFont="1" applyBorder="1" applyAlignment="1" applyProtection="1">
      <alignment horizontal="center" vertical="center"/>
    </xf>
    <xf numFmtId="0" fontId="14" fillId="0" borderId="6" xfId="0" applyFont="1" applyBorder="1" applyAlignment="1" applyProtection="1">
      <alignment horizontal="center" vertical="center"/>
    </xf>
    <xf numFmtId="0" fontId="14" fillId="0" borderId="7" xfId="0" applyFont="1" applyBorder="1" applyAlignment="1" applyProtection="1">
      <alignment horizontal="center" vertical="center" wrapText="1"/>
    </xf>
    <xf numFmtId="0" fontId="16"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7"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8" fillId="2" borderId="14" xfId="57" applyFont="1" applyFill="1" applyBorder="1" applyAlignment="1" applyProtection="1">
      <alignment horizontal="left" vertical="top" wrapText="1"/>
    </xf>
    <xf numFmtId="0" fontId="18" fillId="2" borderId="0" xfId="57" applyFont="1" applyFill="1" applyAlignment="1" applyProtection="1">
      <alignment horizontal="left" vertical="top" wrapText="1"/>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5"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2" fillId="0" borderId="7" xfId="0" applyFont="1" applyBorder="1" applyAlignment="1" applyProtection="1">
      <alignment vertical="center"/>
    </xf>
    <xf numFmtId="49" fontId="20" fillId="0" borderId="7" xfId="55" applyNumberFormat="1" applyFont="1" applyBorder="1" applyProtection="1">
      <alignment horizontal="left" vertical="center" wrapText="1"/>
      <protection locked="0"/>
    </xf>
    <xf numFmtId="179" fontId="5" fillId="0" borderId="7" xfId="53" applyNumberFormat="1" applyFont="1" applyBorder="1" applyProtection="1">
      <alignment horizontal="right" vertical="center"/>
      <protection locked="0"/>
    </xf>
    <xf numFmtId="0" fontId="2"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2"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9" fontId="22" fillId="0" borderId="7" xfId="0" applyNumberFormat="1" applyFont="1" applyBorder="1" applyAlignment="1">
      <alignment horizontal="right" vertical="center"/>
      <protection locked="0"/>
    </xf>
    <xf numFmtId="3" fontId="14" fillId="0" borderId="7" xfId="0" applyNumberFormat="1" applyFont="1" applyBorder="1" applyAlignment="1" applyProtection="1">
      <alignment horizontal="center" vertical="center"/>
    </xf>
    <xf numFmtId="0" fontId="14"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4" fillId="0" borderId="0" xfId="0" applyFont="1" applyAlignment="1" applyProtection="1">
      <alignment horizontal="left" vertical="center"/>
    </xf>
    <xf numFmtId="0" fontId="14" fillId="0" borderId="0" xfId="0" applyFont="1" applyAlignment="1" applyProtection="1"/>
    <xf numFmtId="0" fontId="4" fillId="0" borderId="3" xfId="0" applyFont="1" applyBorder="1" applyAlignment="1">
      <alignment horizontal="center" vertical="center" wrapText="1"/>
      <protection locked="0"/>
    </xf>
    <xf numFmtId="0" fontId="14" fillId="0" borderId="0" xfId="0" applyFont="1" applyAlignment="1">
      <protection locked="0"/>
    </xf>
    <xf numFmtId="0" fontId="23" fillId="0" borderId="0" xfId="0" applyFont="1" applyAlignment="1">
      <protection locked="0"/>
    </xf>
    <xf numFmtId="0" fontId="4" fillId="0" borderId="12" xfId="0" applyFont="1" applyBorder="1" applyAlignment="1" applyProtection="1">
      <alignment horizontal="center" vertical="center"/>
    </xf>
    <xf numFmtId="0" fontId="14" fillId="0" borderId="0" xfId="0" applyFont="1" applyAlignment="1">
      <alignment horizontal="right"/>
      <protection locked="0"/>
    </xf>
    <xf numFmtId="0" fontId="14" fillId="0" borderId="0" xfId="0" applyFont="1" applyAlignment="1" applyProtection="1">
      <alignment horizontal="right" vertical="center"/>
    </xf>
    <xf numFmtId="179" fontId="20"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Style" xfId="49"/>
    <cellStyle name="DateTimeStyle" xfId="50"/>
    <cellStyle name="IntegralNumberStyle" xfId="51"/>
    <cellStyle name="MoneyStyle" xfId="52"/>
    <cellStyle name="NumberStyle" xfId="53"/>
    <cellStyle name="PercentStyle" xfId="54"/>
    <cellStyle name="TextStyle" xfId="55"/>
    <cellStyle name="Time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topLeftCell="A12" workbookViewId="0">
      <selection activeCell="A1" sqref="A1"/>
    </sheetView>
  </sheetViews>
  <sheetFormatPr defaultColWidth="10.6666666666667" defaultRowHeight="12" customHeight="1" outlineLevelCol="3"/>
  <cols>
    <col min="1" max="1" width="37.1666666666667" customWidth="1"/>
    <col min="2" max="2" width="41.5" customWidth="1"/>
    <col min="3" max="3" width="42.6666666666667" customWidth="1"/>
    <col min="4" max="4" width="39.5" customWidth="1"/>
  </cols>
  <sheetData>
    <row r="1" ht="19.5" customHeight="1" spans="4:4">
      <c r="D1" s="98" t="s">
        <v>0</v>
      </c>
    </row>
    <row r="2" ht="36" customHeight="1" spans="1:4">
      <c r="A2" s="4" t="str">
        <f>"2025"&amp;"年部门财务收支预算总表"</f>
        <v>2025年部门财务收支预算总表</v>
      </c>
      <c r="B2" s="4"/>
      <c r="C2" s="4"/>
      <c r="D2" s="4"/>
    </row>
    <row r="3" ht="24" customHeight="1" spans="1:4">
      <c r="A3" s="174" t="str">
        <f>"单位名称："&amp;"景洪市勐罕镇中心小学"</f>
        <v>单位名称：景洪市勐罕镇中心小学</v>
      </c>
      <c r="B3" s="174"/>
      <c r="C3" s="161"/>
      <c r="D3" s="181" t="s">
        <v>1</v>
      </c>
    </row>
    <row r="4" ht="19.5" customHeight="1" spans="1:4">
      <c r="A4" s="122" t="s">
        <v>2</v>
      </c>
      <c r="B4" s="124"/>
      <c r="C4" s="122" t="s">
        <v>3</v>
      </c>
      <c r="D4" s="124"/>
    </row>
    <row r="5" ht="19.5" customHeight="1" spans="1:4">
      <c r="A5" s="121" t="s">
        <v>4</v>
      </c>
      <c r="B5" s="121" t="s">
        <v>5</v>
      </c>
      <c r="C5" s="121" t="s">
        <v>6</v>
      </c>
      <c r="D5" s="25" t="s">
        <v>5</v>
      </c>
    </row>
    <row r="6" ht="19.5" customHeight="1" spans="1:4">
      <c r="A6" s="130"/>
      <c r="B6" s="130"/>
      <c r="C6" s="130"/>
      <c r="D6" s="27"/>
    </row>
    <row r="7" ht="20.25" customHeight="1" spans="1:4">
      <c r="A7" s="168" t="s">
        <v>7</v>
      </c>
      <c r="B7" s="182">
        <v>33157590.4</v>
      </c>
      <c r="C7" s="168" t="str">
        <f>"一"&amp;"、"&amp;"教育支出"</f>
        <v>一、教育支出</v>
      </c>
      <c r="D7" s="182">
        <v>27270370.65</v>
      </c>
    </row>
    <row r="8" ht="20.25" customHeight="1" spans="1:4">
      <c r="A8" s="168" t="s">
        <v>8</v>
      </c>
      <c r="B8" s="182"/>
      <c r="C8" s="168" t="str">
        <f>"二"&amp;"、"&amp;"社会保障和就业支出"</f>
        <v>二、社会保障和就业支出</v>
      </c>
      <c r="D8" s="182">
        <v>4128386.08</v>
      </c>
    </row>
    <row r="9" ht="20.25" customHeight="1" spans="1:4">
      <c r="A9" s="168" t="s">
        <v>9</v>
      </c>
      <c r="B9" s="182"/>
      <c r="C9" s="168" t="str">
        <f>"三"&amp;"、"&amp;"卫生健康支出"</f>
        <v>三、卫生健康支出</v>
      </c>
      <c r="D9" s="182">
        <v>3180962.83</v>
      </c>
    </row>
    <row r="10" ht="21.75" customHeight="1" spans="1:4">
      <c r="A10" s="168" t="s">
        <v>10</v>
      </c>
      <c r="B10" s="182"/>
      <c r="C10" s="168" t="str">
        <f>"四"&amp;"、"&amp;"住房保障支出"</f>
        <v>四、住房保障支出</v>
      </c>
      <c r="D10" s="182">
        <v>2499750.84</v>
      </c>
    </row>
    <row r="11" ht="21.75" customHeight="1" spans="1:4">
      <c r="A11" s="168" t="s">
        <v>11</v>
      </c>
      <c r="B11" s="182">
        <v>3921880</v>
      </c>
      <c r="C11" s="183"/>
      <c r="D11" s="182"/>
    </row>
    <row r="12" ht="21.75" customHeight="1" spans="1:4">
      <c r="A12" s="184" t="s">
        <v>12</v>
      </c>
      <c r="B12" s="182"/>
      <c r="C12" s="183"/>
      <c r="D12" s="182"/>
    </row>
    <row r="13" ht="20.25" customHeight="1" spans="1:4">
      <c r="A13" s="184" t="s">
        <v>13</v>
      </c>
      <c r="B13" s="182"/>
      <c r="C13" s="183"/>
      <c r="D13" s="182"/>
    </row>
    <row r="14" ht="20.25" customHeight="1" spans="1:4">
      <c r="A14" s="184" t="s">
        <v>14</v>
      </c>
      <c r="B14" s="182"/>
      <c r="C14" s="183"/>
      <c r="D14" s="182"/>
    </row>
    <row r="15" ht="20.25" customHeight="1" spans="1:4">
      <c r="A15" s="185" t="s">
        <v>15</v>
      </c>
      <c r="B15" s="182"/>
      <c r="C15" s="183"/>
      <c r="D15" s="182"/>
    </row>
    <row r="16" ht="20.25" customHeight="1" spans="1:4">
      <c r="A16" s="185" t="s">
        <v>16</v>
      </c>
      <c r="B16" s="182">
        <v>3921880</v>
      </c>
      <c r="C16" s="183"/>
      <c r="D16" s="182"/>
    </row>
    <row r="17" ht="20.25" customHeight="1" spans="1:4">
      <c r="A17" s="186" t="s">
        <v>17</v>
      </c>
      <c r="B17" s="170">
        <v>37079470.4</v>
      </c>
      <c r="C17" s="166" t="s">
        <v>18</v>
      </c>
      <c r="D17" s="170">
        <v>37079470.4</v>
      </c>
    </row>
    <row r="18" ht="20.25" customHeight="1" spans="1:4">
      <c r="A18" s="187" t="s">
        <v>19</v>
      </c>
      <c r="B18" s="182"/>
      <c r="C18" s="168" t="s">
        <v>20</v>
      </c>
      <c r="D18" s="182"/>
    </row>
    <row r="19" ht="20.25" customHeight="1" spans="1:4">
      <c r="A19" s="187" t="s">
        <v>21</v>
      </c>
      <c r="B19" s="182"/>
      <c r="C19" s="168" t="s">
        <v>21</v>
      </c>
      <c r="D19" s="182"/>
    </row>
    <row r="20" ht="20.25" customHeight="1" spans="1:4">
      <c r="A20" s="187" t="s">
        <v>22</v>
      </c>
      <c r="B20" s="182"/>
      <c r="C20" s="168" t="s">
        <v>23</v>
      </c>
      <c r="D20" s="182"/>
    </row>
    <row r="21" ht="20.25" customHeight="1" spans="1:4">
      <c r="A21" s="188" t="s">
        <v>24</v>
      </c>
      <c r="B21" s="170">
        <v>37079470.4</v>
      </c>
      <c r="C21" s="166" t="s">
        <v>25</v>
      </c>
      <c r="D21" s="170">
        <v>37079470.4</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workbookViewId="0">
      <selection activeCell="A1" sqref="A1"/>
    </sheetView>
  </sheetViews>
  <sheetFormatPr defaultColWidth="10.6666666666667" defaultRowHeight="14.25" customHeight="1"/>
  <cols>
    <col min="1" max="1" width="20.5" customWidth="1"/>
    <col min="2" max="2" width="34.1666666666667" customWidth="1"/>
    <col min="3" max="19" width="20.6666666666667" customWidth="1"/>
  </cols>
  <sheetData>
    <row r="1" ht="19.5" customHeight="1" spans="10:19">
      <c r="J1" s="112"/>
      <c r="O1" s="67"/>
      <c r="P1" s="67"/>
      <c r="Q1" s="67"/>
      <c r="R1" s="67"/>
      <c r="S1" s="3" t="s">
        <v>26</v>
      </c>
    </row>
    <row r="2" ht="57.75" customHeight="1" spans="1:19">
      <c r="A2" s="135" t="str">
        <f>"2025"&amp;"年部门收入预算表"</f>
        <v>2025年部门收入预算表</v>
      </c>
      <c r="B2" s="135"/>
      <c r="C2" s="135"/>
      <c r="D2" s="135"/>
      <c r="E2" s="135"/>
      <c r="F2" s="135"/>
      <c r="G2" s="135"/>
      <c r="H2" s="135"/>
      <c r="I2" s="135"/>
      <c r="J2" s="135"/>
      <c r="K2" s="135"/>
      <c r="L2" s="135"/>
      <c r="M2" s="135"/>
      <c r="N2" s="135"/>
      <c r="O2" s="135"/>
      <c r="P2" s="135"/>
      <c r="Q2" s="135"/>
      <c r="R2" s="135"/>
      <c r="S2" s="135"/>
    </row>
    <row r="3" ht="24" customHeight="1" spans="1:19">
      <c r="A3" s="174" t="str">
        <f>"单位名称："&amp;"景洪市勐罕镇中心小学"</f>
        <v>单位名称：景洪市勐罕镇中心小学</v>
      </c>
      <c r="B3" s="174"/>
      <c r="C3" s="174"/>
      <c r="D3" s="174"/>
      <c r="E3" s="175"/>
      <c r="F3" s="175"/>
      <c r="G3" s="175"/>
      <c r="H3" s="175"/>
      <c r="I3" s="175"/>
      <c r="J3" s="177"/>
      <c r="K3" s="175"/>
      <c r="L3" s="175"/>
      <c r="M3" s="175"/>
      <c r="N3" s="175"/>
      <c r="O3" s="178"/>
      <c r="P3" s="178"/>
      <c r="Q3" s="178"/>
      <c r="R3" s="178"/>
      <c r="S3" s="180" t="s">
        <v>1</v>
      </c>
    </row>
    <row r="4" ht="18.75" customHeight="1" spans="1:19">
      <c r="A4" s="8" t="s">
        <v>27</v>
      </c>
      <c r="B4" s="73" t="s">
        <v>28</v>
      </c>
      <c r="C4" s="73" t="s">
        <v>29</v>
      </c>
      <c r="D4" s="176" t="s">
        <v>30</v>
      </c>
      <c r="E4" s="176"/>
      <c r="F4" s="176"/>
      <c r="G4" s="176"/>
      <c r="H4" s="176"/>
      <c r="I4" s="176"/>
      <c r="J4" s="176"/>
      <c r="K4" s="176"/>
      <c r="L4" s="176"/>
      <c r="M4" s="176"/>
      <c r="N4" s="143"/>
      <c r="O4" s="176" t="s">
        <v>19</v>
      </c>
      <c r="P4" s="176"/>
      <c r="Q4" s="176"/>
      <c r="R4" s="176"/>
      <c r="S4" s="143"/>
    </row>
    <row r="5" ht="19.5" customHeight="1" spans="1:19">
      <c r="A5" s="13"/>
      <c r="B5" s="75"/>
      <c r="C5" s="75"/>
      <c r="D5" s="75" t="s">
        <v>31</v>
      </c>
      <c r="E5" s="75" t="s">
        <v>32</v>
      </c>
      <c r="F5" s="75" t="s">
        <v>33</v>
      </c>
      <c r="G5" s="75" t="s">
        <v>34</v>
      </c>
      <c r="H5" s="75" t="s">
        <v>35</v>
      </c>
      <c r="I5" s="179" t="s">
        <v>36</v>
      </c>
      <c r="J5" s="179"/>
      <c r="K5" s="179"/>
      <c r="L5" s="179"/>
      <c r="M5" s="179"/>
      <c r="N5" s="88"/>
      <c r="O5" s="75" t="s">
        <v>31</v>
      </c>
      <c r="P5" s="75" t="s">
        <v>32</v>
      </c>
      <c r="Q5" s="75" t="s">
        <v>33</v>
      </c>
      <c r="R5" s="75" t="s">
        <v>34</v>
      </c>
      <c r="S5" s="75" t="s">
        <v>37</v>
      </c>
    </row>
    <row r="6" ht="33.75" customHeight="1" spans="1:19">
      <c r="A6" s="15"/>
      <c r="B6" s="77"/>
      <c r="C6" s="77"/>
      <c r="D6" s="77"/>
      <c r="E6" s="77"/>
      <c r="F6" s="77"/>
      <c r="G6" s="77"/>
      <c r="H6" s="77"/>
      <c r="I6" s="76" t="s">
        <v>31</v>
      </c>
      <c r="J6" s="76" t="s">
        <v>38</v>
      </c>
      <c r="K6" s="76" t="s">
        <v>39</v>
      </c>
      <c r="L6" s="76" t="s">
        <v>40</v>
      </c>
      <c r="M6" s="76" t="s">
        <v>41</v>
      </c>
      <c r="N6" s="76" t="s">
        <v>42</v>
      </c>
      <c r="O6" s="77"/>
      <c r="P6" s="77"/>
      <c r="Q6" s="77"/>
      <c r="R6" s="77"/>
      <c r="S6" s="77"/>
    </row>
    <row r="7" ht="16.5" customHeight="1" spans="1:19">
      <c r="A7" s="50">
        <v>1</v>
      </c>
      <c r="B7" s="50">
        <v>2</v>
      </c>
      <c r="C7" s="50">
        <v>3</v>
      </c>
      <c r="D7" s="50">
        <v>4</v>
      </c>
      <c r="E7" s="50">
        <v>5</v>
      </c>
      <c r="F7" s="50">
        <v>6</v>
      </c>
      <c r="G7" s="50">
        <v>7</v>
      </c>
      <c r="H7" s="50">
        <v>8</v>
      </c>
      <c r="I7" s="50">
        <v>9</v>
      </c>
      <c r="J7" s="50">
        <v>10</v>
      </c>
      <c r="K7" s="50">
        <v>11</v>
      </c>
      <c r="L7" s="50">
        <v>12</v>
      </c>
      <c r="M7" s="50">
        <v>13</v>
      </c>
      <c r="N7" s="50">
        <v>14</v>
      </c>
      <c r="O7" s="50">
        <v>15</v>
      </c>
      <c r="P7" s="50">
        <v>16</v>
      </c>
      <c r="Q7" s="50">
        <v>17</v>
      </c>
      <c r="R7" s="50">
        <v>18</v>
      </c>
      <c r="S7" s="50">
        <v>19</v>
      </c>
    </row>
    <row r="8" ht="18" customHeight="1" spans="1:19">
      <c r="A8" s="19" t="s">
        <v>43</v>
      </c>
      <c r="B8" s="19" t="s">
        <v>44</v>
      </c>
      <c r="C8" s="20">
        <v>37079470.4</v>
      </c>
      <c r="D8" s="20">
        <v>37079470.4</v>
      </c>
      <c r="E8" s="20">
        <v>33157590.4</v>
      </c>
      <c r="F8" s="20"/>
      <c r="G8" s="20"/>
      <c r="H8" s="20"/>
      <c r="I8" s="20">
        <v>3921880</v>
      </c>
      <c r="J8" s="20"/>
      <c r="K8" s="20"/>
      <c r="L8" s="20"/>
      <c r="M8" s="20"/>
      <c r="N8" s="20">
        <v>3921880</v>
      </c>
      <c r="O8" s="20"/>
      <c r="P8" s="20"/>
      <c r="Q8" s="20"/>
      <c r="R8" s="20"/>
      <c r="S8" s="20"/>
    </row>
    <row r="9" ht="18" customHeight="1" spans="1:19">
      <c r="A9" s="21" t="s">
        <v>29</v>
      </c>
      <c r="B9" s="21"/>
      <c r="C9" s="20">
        <v>37079470.4</v>
      </c>
      <c r="D9" s="20">
        <v>37079470.4</v>
      </c>
      <c r="E9" s="20">
        <v>33157590.4</v>
      </c>
      <c r="F9" s="20"/>
      <c r="G9" s="20"/>
      <c r="H9" s="20"/>
      <c r="I9" s="20">
        <v>3921880</v>
      </c>
      <c r="J9" s="20"/>
      <c r="K9" s="20"/>
      <c r="L9" s="20"/>
      <c r="M9" s="20"/>
      <c r="N9" s="20">
        <v>3921880</v>
      </c>
      <c r="O9" s="20"/>
      <c r="P9" s="20"/>
      <c r="Q9" s="20"/>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8"/>
  <sheetViews>
    <sheetView showZeros="0" topLeftCell="A19" workbookViewId="0">
      <selection activeCell="A1" sqref="A1"/>
    </sheetView>
  </sheetViews>
  <sheetFormatPr defaultColWidth="10.6666666666667" defaultRowHeight="14.25" customHeight="1"/>
  <cols>
    <col min="1" max="1" width="16.1666666666667" customWidth="1"/>
    <col min="2" max="2" width="40.3333333333333" customWidth="1"/>
    <col min="3" max="6" width="22.3333333333333" customWidth="1"/>
    <col min="7" max="8" width="22.1666666666667" customWidth="1"/>
    <col min="9" max="9" width="22" customWidth="1"/>
    <col min="10" max="11" width="22.1666666666667" customWidth="1"/>
    <col min="12" max="14" width="22" customWidth="1"/>
    <col min="15" max="15" width="22.1666666666667" customWidth="1"/>
  </cols>
  <sheetData>
    <row r="1" ht="19.5" customHeight="1" spans="4:15">
      <c r="D1" s="112"/>
      <c r="H1" s="112"/>
      <c r="J1" s="112"/>
      <c r="O1" s="173" t="s">
        <v>45</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49" t="str">
        <f>"单位名称："&amp;"景洪市勐罕镇中心小学"</f>
        <v>单位名称：景洪市勐罕镇中心小学</v>
      </c>
      <c r="B3" s="149"/>
      <c r="C3" s="149"/>
      <c r="D3" s="149"/>
      <c r="E3" s="149"/>
      <c r="F3" s="149"/>
      <c r="G3" s="149"/>
      <c r="H3" s="149"/>
      <c r="I3" s="149"/>
      <c r="J3" s="149"/>
      <c r="K3" s="149"/>
      <c r="L3" s="149"/>
      <c r="M3" s="6"/>
      <c r="N3" s="6"/>
      <c r="O3" s="94" t="s">
        <v>1</v>
      </c>
    </row>
    <row r="4" ht="19.5" customHeight="1" spans="1:15">
      <c r="A4" s="8" t="s">
        <v>46</v>
      </c>
      <c r="B4" s="8" t="s">
        <v>47</v>
      </c>
      <c r="C4" s="8" t="s">
        <v>29</v>
      </c>
      <c r="D4" s="10" t="s">
        <v>32</v>
      </c>
      <c r="E4" s="11" t="s">
        <v>48</v>
      </c>
      <c r="F4" s="12" t="s">
        <v>49</v>
      </c>
      <c r="G4" s="8" t="s">
        <v>33</v>
      </c>
      <c r="H4" s="8" t="s">
        <v>34</v>
      </c>
      <c r="I4" s="8" t="s">
        <v>50</v>
      </c>
      <c r="J4" s="10" t="s">
        <v>51</v>
      </c>
      <c r="K4" s="11"/>
      <c r="L4" s="11"/>
      <c r="M4" s="11"/>
      <c r="N4" s="11"/>
      <c r="O4" s="12"/>
    </row>
    <row r="5" ht="33.75" customHeight="1" spans="1:15">
      <c r="A5" s="15"/>
      <c r="B5" s="15"/>
      <c r="C5" s="15"/>
      <c r="D5" s="17" t="s">
        <v>31</v>
      </c>
      <c r="E5" s="87" t="s">
        <v>48</v>
      </c>
      <c r="F5" s="87" t="s">
        <v>49</v>
      </c>
      <c r="G5" s="15"/>
      <c r="H5" s="15"/>
      <c r="I5" s="15"/>
      <c r="J5" s="17" t="s">
        <v>31</v>
      </c>
      <c r="K5" s="38" t="s">
        <v>52</v>
      </c>
      <c r="L5" s="38" t="s">
        <v>53</v>
      </c>
      <c r="M5" s="38" t="s">
        <v>54</v>
      </c>
      <c r="N5" s="38" t="s">
        <v>55</v>
      </c>
      <c r="O5" s="38" t="s">
        <v>56</v>
      </c>
    </row>
    <row r="6" ht="19.5" customHeight="1" spans="1:15">
      <c r="A6" s="171">
        <v>1</v>
      </c>
      <c r="B6" s="171">
        <v>2</v>
      </c>
      <c r="C6" s="172">
        <v>3</v>
      </c>
      <c r="D6" s="172">
        <v>4</v>
      </c>
      <c r="E6" s="172">
        <v>5</v>
      </c>
      <c r="F6" s="172">
        <v>6</v>
      </c>
      <c r="G6" s="172">
        <v>7</v>
      </c>
      <c r="H6" s="172">
        <v>8</v>
      </c>
      <c r="I6" s="172">
        <v>9</v>
      </c>
      <c r="J6" s="172">
        <v>10</v>
      </c>
      <c r="K6" s="172">
        <v>11</v>
      </c>
      <c r="L6" s="172">
        <v>12</v>
      </c>
      <c r="M6" s="172">
        <v>13</v>
      </c>
      <c r="N6" s="172">
        <v>14</v>
      </c>
      <c r="O6" s="172">
        <v>15</v>
      </c>
    </row>
    <row r="7" ht="21.75" customHeight="1" spans="1:15">
      <c r="A7" s="19" t="s">
        <v>57</v>
      </c>
      <c r="B7" s="19" t="s">
        <v>58</v>
      </c>
      <c r="C7" s="20">
        <v>27270370.65</v>
      </c>
      <c r="D7" s="20">
        <v>23348490.65</v>
      </c>
      <c r="E7" s="20">
        <v>23307873.46</v>
      </c>
      <c r="F7" s="20">
        <v>40617.19</v>
      </c>
      <c r="G7" s="20"/>
      <c r="H7" s="20"/>
      <c r="I7" s="20"/>
      <c r="J7" s="20">
        <v>3921880</v>
      </c>
      <c r="K7" s="20"/>
      <c r="L7" s="20"/>
      <c r="M7" s="20"/>
      <c r="N7" s="20"/>
      <c r="O7" s="20">
        <v>3921880</v>
      </c>
    </row>
    <row r="8" ht="21.75" customHeight="1" spans="1:15">
      <c r="A8" s="110" t="s">
        <v>59</v>
      </c>
      <c r="B8" s="110" t="s">
        <v>60</v>
      </c>
      <c r="C8" s="20">
        <v>27269236.65</v>
      </c>
      <c r="D8" s="20">
        <v>23347356.65</v>
      </c>
      <c r="E8" s="20">
        <v>23306739.46</v>
      </c>
      <c r="F8" s="20">
        <v>40617.19</v>
      </c>
      <c r="G8" s="20"/>
      <c r="H8" s="20"/>
      <c r="I8" s="20"/>
      <c r="J8" s="20">
        <v>3921880</v>
      </c>
      <c r="K8" s="20"/>
      <c r="L8" s="20"/>
      <c r="M8" s="20"/>
      <c r="N8" s="20"/>
      <c r="O8" s="20">
        <v>3921880</v>
      </c>
    </row>
    <row r="9" ht="21.75" customHeight="1" spans="1:15">
      <c r="A9" s="158" t="s">
        <v>61</v>
      </c>
      <c r="B9" s="158" t="s">
        <v>62</v>
      </c>
      <c r="C9" s="20">
        <v>27264436.65</v>
      </c>
      <c r="D9" s="20">
        <v>23342556.65</v>
      </c>
      <c r="E9" s="20">
        <v>23306739.46</v>
      </c>
      <c r="F9" s="20">
        <v>35817.19</v>
      </c>
      <c r="G9" s="20"/>
      <c r="H9" s="20"/>
      <c r="I9" s="20"/>
      <c r="J9" s="20">
        <v>3921880</v>
      </c>
      <c r="K9" s="20"/>
      <c r="L9" s="20"/>
      <c r="M9" s="20"/>
      <c r="N9" s="20"/>
      <c r="O9" s="20">
        <v>3921880</v>
      </c>
    </row>
    <row r="10" ht="21.75" customHeight="1" spans="1:15">
      <c r="A10" s="158" t="s">
        <v>63</v>
      </c>
      <c r="B10" s="158" t="s">
        <v>64</v>
      </c>
      <c r="C10" s="20">
        <v>4800</v>
      </c>
      <c r="D10" s="20">
        <v>4800</v>
      </c>
      <c r="E10" s="20"/>
      <c r="F10" s="20">
        <v>4800</v>
      </c>
      <c r="G10" s="20"/>
      <c r="H10" s="20"/>
      <c r="I10" s="20"/>
      <c r="J10" s="20"/>
      <c r="K10" s="20"/>
      <c r="L10" s="20"/>
      <c r="M10" s="20"/>
      <c r="N10" s="20"/>
      <c r="O10" s="20"/>
    </row>
    <row r="11" ht="21.75" customHeight="1" spans="1:15">
      <c r="A11" s="110" t="s">
        <v>65</v>
      </c>
      <c r="B11" s="110" t="s">
        <v>66</v>
      </c>
      <c r="C11" s="20">
        <v>1134</v>
      </c>
      <c r="D11" s="20">
        <v>1134</v>
      </c>
      <c r="E11" s="20">
        <v>1134</v>
      </c>
      <c r="F11" s="20"/>
      <c r="G11" s="20"/>
      <c r="H11" s="20"/>
      <c r="I11" s="20"/>
      <c r="J11" s="20"/>
      <c r="K11" s="20"/>
      <c r="L11" s="20"/>
      <c r="M11" s="20"/>
      <c r="N11" s="20"/>
      <c r="O11" s="20"/>
    </row>
    <row r="12" ht="21.75" customHeight="1" spans="1:15">
      <c r="A12" s="158" t="s">
        <v>67</v>
      </c>
      <c r="B12" s="158" t="s">
        <v>68</v>
      </c>
      <c r="C12" s="20">
        <v>1134</v>
      </c>
      <c r="D12" s="20">
        <v>1134</v>
      </c>
      <c r="E12" s="20">
        <v>1134</v>
      </c>
      <c r="F12" s="20"/>
      <c r="G12" s="20"/>
      <c r="H12" s="20"/>
      <c r="I12" s="20"/>
      <c r="J12" s="20"/>
      <c r="K12" s="20"/>
      <c r="L12" s="20"/>
      <c r="M12" s="20"/>
      <c r="N12" s="20"/>
      <c r="O12" s="20"/>
    </row>
    <row r="13" ht="21.75" customHeight="1" spans="1:15">
      <c r="A13" s="19" t="s">
        <v>69</v>
      </c>
      <c r="B13" s="19" t="s">
        <v>70</v>
      </c>
      <c r="C13" s="20">
        <v>4128386.08</v>
      </c>
      <c r="D13" s="20">
        <v>4128386.08</v>
      </c>
      <c r="E13" s="20">
        <v>4128386.08</v>
      </c>
      <c r="F13" s="20"/>
      <c r="G13" s="20"/>
      <c r="H13" s="20"/>
      <c r="I13" s="20"/>
      <c r="J13" s="20"/>
      <c r="K13" s="20"/>
      <c r="L13" s="20"/>
      <c r="M13" s="20"/>
      <c r="N13" s="20"/>
      <c r="O13" s="20"/>
    </row>
    <row r="14" ht="21.75" customHeight="1" spans="1:15">
      <c r="A14" s="110" t="s">
        <v>71</v>
      </c>
      <c r="B14" s="110" t="s">
        <v>72</v>
      </c>
      <c r="C14" s="20">
        <v>4002386.08</v>
      </c>
      <c r="D14" s="20">
        <v>4002386.08</v>
      </c>
      <c r="E14" s="20">
        <v>4002386.08</v>
      </c>
      <c r="F14" s="20"/>
      <c r="G14" s="20"/>
      <c r="H14" s="20"/>
      <c r="I14" s="20"/>
      <c r="J14" s="20"/>
      <c r="K14" s="20"/>
      <c r="L14" s="20"/>
      <c r="M14" s="20"/>
      <c r="N14" s="20"/>
      <c r="O14" s="20"/>
    </row>
    <row r="15" ht="21.75" customHeight="1" spans="1:15">
      <c r="A15" s="158" t="s">
        <v>73</v>
      </c>
      <c r="B15" s="158" t="s">
        <v>74</v>
      </c>
      <c r="C15" s="20">
        <v>102000</v>
      </c>
      <c r="D15" s="20">
        <v>102000</v>
      </c>
      <c r="E15" s="20">
        <v>102000</v>
      </c>
      <c r="F15" s="20"/>
      <c r="G15" s="20"/>
      <c r="H15" s="20"/>
      <c r="I15" s="20"/>
      <c r="J15" s="20"/>
      <c r="K15" s="20"/>
      <c r="L15" s="20"/>
      <c r="M15" s="20"/>
      <c r="N15" s="20"/>
      <c r="O15" s="20"/>
    </row>
    <row r="16" ht="21.75" customHeight="1" spans="1:15">
      <c r="A16" s="158" t="s">
        <v>75</v>
      </c>
      <c r="B16" s="158" t="s">
        <v>76</v>
      </c>
      <c r="C16" s="20">
        <v>3060386.08</v>
      </c>
      <c r="D16" s="20">
        <v>3060386.08</v>
      </c>
      <c r="E16" s="20">
        <v>3060386.08</v>
      </c>
      <c r="F16" s="20"/>
      <c r="G16" s="20"/>
      <c r="H16" s="20"/>
      <c r="I16" s="20"/>
      <c r="J16" s="20"/>
      <c r="K16" s="20"/>
      <c r="L16" s="20"/>
      <c r="M16" s="20"/>
      <c r="N16" s="20"/>
      <c r="O16" s="20"/>
    </row>
    <row r="17" ht="21.75" customHeight="1" spans="1:15">
      <c r="A17" s="158" t="s">
        <v>77</v>
      </c>
      <c r="B17" s="158" t="s">
        <v>78</v>
      </c>
      <c r="C17" s="20">
        <v>840000</v>
      </c>
      <c r="D17" s="20">
        <v>840000</v>
      </c>
      <c r="E17" s="20">
        <v>840000</v>
      </c>
      <c r="F17" s="20"/>
      <c r="G17" s="20"/>
      <c r="H17" s="20"/>
      <c r="I17" s="20"/>
      <c r="J17" s="20"/>
      <c r="K17" s="20"/>
      <c r="L17" s="20"/>
      <c r="M17" s="20"/>
      <c r="N17" s="20"/>
      <c r="O17" s="20"/>
    </row>
    <row r="18" ht="21.75" customHeight="1" spans="1:15">
      <c r="A18" s="110" t="s">
        <v>79</v>
      </c>
      <c r="B18" s="110" t="s">
        <v>80</v>
      </c>
      <c r="C18" s="20">
        <v>126000</v>
      </c>
      <c r="D18" s="20">
        <v>126000</v>
      </c>
      <c r="E18" s="20">
        <v>126000</v>
      </c>
      <c r="F18" s="20"/>
      <c r="G18" s="20"/>
      <c r="H18" s="20"/>
      <c r="I18" s="20"/>
      <c r="J18" s="20"/>
      <c r="K18" s="20"/>
      <c r="L18" s="20"/>
      <c r="M18" s="20"/>
      <c r="N18" s="20"/>
      <c r="O18" s="20"/>
    </row>
    <row r="19" ht="21.75" customHeight="1" spans="1:15">
      <c r="A19" s="158" t="s">
        <v>81</v>
      </c>
      <c r="B19" s="158" t="s">
        <v>82</v>
      </c>
      <c r="C19" s="20">
        <v>126000</v>
      </c>
      <c r="D19" s="20">
        <v>126000</v>
      </c>
      <c r="E19" s="20">
        <v>126000</v>
      </c>
      <c r="F19" s="20"/>
      <c r="G19" s="20"/>
      <c r="H19" s="20"/>
      <c r="I19" s="20"/>
      <c r="J19" s="20"/>
      <c r="K19" s="20"/>
      <c r="L19" s="20"/>
      <c r="M19" s="20"/>
      <c r="N19" s="20"/>
      <c r="O19" s="20"/>
    </row>
    <row r="20" ht="21.75" customHeight="1" spans="1:15">
      <c r="A20" s="19" t="s">
        <v>83</v>
      </c>
      <c r="B20" s="19" t="s">
        <v>84</v>
      </c>
      <c r="C20" s="20">
        <v>3180962.83</v>
      </c>
      <c r="D20" s="20">
        <v>3180962.83</v>
      </c>
      <c r="E20" s="20">
        <v>3180962.83</v>
      </c>
      <c r="F20" s="20"/>
      <c r="G20" s="20"/>
      <c r="H20" s="20"/>
      <c r="I20" s="20"/>
      <c r="J20" s="20"/>
      <c r="K20" s="20"/>
      <c r="L20" s="20"/>
      <c r="M20" s="20"/>
      <c r="N20" s="20"/>
      <c r="O20" s="20"/>
    </row>
    <row r="21" ht="21.75" customHeight="1" spans="1:15">
      <c r="A21" s="110" t="s">
        <v>85</v>
      </c>
      <c r="B21" s="110" t="s">
        <v>86</v>
      </c>
      <c r="C21" s="20">
        <v>3180962.83</v>
      </c>
      <c r="D21" s="20">
        <v>3180962.83</v>
      </c>
      <c r="E21" s="20">
        <v>3180962.83</v>
      </c>
      <c r="F21" s="20"/>
      <c r="G21" s="20"/>
      <c r="H21" s="20"/>
      <c r="I21" s="20"/>
      <c r="J21" s="20"/>
      <c r="K21" s="20"/>
      <c r="L21" s="20"/>
      <c r="M21" s="20"/>
      <c r="N21" s="20"/>
      <c r="O21" s="20"/>
    </row>
    <row r="22" ht="21.75" customHeight="1" spans="1:15">
      <c r="A22" s="158" t="s">
        <v>87</v>
      </c>
      <c r="B22" s="158" t="s">
        <v>88</v>
      </c>
      <c r="C22" s="20">
        <v>1594676.27</v>
      </c>
      <c r="D22" s="20">
        <v>1594676.27</v>
      </c>
      <c r="E22" s="20">
        <v>1594676.27</v>
      </c>
      <c r="F22" s="20"/>
      <c r="G22" s="20"/>
      <c r="H22" s="20"/>
      <c r="I22" s="20"/>
      <c r="J22" s="20"/>
      <c r="K22" s="20"/>
      <c r="L22" s="20"/>
      <c r="M22" s="20"/>
      <c r="N22" s="20"/>
      <c r="O22" s="20"/>
    </row>
    <row r="23" ht="21.75" customHeight="1" spans="1:15">
      <c r="A23" s="158" t="s">
        <v>89</v>
      </c>
      <c r="B23" s="158" t="s">
        <v>90</v>
      </c>
      <c r="C23" s="20">
        <v>1417775.91</v>
      </c>
      <c r="D23" s="20">
        <v>1417775.91</v>
      </c>
      <c r="E23" s="20">
        <v>1417775.91</v>
      </c>
      <c r="F23" s="20"/>
      <c r="G23" s="20"/>
      <c r="H23" s="20"/>
      <c r="I23" s="20"/>
      <c r="J23" s="20"/>
      <c r="K23" s="20"/>
      <c r="L23" s="20"/>
      <c r="M23" s="20"/>
      <c r="N23" s="20"/>
      <c r="O23" s="20"/>
    </row>
    <row r="24" ht="21.75" customHeight="1" spans="1:15">
      <c r="A24" s="158" t="s">
        <v>91</v>
      </c>
      <c r="B24" s="158" t="s">
        <v>92</v>
      </c>
      <c r="C24" s="20">
        <v>168510.65</v>
      </c>
      <c r="D24" s="20">
        <v>168510.65</v>
      </c>
      <c r="E24" s="20">
        <v>168510.65</v>
      </c>
      <c r="F24" s="20"/>
      <c r="G24" s="20"/>
      <c r="H24" s="20"/>
      <c r="I24" s="20"/>
      <c r="J24" s="20"/>
      <c r="K24" s="20"/>
      <c r="L24" s="20"/>
      <c r="M24" s="20"/>
      <c r="N24" s="20"/>
      <c r="O24" s="20"/>
    </row>
    <row r="25" ht="21.75" customHeight="1" spans="1:15">
      <c r="A25" s="19" t="s">
        <v>93</v>
      </c>
      <c r="B25" s="19" t="s">
        <v>94</v>
      </c>
      <c r="C25" s="20">
        <v>2499750.84</v>
      </c>
      <c r="D25" s="20">
        <v>2499750.84</v>
      </c>
      <c r="E25" s="20">
        <v>2499750.84</v>
      </c>
      <c r="F25" s="20"/>
      <c r="G25" s="20"/>
      <c r="H25" s="20"/>
      <c r="I25" s="20"/>
      <c r="J25" s="20"/>
      <c r="K25" s="20"/>
      <c r="L25" s="20"/>
      <c r="M25" s="20"/>
      <c r="N25" s="20"/>
      <c r="O25" s="20"/>
    </row>
    <row r="26" ht="21.75" customHeight="1" spans="1:15">
      <c r="A26" s="110" t="s">
        <v>95</v>
      </c>
      <c r="B26" s="110" t="s">
        <v>96</v>
      </c>
      <c r="C26" s="20">
        <v>2499750.84</v>
      </c>
      <c r="D26" s="20">
        <v>2499750.84</v>
      </c>
      <c r="E26" s="20">
        <v>2499750.84</v>
      </c>
      <c r="F26" s="20"/>
      <c r="G26" s="20"/>
      <c r="H26" s="20"/>
      <c r="I26" s="20"/>
      <c r="J26" s="20"/>
      <c r="K26" s="20"/>
      <c r="L26" s="20"/>
      <c r="M26" s="20"/>
      <c r="N26" s="20"/>
      <c r="O26" s="20"/>
    </row>
    <row r="27" ht="21.75" customHeight="1" spans="1:15">
      <c r="A27" s="158" t="s">
        <v>97</v>
      </c>
      <c r="B27" s="158" t="s">
        <v>98</v>
      </c>
      <c r="C27" s="20">
        <v>2499750.84</v>
      </c>
      <c r="D27" s="20">
        <v>2499750.84</v>
      </c>
      <c r="E27" s="20">
        <v>2499750.84</v>
      </c>
      <c r="F27" s="20"/>
      <c r="G27" s="20"/>
      <c r="H27" s="20"/>
      <c r="I27" s="20"/>
      <c r="J27" s="20"/>
      <c r="K27" s="20"/>
      <c r="L27" s="20"/>
      <c r="M27" s="20"/>
      <c r="N27" s="20"/>
      <c r="O27" s="20"/>
    </row>
    <row r="28" ht="21.75" customHeight="1" spans="1:15">
      <c r="A28" s="21" t="s">
        <v>99</v>
      </c>
      <c r="B28" s="21" t="s">
        <v>99</v>
      </c>
      <c r="C28" s="20">
        <v>37079470.4</v>
      </c>
      <c r="D28" s="20">
        <v>33157590.4</v>
      </c>
      <c r="E28" s="20">
        <v>33116973.21</v>
      </c>
      <c r="F28" s="20">
        <v>40617.19</v>
      </c>
      <c r="G28" s="20"/>
      <c r="H28" s="20"/>
      <c r="I28" s="20"/>
      <c r="J28" s="20">
        <v>3921880</v>
      </c>
      <c r="K28" s="20"/>
      <c r="L28" s="20"/>
      <c r="M28" s="20"/>
      <c r="N28" s="20"/>
      <c r="O28" s="20">
        <v>3921880</v>
      </c>
    </row>
  </sheetData>
  <mergeCells count="11">
    <mergeCell ref="A2:O2"/>
    <mergeCell ref="A3:L3"/>
    <mergeCell ref="D4:F4"/>
    <mergeCell ref="J4:O4"/>
    <mergeCell ref="A28:B28"/>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topLeftCell="A6" workbookViewId="0">
      <selection activeCell="A1" sqref="A1"/>
    </sheetView>
  </sheetViews>
  <sheetFormatPr defaultColWidth="10.6666666666667"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0" t="s">
        <v>100</v>
      </c>
    </row>
    <row r="2" ht="36" customHeight="1" spans="1:4">
      <c r="A2" s="4" t="str">
        <f>"2025"&amp;"年部门财政拨款收支预算总表"</f>
        <v>2025年部门财政拨款收支预算总表</v>
      </c>
      <c r="B2" s="4"/>
      <c r="C2" s="4"/>
      <c r="D2" s="4"/>
    </row>
    <row r="3" ht="24" customHeight="1" spans="1:4">
      <c r="A3" s="5" t="str">
        <f>"单位名称："&amp;"景洪市勐罕镇中心小学"</f>
        <v>单位名称：景洪市勐罕镇中心小学</v>
      </c>
      <c r="B3" s="5"/>
      <c r="C3" s="161"/>
      <c r="D3" s="94" t="s">
        <v>1</v>
      </c>
    </row>
    <row r="4" ht="19.5" customHeight="1" spans="1:4">
      <c r="A4" s="10" t="s">
        <v>2</v>
      </c>
      <c r="B4" s="12"/>
      <c r="C4" s="10" t="s">
        <v>3</v>
      </c>
      <c r="D4" s="12"/>
    </row>
    <row r="5" ht="21.75" customHeight="1" spans="1:4">
      <c r="A5" s="25" t="s">
        <v>4</v>
      </c>
      <c r="B5" s="100" t="s">
        <v>5</v>
      </c>
      <c r="C5" s="25" t="s">
        <v>101</v>
      </c>
      <c r="D5" s="100" t="s">
        <v>5</v>
      </c>
    </row>
    <row r="6" ht="17.25" customHeight="1" spans="1:4">
      <c r="A6" s="27"/>
      <c r="B6" s="103"/>
      <c r="C6" s="27"/>
      <c r="D6" s="103"/>
    </row>
    <row r="7" ht="17.25" customHeight="1" spans="1:4">
      <c r="A7" s="162" t="s">
        <v>102</v>
      </c>
      <c r="B7" s="20">
        <v>33157590.4</v>
      </c>
      <c r="C7" s="163" t="s">
        <v>103</v>
      </c>
      <c r="D7" s="164">
        <v>33157590.4</v>
      </c>
    </row>
    <row r="8" ht="17.25" customHeight="1" spans="1:4">
      <c r="A8" s="165" t="s">
        <v>104</v>
      </c>
      <c r="B8" s="20">
        <v>33157590.4</v>
      </c>
      <c r="C8" s="163" t="str">
        <f>"（"&amp;"一"&amp;"）"&amp;"教育支出"</f>
        <v>（一）教育支出</v>
      </c>
      <c r="D8" s="164">
        <v>23348490.65</v>
      </c>
    </row>
    <row r="9" ht="17.25" customHeight="1" spans="1:4">
      <c r="A9" s="165" t="s">
        <v>105</v>
      </c>
      <c r="B9" s="20"/>
      <c r="C9" s="163" t="str">
        <f>"（"&amp;"二"&amp;"）"&amp;"社会保障和就业支出"</f>
        <v>（二）社会保障和就业支出</v>
      </c>
      <c r="D9" s="164">
        <v>4128386.08</v>
      </c>
    </row>
    <row r="10" ht="17.25" customHeight="1" spans="1:4">
      <c r="A10" s="165" t="s">
        <v>106</v>
      </c>
      <c r="B10" s="20"/>
      <c r="C10" s="163" t="str">
        <f>"（"&amp;"三"&amp;"）"&amp;"卫生健康支出"</f>
        <v>（三）卫生健康支出</v>
      </c>
      <c r="D10" s="164">
        <v>3180962.83</v>
      </c>
    </row>
    <row r="11" ht="17.25" customHeight="1" spans="1:4">
      <c r="A11" s="165" t="s">
        <v>107</v>
      </c>
      <c r="B11" s="20"/>
      <c r="C11" s="163" t="str">
        <f>"（"&amp;"四"&amp;"）"&amp;"住房保障支出"</f>
        <v>（四）住房保障支出</v>
      </c>
      <c r="D11" s="164">
        <v>2499750.84</v>
      </c>
    </row>
    <row r="12" ht="17.25" customHeight="1" spans="1:4">
      <c r="A12" s="165" t="s">
        <v>104</v>
      </c>
      <c r="B12" s="20"/>
      <c r="C12" s="163"/>
      <c r="D12" s="164"/>
    </row>
    <row r="13" ht="17.25" customHeight="1" spans="1:4">
      <c r="A13" s="165" t="s">
        <v>105</v>
      </c>
      <c r="B13" s="20"/>
      <c r="C13" s="163"/>
      <c r="D13" s="164"/>
    </row>
    <row r="14" ht="17.25" customHeight="1" spans="1:4">
      <c r="A14" s="165" t="s">
        <v>106</v>
      </c>
      <c r="B14" s="20"/>
      <c r="C14" s="163"/>
      <c r="D14" s="164"/>
    </row>
    <row r="15" customHeight="1" spans="1:4">
      <c r="A15" s="166"/>
      <c r="B15" s="167"/>
      <c r="C15" s="168" t="s">
        <v>108</v>
      </c>
      <c r="D15" s="167"/>
    </row>
    <row r="16" ht="17.25" customHeight="1" spans="1:4">
      <c r="A16" s="169" t="s">
        <v>109</v>
      </c>
      <c r="B16" s="170">
        <v>33157590.4</v>
      </c>
      <c r="C16" s="166" t="s">
        <v>25</v>
      </c>
      <c r="D16" s="170">
        <v>33157590.4</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8"/>
  <sheetViews>
    <sheetView showZeros="0" workbookViewId="0">
      <selection activeCell="A1" sqref="A1"/>
    </sheetView>
  </sheetViews>
  <sheetFormatPr defaultColWidth="10.6666666666667"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2"/>
      <c r="F1" s="152"/>
      <c r="G1" s="30" t="s">
        <v>110</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"单位名称："&amp;"景洪市勐罕镇中心小学"</f>
        <v>单位名称：景洪市勐罕镇中心小学</v>
      </c>
      <c r="B3" s="5"/>
      <c r="C3" s="5"/>
      <c r="D3" s="5"/>
      <c r="E3" s="5"/>
      <c r="F3" s="94"/>
      <c r="G3" s="94" t="s">
        <v>1</v>
      </c>
    </row>
    <row r="4" ht="20.25" customHeight="1" spans="1:7">
      <c r="A4" s="153" t="s">
        <v>111</v>
      </c>
      <c r="B4" s="154"/>
      <c r="C4" s="100" t="s">
        <v>29</v>
      </c>
      <c r="D4" s="137" t="s">
        <v>48</v>
      </c>
      <c r="E4" s="140"/>
      <c r="F4" s="141"/>
      <c r="G4" s="155" t="s">
        <v>49</v>
      </c>
    </row>
    <row r="5" ht="20.25" customHeight="1" spans="1:7">
      <c r="A5" s="156" t="s">
        <v>46</v>
      </c>
      <c r="B5" s="156" t="s">
        <v>47</v>
      </c>
      <c r="C5" s="103"/>
      <c r="D5" s="17" t="s">
        <v>31</v>
      </c>
      <c r="E5" s="17" t="s">
        <v>112</v>
      </c>
      <c r="F5" s="17" t="s">
        <v>113</v>
      </c>
      <c r="G5" s="88"/>
    </row>
    <row r="6" ht="19.5" customHeight="1" spans="1:7">
      <c r="A6" s="156" t="s">
        <v>114</v>
      </c>
      <c r="B6" s="156" t="s">
        <v>115</v>
      </c>
      <c r="C6" s="156" t="s">
        <v>116</v>
      </c>
      <c r="D6" s="17">
        <v>4</v>
      </c>
      <c r="E6" s="157" t="s">
        <v>117</v>
      </c>
      <c r="F6" s="157" t="s">
        <v>118</v>
      </c>
      <c r="G6" s="156" t="s">
        <v>119</v>
      </c>
    </row>
    <row r="7" ht="18" customHeight="1" spans="1:7">
      <c r="A7" s="19" t="s">
        <v>57</v>
      </c>
      <c r="B7" s="19" t="s">
        <v>58</v>
      </c>
      <c r="C7" s="20">
        <v>23348490.65</v>
      </c>
      <c r="D7" s="20">
        <v>23307873.46</v>
      </c>
      <c r="E7" s="20">
        <v>22621657</v>
      </c>
      <c r="F7" s="20">
        <v>686216.46</v>
      </c>
      <c r="G7" s="20">
        <v>40617.19</v>
      </c>
    </row>
    <row r="8" ht="18" customHeight="1" spans="1:7">
      <c r="A8" s="110" t="s">
        <v>59</v>
      </c>
      <c r="B8" s="110" t="s">
        <v>60</v>
      </c>
      <c r="C8" s="20">
        <v>23347356.65</v>
      </c>
      <c r="D8" s="20">
        <v>23306739.46</v>
      </c>
      <c r="E8" s="20">
        <v>22621657</v>
      </c>
      <c r="F8" s="20">
        <v>685082.46</v>
      </c>
      <c r="G8" s="20">
        <v>40617.19</v>
      </c>
    </row>
    <row r="9" ht="18" customHeight="1" spans="1:7">
      <c r="A9" s="158" t="s">
        <v>61</v>
      </c>
      <c r="B9" s="158" t="s">
        <v>62</v>
      </c>
      <c r="C9" s="20">
        <v>23342556.65</v>
      </c>
      <c r="D9" s="20">
        <v>23306739.46</v>
      </c>
      <c r="E9" s="20">
        <v>22621657</v>
      </c>
      <c r="F9" s="20">
        <v>685082.46</v>
      </c>
      <c r="G9" s="20">
        <v>35817.19</v>
      </c>
    </row>
    <row r="10" ht="18" customHeight="1" spans="1:7">
      <c r="A10" s="158" t="s">
        <v>63</v>
      </c>
      <c r="B10" s="158" t="s">
        <v>64</v>
      </c>
      <c r="C10" s="20">
        <v>4800</v>
      </c>
      <c r="D10" s="20"/>
      <c r="E10" s="20"/>
      <c r="F10" s="20"/>
      <c r="G10" s="20">
        <v>4800</v>
      </c>
    </row>
    <row r="11" ht="18" customHeight="1" spans="1:7">
      <c r="A11" s="110" t="s">
        <v>65</v>
      </c>
      <c r="B11" s="110" t="s">
        <v>66</v>
      </c>
      <c r="C11" s="20">
        <v>1134</v>
      </c>
      <c r="D11" s="20">
        <v>1134</v>
      </c>
      <c r="E11" s="20"/>
      <c r="F11" s="20">
        <v>1134</v>
      </c>
      <c r="G11" s="20"/>
    </row>
    <row r="12" ht="18" customHeight="1" spans="1:7">
      <c r="A12" s="158" t="s">
        <v>67</v>
      </c>
      <c r="B12" s="158" t="s">
        <v>68</v>
      </c>
      <c r="C12" s="20">
        <v>1134</v>
      </c>
      <c r="D12" s="20">
        <v>1134</v>
      </c>
      <c r="E12" s="20"/>
      <c r="F12" s="20">
        <v>1134</v>
      </c>
      <c r="G12" s="20"/>
    </row>
    <row r="13" ht="18" customHeight="1" spans="1:7">
      <c r="A13" s="19" t="s">
        <v>69</v>
      </c>
      <c r="B13" s="19" t="s">
        <v>70</v>
      </c>
      <c r="C13" s="20">
        <v>4128386.08</v>
      </c>
      <c r="D13" s="20">
        <v>4128386.08</v>
      </c>
      <c r="E13" s="20">
        <v>4026386.08</v>
      </c>
      <c r="F13" s="20">
        <v>102000</v>
      </c>
      <c r="G13" s="20"/>
    </row>
    <row r="14" ht="18" customHeight="1" spans="1:7">
      <c r="A14" s="110" t="s">
        <v>71</v>
      </c>
      <c r="B14" s="110" t="s">
        <v>72</v>
      </c>
      <c r="C14" s="20">
        <v>4002386.08</v>
      </c>
      <c r="D14" s="20">
        <v>4002386.08</v>
      </c>
      <c r="E14" s="20">
        <v>3900386.08</v>
      </c>
      <c r="F14" s="20">
        <v>102000</v>
      </c>
      <c r="G14" s="20"/>
    </row>
    <row r="15" ht="18" customHeight="1" spans="1:7">
      <c r="A15" s="158" t="s">
        <v>73</v>
      </c>
      <c r="B15" s="158" t="s">
        <v>74</v>
      </c>
      <c r="C15" s="20">
        <v>102000</v>
      </c>
      <c r="D15" s="20">
        <v>102000</v>
      </c>
      <c r="E15" s="20"/>
      <c r="F15" s="20">
        <v>102000</v>
      </c>
      <c r="G15" s="20"/>
    </row>
    <row r="16" ht="18" customHeight="1" spans="1:7">
      <c r="A16" s="158" t="s">
        <v>75</v>
      </c>
      <c r="B16" s="158" t="s">
        <v>76</v>
      </c>
      <c r="C16" s="20">
        <v>3060386.08</v>
      </c>
      <c r="D16" s="20">
        <v>3060386.08</v>
      </c>
      <c r="E16" s="20">
        <v>3060386.08</v>
      </c>
      <c r="F16" s="20"/>
      <c r="G16" s="20"/>
    </row>
    <row r="17" ht="18" customHeight="1" spans="1:7">
      <c r="A17" s="158" t="s">
        <v>77</v>
      </c>
      <c r="B17" s="158" t="s">
        <v>78</v>
      </c>
      <c r="C17" s="20">
        <v>840000</v>
      </c>
      <c r="D17" s="20">
        <v>840000</v>
      </c>
      <c r="E17" s="20">
        <v>840000</v>
      </c>
      <c r="F17" s="20"/>
      <c r="G17" s="20"/>
    </row>
    <row r="18" ht="18" customHeight="1" spans="1:7">
      <c r="A18" s="110" t="s">
        <v>79</v>
      </c>
      <c r="B18" s="110" t="s">
        <v>80</v>
      </c>
      <c r="C18" s="20">
        <v>126000</v>
      </c>
      <c r="D18" s="20">
        <v>126000</v>
      </c>
      <c r="E18" s="20">
        <v>126000</v>
      </c>
      <c r="F18" s="20"/>
      <c r="G18" s="20"/>
    </row>
    <row r="19" ht="18" customHeight="1" spans="1:7">
      <c r="A19" s="158" t="s">
        <v>81</v>
      </c>
      <c r="B19" s="158" t="s">
        <v>82</v>
      </c>
      <c r="C19" s="20">
        <v>126000</v>
      </c>
      <c r="D19" s="20">
        <v>126000</v>
      </c>
      <c r="E19" s="20">
        <v>126000</v>
      </c>
      <c r="F19" s="20"/>
      <c r="G19" s="20"/>
    </row>
    <row r="20" ht="18" customHeight="1" spans="1:7">
      <c r="A20" s="19" t="s">
        <v>83</v>
      </c>
      <c r="B20" s="19" t="s">
        <v>84</v>
      </c>
      <c r="C20" s="20">
        <v>3180962.83</v>
      </c>
      <c r="D20" s="20">
        <v>3180962.83</v>
      </c>
      <c r="E20" s="20">
        <v>3180962.83</v>
      </c>
      <c r="F20" s="20"/>
      <c r="G20" s="20"/>
    </row>
    <row r="21" ht="18" customHeight="1" spans="1:7">
      <c r="A21" s="110" t="s">
        <v>85</v>
      </c>
      <c r="B21" s="110" t="s">
        <v>86</v>
      </c>
      <c r="C21" s="20">
        <v>3180962.83</v>
      </c>
      <c r="D21" s="20">
        <v>3180962.83</v>
      </c>
      <c r="E21" s="20">
        <v>3180962.83</v>
      </c>
      <c r="F21" s="20"/>
      <c r="G21" s="20"/>
    </row>
    <row r="22" ht="18" customHeight="1" spans="1:7">
      <c r="A22" s="158" t="s">
        <v>87</v>
      </c>
      <c r="B22" s="158" t="s">
        <v>88</v>
      </c>
      <c r="C22" s="20">
        <v>1594676.27</v>
      </c>
      <c r="D22" s="20">
        <v>1594676.27</v>
      </c>
      <c r="E22" s="20">
        <v>1594676.27</v>
      </c>
      <c r="F22" s="20"/>
      <c r="G22" s="20"/>
    </row>
    <row r="23" ht="18" customHeight="1" spans="1:7">
      <c r="A23" s="158" t="s">
        <v>89</v>
      </c>
      <c r="B23" s="158" t="s">
        <v>90</v>
      </c>
      <c r="C23" s="20">
        <v>1417775.91</v>
      </c>
      <c r="D23" s="20">
        <v>1417775.91</v>
      </c>
      <c r="E23" s="20">
        <v>1417775.91</v>
      </c>
      <c r="F23" s="20"/>
      <c r="G23" s="20"/>
    </row>
    <row r="24" ht="18" customHeight="1" spans="1:7">
      <c r="A24" s="158" t="s">
        <v>91</v>
      </c>
      <c r="B24" s="158" t="s">
        <v>92</v>
      </c>
      <c r="C24" s="20">
        <v>168510.65</v>
      </c>
      <c r="D24" s="20">
        <v>168510.65</v>
      </c>
      <c r="E24" s="20">
        <v>168510.65</v>
      </c>
      <c r="F24" s="20"/>
      <c r="G24" s="20"/>
    </row>
    <row r="25" ht="18" customHeight="1" spans="1:7">
      <c r="A25" s="19" t="s">
        <v>93</v>
      </c>
      <c r="B25" s="19" t="s">
        <v>94</v>
      </c>
      <c r="C25" s="20">
        <v>2499750.84</v>
      </c>
      <c r="D25" s="20">
        <v>2499750.84</v>
      </c>
      <c r="E25" s="20">
        <v>2499750.84</v>
      </c>
      <c r="F25" s="20"/>
      <c r="G25" s="20"/>
    </row>
    <row r="26" ht="18" customHeight="1" spans="1:7">
      <c r="A26" s="110" t="s">
        <v>95</v>
      </c>
      <c r="B26" s="110" t="s">
        <v>96</v>
      </c>
      <c r="C26" s="20">
        <v>2499750.84</v>
      </c>
      <c r="D26" s="20">
        <v>2499750.84</v>
      </c>
      <c r="E26" s="20">
        <v>2499750.84</v>
      </c>
      <c r="F26" s="20"/>
      <c r="G26" s="20"/>
    </row>
    <row r="27" ht="18" customHeight="1" spans="1:7">
      <c r="A27" s="158" t="s">
        <v>97</v>
      </c>
      <c r="B27" s="158" t="s">
        <v>98</v>
      </c>
      <c r="C27" s="20">
        <v>2499750.84</v>
      </c>
      <c r="D27" s="20">
        <v>2499750.84</v>
      </c>
      <c r="E27" s="20">
        <v>2499750.84</v>
      </c>
      <c r="F27" s="20"/>
      <c r="G27" s="20"/>
    </row>
    <row r="28" ht="18" customHeight="1" spans="1:7">
      <c r="A28" s="159" t="s">
        <v>99</v>
      </c>
      <c r="B28" s="160" t="s">
        <v>99</v>
      </c>
      <c r="C28" s="20">
        <v>33157590.4</v>
      </c>
      <c r="D28" s="20">
        <v>33116973.21</v>
      </c>
      <c r="E28" s="20">
        <v>32328756.75</v>
      </c>
      <c r="F28" s="20">
        <v>788216.46</v>
      </c>
      <c r="G28" s="20">
        <v>40617.19</v>
      </c>
    </row>
  </sheetData>
  <mergeCells count="7">
    <mergeCell ref="A2:G2"/>
    <mergeCell ref="A3:E3"/>
    <mergeCell ref="A4:B4"/>
    <mergeCell ref="D4:F4"/>
    <mergeCell ref="A28:B28"/>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Zeros="0" tabSelected="1" topLeftCell="A4" workbookViewId="0">
      <selection activeCell="C17" sqref="C17"/>
    </sheetView>
  </sheetViews>
  <sheetFormatPr defaultColWidth="10.6666666666667" defaultRowHeight="14.25" customHeight="1" outlineLevelRow="7" outlineLevelCol="5"/>
  <cols>
    <col min="1" max="2" width="32" customWidth="1"/>
    <col min="3" max="6" width="30.1666666666667" customWidth="1"/>
  </cols>
  <sheetData>
    <row r="1" customHeight="1" spans="1:6">
      <c r="A1" s="145"/>
      <c r="B1" s="145"/>
      <c r="C1" s="66"/>
      <c r="D1" s="146"/>
      <c r="F1" s="147" t="s">
        <v>120</v>
      </c>
    </row>
    <row r="2" ht="32.25" customHeight="1" spans="1:6">
      <c r="A2" s="99" t="str">
        <f>"2025"&amp;"年一般公共预算“三公”经费支出预算表"</f>
        <v>2025年一般公共预算“三公”经费支出预算表</v>
      </c>
      <c r="B2" s="148"/>
      <c r="C2" s="148"/>
      <c r="D2" s="148"/>
      <c r="E2" s="148"/>
      <c r="F2" s="148"/>
    </row>
    <row r="3" ht="18.75" customHeight="1" spans="1:6">
      <c r="A3" s="149" t="str">
        <f>"单位名称："&amp;"景洪市勐罕镇中心小学"</f>
        <v>单位名称：景洪市勐罕镇中心小学</v>
      </c>
      <c r="B3" s="148"/>
      <c r="C3" s="148"/>
      <c r="D3" s="148"/>
      <c r="E3" s="148"/>
      <c r="F3" s="34" t="s">
        <v>121</v>
      </c>
    </row>
    <row r="4" ht="19.5" customHeight="1" spans="1:6">
      <c r="A4" s="9" t="s">
        <v>122</v>
      </c>
      <c r="B4" s="25" t="s">
        <v>123</v>
      </c>
      <c r="C4" s="10" t="s">
        <v>124</v>
      </c>
      <c r="D4" s="11"/>
      <c r="E4" s="12"/>
      <c r="F4" s="25" t="s">
        <v>125</v>
      </c>
    </row>
    <row r="5" ht="19.5" customHeight="1" spans="1:6">
      <c r="A5" s="16"/>
      <c r="B5" s="27"/>
      <c r="C5" s="17" t="s">
        <v>31</v>
      </c>
      <c r="D5" s="17" t="s">
        <v>126</v>
      </c>
      <c r="E5" s="17" t="s">
        <v>127</v>
      </c>
      <c r="F5" s="27"/>
    </row>
    <row r="6" ht="18.75" customHeight="1" spans="1:6">
      <c r="A6" s="38">
        <v>1</v>
      </c>
      <c r="B6" s="38">
        <v>2</v>
      </c>
      <c r="C6" s="35">
        <v>3</v>
      </c>
      <c r="D6" s="38">
        <v>4</v>
      </c>
      <c r="E6" s="38">
        <v>5</v>
      </c>
      <c r="F6" s="38">
        <v>6</v>
      </c>
    </row>
    <row r="7" ht="24" customHeight="1" spans="1:6">
      <c r="A7" s="20">
        <v>5300</v>
      </c>
      <c r="B7" s="20"/>
      <c r="C7" s="20"/>
      <c r="D7" s="20"/>
      <c r="E7" s="20"/>
      <c r="F7" s="20">
        <v>5300</v>
      </c>
    </row>
    <row r="8" ht="129" customHeight="1" spans="1:6">
      <c r="A8" s="150" t="s">
        <v>128</v>
      </c>
      <c r="B8" s="151"/>
      <c r="C8" s="151"/>
      <c r="D8" s="151"/>
      <c r="E8" s="151"/>
      <c r="F8" s="151"/>
    </row>
  </sheetData>
  <mergeCells count="7">
    <mergeCell ref="A2:F2"/>
    <mergeCell ref="A3:C3"/>
    <mergeCell ref="C4:E4"/>
    <mergeCell ref="A8:F8"/>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5"/>
  <sheetViews>
    <sheetView showZeros="0" topLeftCell="A19" workbookViewId="0">
      <selection activeCell="A1" sqref="A1"/>
    </sheetView>
  </sheetViews>
  <sheetFormatPr defaultColWidth="10.6666666666667" defaultRowHeight="14.25" customHeight="1"/>
  <cols>
    <col min="1" max="1" width="38.3333333333333" customWidth="1"/>
    <col min="2" max="2" width="24.6666666666667" customWidth="1"/>
    <col min="3" max="3" width="56.1111111111111" customWidth="1"/>
    <col min="4" max="4" width="11.8333333333333" customWidth="1"/>
    <col min="5" max="5" width="42" customWidth="1"/>
    <col min="6" max="6" width="12" customWidth="1"/>
    <col min="7" max="7" width="27.5555555555556" customWidth="1"/>
    <col min="8" max="24" width="22.1666666666667" customWidth="1"/>
  </cols>
  <sheetData>
    <row r="1" ht="18.75" customHeight="1" spans="2:24">
      <c r="B1" s="133"/>
      <c r="D1" s="134"/>
      <c r="E1" s="134"/>
      <c r="F1" s="134"/>
      <c r="G1" s="134"/>
      <c r="H1" s="67"/>
      <c r="I1" s="67"/>
      <c r="J1" s="2"/>
      <c r="K1" s="67"/>
      <c r="L1" s="67"/>
      <c r="M1" s="67"/>
      <c r="N1" s="67"/>
      <c r="O1" s="2"/>
      <c r="P1" s="2"/>
      <c r="Q1" s="2"/>
      <c r="R1" s="67"/>
      <c r="V1" s="133"/>
      <c r="X1" s="3" t="s">
        <v>129</v>
      </c>
    </row>
    <row r="2" ht="39.75" customHeight="1" spans="1:24">
      <c r="A2" s="135" t="str">
        <f>"2025"&amp;"年部门基本支出预算表"</f>
        <v>2025年部门基本支出预算表</v>
      </c>
      <c r="B2" s="135"/>
      <c r="C2" s="135"/>
      <c r="D2" s="135"/>
      <c r="E2" s="135"/>
      <c r="F2" s="135"/>
      <c r="G2" s="135"/>
      <c r="H2" s="135"/>
      <c r="I2" s="135"/>
      <c r="J2" s="135"/>
      <c r="K2" s="135"/>
      <c r="L2" s="135"/>
      <c r="M2" s="135"/>
      <c r="N2" s="135"/>
      <c r="O2" s="135"/>
      <c r="P2" s="135"/>
      <c r="Q2" s="135"/>
      <c r="R2" s="135"/>
      <c r="S2" s="135"/>
      <c r="T2" s="135"/>
      <c r="U2" s="135"/>
      <c r="V2" s="135"/>
      <c r="W2" s="135"/>
      <c r="X2" s="135"/>
    </row>
    <row r="3" ht="18.75" customHeight="1" spans="1:24">
      <c r="A3" s="5" t="str">
        <f>"单位名称："&amp;"景洪市勐罕镇中心小学"</f>
        <v>单位名称：景洪市勐罕镇中心小学</v>
      </c>
      <c r="B3" s="5"/>
      <c r="C3" s="5"/>
      <c r="D3" s="5"/>
      <c r="E3" s="5"/>
      <c r="F3" s="5"/>
      <c r="G3" s="5"/>
      <c r="H3" s="136"/>
      <c r="I3" s="136"/>
      <c r="J3" s="6"/>
      <c r="K3" s="136"/>
      <c r="L3" s="136"/>
      <c r="M3" s="136"/>
      <c r="N3" s="136"/>
      <c r="O3" s="6"/>
      <c r="P3" s="6"/>
      <c r="Q3" s="6"/>
      <c r="R3" s="136"/>
      <c r="S3" s="33"/>
      <c r="T3" s="33"/>
      <c r="U3" s="33"/>
      <c r="V3" s="144"/>
      <c r="W3" s="33"/>
      <c r="X3" s="7" t="s">
        <v>121</v>
      </c>
    </row>
    <row r="4" ht="18" customHeight="1" spans="1:24">
      <c r="A4" s="8" t="s">
        <v>130</v>
      </c>
      <c r="B4" s="8" t="s">
        <v>131</v>
      </c>
      <c r="C4" s="8" t="s">
        <v>132</v>
      </c>
      <c r="D4" s="8" t="s">
        <v>133</v>
      </c>
      <c r="E4" s="8" t="s">
        <v>134</v>
      </c>
      <c r="F4" s="8" t="s">
        <v>135</v>
      </c>
      <c r="G4" s="8" t="s">
        <v>136</v>
      </c>
      <c r="H4" s="137" t="s">
        <v>137</v>
      </c>
      <c r="I4" s="140" t="s">
        <v>137</v>
      </c>
      <c r="J4" s="140"/>
      <c r="K4" s="140"/>
      <c r="L4" s="140"/>
      <c r="M4" s="140"/>
      <c r="N4" s="140"/>
      <c r="O4" s="140"/>
      <c r="P4" s="140"/>
      <c r="Q4" s="140"/>
      <c r="R4" s="140" t="s">
        <v>35</v>
      </c>
      <c r="S4" s="140" t="s">
        <v>51</v>
      </c>
      <c r="T4" s="140"/>
      <c r="U4" s="140"/>
      <c r="V4" s="140"/>
      <c r="W4" s="140"/>
      <c r="X4" s="141"/>
    </row>
    <row r="5" ht="18" customHeight="1" spans="1:24">
      <c r="A5" s="13"/>
      <c r="B5" s="13"/>
      <c r="C5" s="13"/>
      <c r="D5" s="13"/>
      <c r="E5" s="13"/>
      <c r="F5" s="13"/>
      <c r="G5" s="13"/>
      <c r="H5" s="100" t="s">
        <v>138</v>
      </c>
      <c r="I5" s="137" t="s">
        <v>32</v>
      </c>
      <c r="J5" s="140"/>
      <c r="K5" s="140"/>
      <c r="L5" s="140"/>
      <c r="M5" s="140"/>
      <c r="N5" s="141"/>
      <c r="O5" s="10" t="s">
        <v>139</v>
      </c>
      <c r="P5" s="11"/>
      <c r="Q5" s="12"/>
      <c r="R5" s="8" t="s">
        <v>35</v>
      </c>
      <c r="S5" s="137" t="s">
        <v>51</v>
      </c>
      <c r="T5" s="140" t="s">
        <v>38</v>
      </c>
      <c r="U5" s="140" t="s">
        <v>51</v>
      </c>
      <c r="V5" s="140" t="s">
        <v>40</v>
      </c>
      <c r="W5" s="140" t="s">
        <v>41</v>
      </c>
      <c r="X5" s="141" t="s">
        <v>42</v>
      </c>
    </row>
    <row r="6" ht="18.75" customHeight="1" spans="1:24">
      <c r="A6" s="13"/>
      <c r="B6" s="13"/>
      <c r="C6" s="13"/>
      <c r="D6" s="13"/>
      <c r="E6" s="13"/>
      <c r="F6" s="13"/>
      <c r="G6" s="13"/>
      <c r="H6" s="138"/>
      <c r="I6" s="142" t="s">
        <v>140</v>
      </c>
      <c r="J6" s="143" t="s">
        <v>141</v>
      </c>
      <c r="K6" s="8" t="s">
        <v>142</v>
      </c>
      <c r="L6" s="8" t="s">
        <v>143</v>
      </c>
      <c r="M6" s="8" t="s">
        <v>144</v>
      </c>
      <c r="N6" s="8" t="s">
        <v>145</v>
      </c>
      <c r="O6" s="8" t="s">
        <v>32</v>
      </c>
      <c r="P6" s="8" t="s">
        <v>33</v>
      </c>
      <c r="Q6" s="8" t="s">
        <v>34</v>
      </c>
      <c r="R6" s="13"/>
      <c r="S6" s="8" t="s">
        <v>31</v>
      </c>
      <c r="T6" s="8" t="s">
        <v>38</v>
      </c>
      <c r="U6" s="8" t="s">
        <v>146</v>
      </c>
      <c r="V6" s="8" t="s">
        <v>40</v>
      </c>
      <c r="W6" s="8" t="s">
        <v>41</v>
      </c>
      <c r="X6" s="8" t="s">
        <v>42</v>
      </c>
    </row>
    <row r="7" ht="37.5" customHeight="1" spans="1:24">
      <c r="A7" s="15"/>
      <c r="B7" s="15"/>
      <c r="C7" s="15"/>
      <c r="D7" s="15"/>
      <c r="E7" s="15"/>
      <c r="F7" s="15"/>
      <c r="G7" s="15"/>
      <c r="H7" s="103"/>
      <c r="I7" s="87" t="s">
        <v>31</v>
      </c>
      <c r="J7" s="87" t="s">
        <v>147</v>
      </c>
      <c r="K7" s="15" t="s">
        <v>141</v>
      </c>
      <c r="L7" s="15" t="s">
        <v>143</v>
      </c>
      <c r="M7" s="15" t="s">
        <v>144</v>
      </c>
      <c r="N7" s="15" t="s">
        <v>145</v>
      </c>
      <c r="O7" s="15" t="s">
        <v>143</v>
      </c>
      <c r="P7" s="15" t="s">
        <v>144</v>
      </c>
      <c r="Q7" s="15" t="s">
        <v>145</v>
      </c>
      <c r="R7" s="15" t="s">
        <v>35</v>
      </c>
      <c r="S7" s="15" t="s">
        <v>31</v>
      </c>
      <c r="T7" s="15" t="s">
        <v>38</v>
      </c>
      <c r="U7" s="15" t="s">
        <v>146</v>
      </c>
      <c r="V7" s="15" t="s">
        <v>40</v>
      </c>
      <c r="W7" s="15" t="s">
        <v>41</v>
      </c>
      <c r="X7" s="15" t="s">
        <v>42</v>
      </c>
    </row>
    <row r="8" ht="19.5" customHeight="1" spans="1:24">
      <c r="A8" s="139">
        <v>1</v>
      </c>
      <c r="B8" s="139">
        <v>2</v>
      </c>
      <c r="C8" s="139">
        <v>3</v>
      </c>
      <c r="D8" s="139">
        <v>4</v>
      </c>
      <c r="E8" s="139">
        <v>5</v>
      </c>
      <c r="F8" s="139">
        <v>6</v>
      </c>
      <c r="G8" s="139">
        <v>7</v>
      </c>
      <c r="H8" s="139">
        <v>8</v>
      </c>
      <c r="I8" s="139">
        <v>9</v>
      </c>
      <c r="J8" s="139">
        <v>10</v>
      </c>
      <c r="K8" s="139">
        <v>11</v>
      </c>
      <c r="L8" s="139">
        <v>12</v>
      </c>
      <c r="M8" s="139">
        <v>13</v>
      </c>
      <c r="N8" s="139">
        <v>14</v>
      </c>
      <c r="O8" s="139">
        <v>15</v>
      </c>
      <c r="P8" s="139">
        <v>16</v>
      </c>
      <c r="Q8" s="139">
        <v>17</v>
      </c>
      <c r="R8" s="139">
        <v>18</v>
      </c>
      <c r="S8" s="139">
        <v>19</v>
      </c>
      <c r="T8" s="139">
        <v>20</v>
      </c>
      <c r="U8" s="139">
        <v>21</v>
      </c>
      <c r="V8" s="139">
        <v>22</v>
      </c>
      <c r="W8" s="139">
        <v>23</v>
      </c>
      <c r="X8" s="139">
        <v>24</v>
      </c>
    </row>
    <row r="9" ht="21" customHeight="1" spans="1:24">
      <c r="A9" s="19" t="s">
        <v>44</v>
      </c>
      <c r="B9" s="19" t="s">
        <v>148</v>
      </c>
      <c r="C9" s="19" t="s">
        <v>149</v>
      </c>
      <c r="D9" s="19" t="s">
        <v>61</v>
      </c>
      <c r="E9" s="19" t="s">
        <v>62</v>
      </c>
      <c r="F9" s="19" t="s">
        <v>150</v>
      </c>
      <c r="G9" s="19" t="s">
        <v>151</v>
      </c>
      <c r="H9" s="20">
        <v>7593708</v>
      </c>
      <c r="I9" s="20">
        <v>7593708</v>
      </c>
      <c r="J9" s="20"/>
      <c r="K9" s="20"/>
      <c r="L9" s="20"/>
      <c r="M9" s="20">
        <v>7593708</v>
      </c>
      <c r="N9" s="20"/>
      <c r="O9" s="20"/>
      <c r="P9" s="20"/>
      <c r="Q9" s="20"/>
      <c r="R9" s="20"/>
      <c r="S9" s="20"/>
      <c r="T9" s="20"/>
      <c r="U9" s="20"/>
      <c r="V9" s="20"/>
      <c r="W9" s="20"/>
      <c r="X9" s="20"/>
    </row>
    <row r="10" ht="21" customHeight="1" spans="1:24">
      <c r="A10" s="19" t="s">
        <v>44</v>
      </c>
      <c r="B10" s="19" t="s">
        <v>148</v>
      </c>
      <c r="C10" s="19" t="s">
        <v>149</v>
      </c>
      <c r="D10" s="19" t="s">
        <v>61</v>
      </c>
      <c r="E10" s="19" t="s">
        <v>62</v>
      </c>
      <c r="F10" s="19" t="s">
        <v>152</v>
      </c>
      <c r="G10" s="19" t="s">
        <v>153</v>
      </c>
      <c r="H10" s="20">
        <v>857160</v>
      </c>
      <c r="I10" s="20">
        <v>857160</v>
      </c>
      <c r="J10" s="20"/>
      <c r="K10" s="20"/>
      <c r="L10" s="20"/>
      <c r="M10" s="20">
        <v>857160</v>
      </c>
      <c r="N10" s="20"/>
      <c r="O10" s="20"/>
      <c r="P10" s="20"/>
      <c r="Q10" s="20"/>
      <c r="R10" s="20"/>
      <c r="S10" s="20"/>
      <c r="T10" s="20"/>
      <c r="U10" s="20"/>
      <c r="V10" s="20"/>
      <c r="W10" s="20"/>
      <c r="X10" s="20"/>
    </row>
    <row r="11" ht="21" customHeight="1" spans="1:24">
      <c r="A11" s="19" t="s">
        <v>44</v>
      </c>
      <c r="B11" s="19" t="s">
        <v>148</v>
      </c>
      <c r="C11" s="19" t="s">
        <v>149</v>
      </c>
      <c r="D11" s="19" t="s">
        <v>61</v>
      </c>
      <c r="E11" s="19" t="s">
        <v>62</v>
      </c>
      <c r="F11" s="19" t="s">
        <v>154</v>
      </c>
      <c r="G11" s="19" t="s">
        <v>155</v>
      </c>
      <c r="H11" s="20">
        <v>2185320</v>
      </c>
      <c r="I11" s="20">
        <v>2185320</v>
      </c>
      <c r="J11" s="20"/>
      <c r="K11" s="20"/>
      <c r="L11" s="20"/>
      <c r="M11" s="20">
        <v>2185320</v>
      </c>
      <c r="N11" s="20"/>
      <c r="O11" s="20"/>
      <c r="P11" s="20"/>
      <c r="Q11" s="20"/>
      <c r="R11" s="20"/>
      <c r="S11" s="20"/>
      <c r="T11" s="20"/>
      <c r="U11" s="20"/>
      <c r="V11" s="20"/>
      <c r="W11" s="20"/>
      <c r="X11" s="20"/>
    </row>
    <row r="12" ht="21" customHeight="1" spans="1:24">
      <c r="A12" s="19" t="s">
        <v>44</v>
      </c>
      <c r="B12" s="19" t="s">
        <v>148</v>
      </c>
      <c r="C12" s="19" t="s">
        <v>149</v>
      </c>
      <c r="D12" s="19" t="s">
        <v>61</v>
      </c>
      <c r="E12" s="19" t="s">
        <v>62</v>
      </c>
      <c r="F12" s="19" t="s">
        <v>154</v>
      </c>
      <c r="G12" s="19" t="s">
        <v>155</v>
      </c>
      <c r="H12" s="20">
        <v>632809</v>
      </c>
      <c r="I12" s="20">
        <v>632809</v>
      </c>
      <c r="J12" s="20"/>
      <c r="K12" s="20"/>
      <c r="L12" s="20"/>
      <c r="M12" s="20">
        <v>632809</v>
      </c>
      <c r="N12" s="20"/>
      <c r="O12" s="20"/>
      <c r="P12" s="20"/>
      <c r="Q12" s="20"/>
      <c r="R12" s="20"/>
      <c r="S12" s="20"/>
      <c r="T12" s="20"/>
      <c r="U12" s="20"/>
      <c r="V12" s="20"/>
      <c r="W12" s="20"/>
      <c r="X12" s="20"/>
    </row>
    <row r="13" ht="21" customHeight="1" spans="1:24">
      <c r="A13" s="19" t="s">
        <v>44</v>
      </c>
      <c r="B13" s="19" t="s">
        <v>148</v>
      </c>
      <c r="C13" s="19" t="s">
        <v>149</v>
      </c>
      <c r="D13" s="19" t="s">
        <v>61</v>
      </c>
      <c r="E13" s="19" t="s">
        <v>62</v>
      </c>
      <c r="F13" s="19" t="s">
        <v>154</v>
      </c>
      <c r="G13" s="19" t="s">
        <v>155</v>
      </c>
      <c r="H13" s="20">
        <v>6517596</v>
      </c>
      <c r="I13" s="20">
        <v>6517596</v>
      </c>
      <c r="J13" s="20"/>
      <c r="K13" s="20"/>
      <c r="L13" s="20"/>
      <c r="M13" s="20">
        <v>6517596</v>
      </c>
      <c r="N13" s="20"/>
      <c r="O13" s="20"/>
      <c r="P13" s="20"/>
      <c r="Q13" s="20"/>
      <c r="R13" s="20"/>
      <c r="S13" s="20"/>
      <c r="T13" s="20"/>
      <c r="U13" s="20"/>
      <c r="V13" s="20"/>
      <c r="W13" s="20"/>
      <c r="X13" s="20"/>
    </row>
    <row r="14" ht="29" customHeight="1" spans="1:24">
      <c r="A14" s="19" t="s">
        <v>44</v>
      </c>
      <c r="B14" s="19" t="s">
        <v>156</v>
      </c>
      <c r="C14" s="19" t="s">
        <v>157</v>
      </c>
      <c r="D14" s="19" t="s">
        <v>75</v>
      </c>
      <c r="E14" s="19" t="s">
        <v>76</v>
      </c>
      <c r="F14" s="19" t="s">
        <v>158</v>
      </c>
      <c r="G14" s="19" t="s">
        <v>159</v>
      </c>
      <c r="H14" s="20">
        <v>3060386.08</v>
      </c>
      <c r="I14" s="20">
        <v>3060386.08</v>
      </c>
      <c r="J14" s="20"/>
      <c r="K14" s="20"/>
      <c r="L14" s="20"/>
      <c r="M14" s="20">
        <v>3060386.08</v>
      </c>
      <c r="N14" s="20"/>
      <c r="O14" s="20"/>
      <c r="P14" s="20"/>
      <c r="Q14" s="20"/>
      <c r="R14" s="20"/>
      <c r="S14" s="20"/>
      <c r="T14" s="20"/>
      <c r="U14" s="20"/>
      <c r="V14" s="20"/>
      <c r="W14" s="20"/>
      <c r="X14" s="20"/>
    </row>
    <row r="15" ht="21" customHeight="1" spans="1:24">
      <c r="A15" s="19" t="s">
        <v>44</v>
      </c>
      <c r="B15" s="19" t="s">
        <v>156</v>
      </c>
      <c r="C15" s="19" t="s">
        <v>157</v>
      </c>
      <c r="D15" s="19" t="s">
        <v>87</v>
      </c>
      <c r="E15" s="19" t="s">
        <v>88</v>
      </c>
      <c r="F15" s="19" t="s">
        <v>160</v>
      </c>
      <c r="G15" s="19" t="s">
        <v>161</v>
      </c>
      <c r="H15" s="20">
        <v>1594676.27</v>
      </c>
      <c r="I15" s="20">
        <v>1594676.27</v>
      </c>
      <c r="J15" s="20"/>
      <c r="K15" s="20"/>
      <c r="L15" s="20"/>
      <c r="M15" s="20">
        <v>1594676.27</v>
      </c>
      <c r="N15" s="20"/>
      <c r="O15" s="20"/>
      <c r="P15" s="20"/>
      <c r="Q15" s="20"/>
      <c r="R15" s="20"/>
      <c r="S15" s="20"/>
      <c r="T15" s="20"/>
      <c r="U15" s="20"/>
      <c r="V15" s="20"/>
      <c r="W15" s="20"/>
      <c r="X15" s="20"/>
    </row>
    <row r="16" ht="21" customHeight="1" spans="1:24">
      <c r="A16" s="19" t="s">
        <v>44</v>
      </c>
      <c r="B16" s="19" t="s">
        <v>156</v>
      </c>
      <c r="C16" s="19" t="s">
        <v>157</v>
      </c>
      <c r="D16" s="19" t="s">
        <v>89</v>
      </c>
      <c r="E16" s="19" t="s">
        <v>90</v>
      </c>
      <c r="F16" s="19" t="s">
        <v>162</v>
      </c>
      <c r="G16" s="19" t="s">
        <v>163</v>
      </c>
      <c r="H16" s="20">
        <v>1390696.71</v>
      </c>
      <c r="I16" s="20">
        <v>1390696.71</v>
      </c>
      <c r="J16" s="20"/>
      <c r="K16" s="20"/>
      <c r="L16" s="20"/>
      <c r="M16" s="20">
        <v>1390696.71</v>
      </c>
      <c r="N16" s="20"/>
      <c r="O16" s="20"/>
      <c r="P16" s="20"/>
      <c r="Q16" s="20"/>
      <c r="R16" s="20"/>
      <c r="S16" s="20"/>
      <c r="T16" s="20"/>
      <c r="U16" s="20"/>
      <c r="V16" s="20"/>
      <c r="W16" s="20"/>
      <c r="X16" s="20"/>
    </row>
    <row r="17" ht="33" customHeight="1" spans="1:24">
      <c r="A17" s="19" t="s">
        <v>44</v>
      </c>
      <c r="B17" s="19" t="s">
        <v>156</v>
      </c>
      <c r="C17" s="19" t="s">
        <v>157</v>
      </c>
      <c r="D17" s="19" t="s">
        <v>91</v>
      </c>
      <c r="E17" s="19" t="s">
        <v>92</v>
      </c>
      <c r="F17" s="19" t="s">
        <v>164</v>
      </c>
      <c r="G17" s="19" t="s">
        <v>165</v>
      </c>
      <c r="H17" s="20">
        <v>89817</v>
      </c>
      <c r="I17" s="20">
        <v>89817</v>
      </c>
      <c r="J17" s="20"/>
      <c r="K17" s="20"/>
      <c r="L17" s="20"/>
      <c r="M17" s="20">
        <v>89817</v>
      </c>
      <c r="N17" s="20"/>
      <c r="O17" s="20"/>
      <c r="P17" s="20"/>
      <c r="Q17" s="20"/>
      <c r="R17" s="20"/>
      <c r="S17" s="20"/>
      <c r="T17" s="20"/>
      <c r="U17" s="20"/>
      <c r="V17" s="20"/>
      <c r="W17" s="20"/>
      <c r="X17" s="20"/>
    </row>
    <row r="18" ht="30" customHeight="1" spans="1:24">
      <c r="A18" s="19" t="s">
        <v>44</v>
      </c>
      <c r="B18" s="19" t="s">
        <v>156</v>
      </c>
      <c r="C18" s="19" t="s">
        <v>157</v>
      </c>
      <c r="D18" s="19" t="s">
        <v>91</v>
      </c>
      <c r="E18" s="19" t="s">
        <v>92</v>
      </c>
      <c r="F18" s="19" t="s">
        <v>164</v>
      </c>
      <c r="G18" s="19" t="s">
        <v>165</v>
      </c>
      <c r="H18" s="20">
        <v>76509.65</v>
      </c>
      <c r="I18" s="20">
        <v>76509.65</v>
      </c>
      <c r="J18" s="20"/>
      <c r="K18" s="20"/>
      <c r="L18" s="20"/>
      <c r="M18" s="20">
        <v>76509.65</v>
      </c>
      <c r="N18" s="20"/>
      <c r="O18" s="20"/>
      <c r="P18" s="20"/>
      <c r="Q18" s="20"/>
      <c r="R18" s="20"/>
      <c r="S18" s="20"/>
      <c r="T18" s="20"/>
      <c r="U18" s="20"/>
      <c r="V18" s="20"/>
      <c r="W18" s="20"/>
      <c r="X18" s="20"/>
    </row>
    <row r="19" ht="27" customHeight="1" spans="1:24">
      <c r="A19" s="19" t="s">
        <v>44</v>
      </c>
      <c r="B19" s="19" t="s">
        <v>166</v>
      </c>
      <c r="C19" s="19" t="s">
        <v>98</v>
      </c>
      <c r="D19" s="19" t="s">
        <v>97</v>
      </c>
      <c r="E19" s="19" t="s">
        <v>98</v>
      </c>
      <c r="F19" s="19" t="s">
        <v>167</v>
      </c>
      <c r="G19" s="19" t="s">
        <v>98</v>
      </c>
      <c r="H19" s="20">
        <v>2499750.84</v>
      </c>
      <c r="I19" s="20">
        <v>2499750.84</v>
      </c>
      <c r="J19" s="20"/>
      <c r="K19" s="20"/>
      <c r="L19" s="20"/>
      <c r="M19" s="20">
        <v>2499750.84</v>
      </c>
      <c r="N19" s="20"/>
      <c r="O19" s="20"/>
      <c r="P19" s="20"/>
      <c r="Q19" s="20"/>
      <c r="R19" s="20"/>
      <c r="S19" s="20"/>
      <c r="T19" s="20"/>
      <c r="U19" s="20"/>
      <c r="V19" s="20"/>
      <c r="W19" s="20"/>
      <c r="X19" s="20"/>
    </row>
    <row r="20" ht="21" customHeight="1" spans="1:24">
      <c r="A20" s="19" t="s">
        <v>44</v>
      </c>
      <c r="B20" s="19" t="s">
        <v>168</v>
      </c>
      <c r="C20" s="19" t="s">
        <v>169</v>
      </c>
      <c r="D20" s="19" t="s">
        <v>61</v>
      </c>
      <c r="E20" s="19" t="s">
        <v>62</v>
      </c>
      <c r="F20" s="19" t="s">
        <v>170</v>
      </c>
      <c r="G20" s="19" t="s">
        <v>169</v>
      </c>
      <c r="H20" s="20">
        <v>398712.96</v>
      </c>
      <c r="I20" s="20">
        <v>398712.96</v>
      </c>
      <c r="J20" s="20"/>
      <c r="K20" s="20"/>
      <c r="L20" s="20"/>
      <c r="M20" s="20">
        <v>398712.96</v>
      </c>
      <c r="N20" s="20"/>
      <c r="O20" s="20"/>
      <c r="P20" s="20"/>
      <c r="Q20" s="20"/>
      <c r="R20" s="20"/>
      <c r="S20" s="20"/>
      <c r="T20" s="20"/>
      <c r="U20" s="20"/>
      <c r="V20" s="20"/>
      <c r="W20" s="20"/>
      <c r="X20" s="20"/>
    </row>
    <row r="21" ht="21" customHeight="1" spans="1:24">
      <c r="A21" s="19" t="s">
        <v>44</v>
      </c>
      <c r="B21" s="19" t="s">
        <v>171</v>
      </c>
      <c r="C21" s="19" t="s">
        <v>172</v>
      </c>
      <c r="D21" s="19" t="s">
        <v>61</v>
      </c>
      <c r="E21" s="19" t="s">
        <v>62</v>
      </c>
      <c r="F21" s="19" t="s">
        <v>173</v>
      </c>
      <c r="G21" s="19" t="s">
        <v>172</v>
      </c>
      <c r="H21" s="20">
        <v>3816</v>
      </c>
      <c r="I21" s="20">
        <v>3816</v>
      </c>
      <c r="J21" s="20"/>
      <c r="K21" s="20"/>
      <c r="L21" s="20"/>
      <c r="M21" s="20">
        <v>3816</v>
      </c>
      <c r="N21" s="20"/>
      <c r="O21" s="20"/>
      <c r="P21" s="20"/>
      <c r="Q21" s="20"/>
      <c r="R21" s="20"/>
      <c r="S21" s="20"/>
      <c r="T21" s="20"/>
      <c r="U21" s="20"/>
      <c r="V21" s="20"/>
      <c r="W21" s="20"/>
      <c r="X21" s="20"/>
    </row>
    <row r="22" ht="21" customHeight="1" spans="1:24">
      <c r="A22" s="19" t="s">
        <v>44</v>
      </c>
      <c r="B22" s="19" t="s">
        <v>174</v>
      </c>
      <c r="C22" s="19" t="s">
        <v>175</v>
      </c>
      <c r="D22" s="19" t="s">
        <v>73</v>
      </c>
      <c r="E22" s="19" t="s">
        <v>74</v>
      </c>
      <c r="F22" s="19" t="s">
        <v>176</v>
      </c>
      <c r="G22" s="19" t="s">
        <v>177</v>
      </c>
      <c r="H22" s="20">
        <v>102000</v>
      </c>
      <c r="I22" s="20">
        <v>102000</v>
      </c>
      <c r="J22" s="20"/>
      <c r="K22" s="20"/>
      <c r="L22" s="20"/>
      <c r="M22" s="20">
        <v>102000</v>
      </c>
      <c r="N22" s="20"/>
      <c r="O22" s="20"/>
      <c r="P22" s="20"/>
      <c r="Q22" s="20"/>
      <c r="R22" s="20"/>
      <c r="S22" s="20"/>
      <c r="T22" s="20"/>
      <c r="U22" s="20"/>
      <c r="V22" s="20"/>
      <c r="W22" s="20"/>
      <c r="X22" s="20"/>
    </row>
    <row r="23" ht="32" customHeight="1" spans="1:24">
      <c r="A23" s="19" t="s">
        <v>44</v>
      </c>
      <c r="B23" s="19" t="s">
        <v>178</v>
      </c>
      <c r="C23" s="19" t="s">
        <v>179</v>
      </c>
      <c r="D23" s="19" t="s">
        <v>81</v>
      </c>
      <c r="E23" s="19" t="s">
        <v>82</v>
      </c>
      <c r="F23" s="19" t="s">
        <v>180</v>
      </c>
      <c r="G23" s="19" t="s">
        <v>181</v>
      </c>
      <c r="H23" s="20">
        <v>126000</v>
      </c>
      <c r="I23" s="20">
        <v>126000</v>
      </c>
      <c r="J23" s="20"/>
      <c r="K23" s="20"/>
      <c r="L23" s="20"/>
      <c r="M23" s="20">
        <v>126000</v>
      </c>
      <c r="N23" s="20"/>
      <c r="O23" s="20"/>
      <c r="P23" s="20"/>
      <c r="Q23" s="20"/>
      <c r="R23" s="20"/>
      <c r="S23" s="20"/>
      <c r="T23" s="20"/>
      <c r="U23" s="20"/>
      <c r="V23" s="20"/>
      <c r="W23" s="20"/>
      <c r="X23" s="20"/>
    </row>
    <row r="24" ht="28" customHeight="1" spans="1:24">
      <c r="A24" s="19" t="s">
        <v>44</v>
      </c>
      <c r="B24" s="19" t="s">
        <v>182</v>
      </c>
      <c r="C24" s="19" t="s">
        <v>183</v>
      </c>
      <c r="D24" s="19" t="s">
        <v>77</v>
      </c>
      <c r="E24" s="19" t="s">
        <v>78</v>
      </c>
      <c r="F24" s="19" t="s">
        <v>184</v>
      </c>
      <c r="G24" s="19" t="s">
        <v>185</v>
      </c>
      <c r="H24" s="20">
        <v>840000</v>
      </c>
      <c r="I24" s="20">
        <v>840000</v>
      </c>
      <c r="J24" s="20"/>
      <c r="K24" s="20"/>
      <c r="L24" s="20"/>
      <c r="M24" s="20">
        <v>840000</v>
      </c>
      <c r="N24" s="20"/>
      <c r="O24" s="20"/>
      <c r="P24" s="20"/>
      <c r="Q24" s="20"/>
      <c r="R24" s="20"/>
      <c r="S24" s="20"/>
      <c r="T24" s="20"/>
      <c r="U24" s="20"/>
      <c r="V24" s="20"/>
      <c r="W24" s="20"/>
      <c r="X24" s="20"/>
    </row>
    <row r="25" ht="33" customHeight="1" spans="1:24">
      <c r="A25" s="19" t="s">
        <v>44</v>
      </c>
      <c r="B25" s="19" t="s">
        <v>186</v>
      </c>
      <c r="C25" s="19" t="s">
        <v>187</v>
      </c>
      <c r="D25" s="19" t="s">
        <v>89</v>
      </c>
      <c r="E25" s="19" t="s">
        <v>90</v>
      </c>
      <c r="F25" s="19" t="s">
        <v>162</v>
      </c>
      <c r="G25" s="19" t="s">
        <v>163</v>
      </c>
      <c r="H25" s="20">
        <v>27079.2</v>
      </c>
      <c r="I25" s="20">
        <v>27079.2</v>
      </c>
      <c r="J25" s="20"/>
      <c r="K25" s="20"/>
      <c r="L25" s="20"/>
      <c r="M25" s="20">
        <v>27079.2</v>
      </c>
      <c r="N25" s="20"/>
      <c r="O25" s="20"/>
      <c r="P25" s="20"/>
      <c r="Q25" s="20"/>
      <c r="R25" s="20"/>
      <c r="S25" s="20"/>
      <c r="T25" s="20"/>
      <c r="U25" s="20"/>
      <c r="V25" s="20"/>
      <c r="W25" s="20"/>
      <c r="X25" s="20"/>
    </row>
    <row r="26" ht="33" customHeight="1" spans="1:24">
      <c r="A26" s="19" t="s">
        <v>44</v>
      </c>
      <c r="B26" s="19" t="s">
        <v>186</v>
      </c>
      <c r="C26" s="19" t="s">
        <v>187</v>
      </c>
      <c r="D26" s="19" t="s">
        <v>91</v>
      </c>
      <c r="E26" s="19" t="s">
        <v>92</v>
      </c>
      <c r="F26" s="19" t="s">
        <v>164</v>
      </c>
      <c r="G26" s="19" t="s">
        <v>165</v>
      </c>
      <c r="H26" s="20">
        <v>2184</v>
      </c>
      <c r="I26" s="20">
        <v>2184</v>
      </c>
      <c r="J26" s="20"/>
      <c r="K26" s="20"/>
      <c r="L26" s="20"/>
      <c r="M26" s="20">
        <v>2184</v>
      </c>
      <c r="N26" s="20"/>
      <c r="O26" s="20"/>
      <c r="P26" s="20"/>
      <c r="Q26" s="20"/>
      <c r="R26" s="20"/>
      <c r="S26" s="20"/>
      <c r="T26" s="20"/>
      <c r="U26" s="20"/>
      <c r="V26" s="20"/>
      <c r="W26" s="20"/>
      <c r="X26" s="20"/>
    </row>
    <row r="27" ht="27" customHeight="1" spans="1:24">
      <c r="A27" s="19" t="s">
        <v>44</v>
      </c>
      <c r="B27" s="19" t="s">
        <v>188</v>
      </c>
      <c r="C27" s="19" t="s">
        <v>189</v>
      </c>
      <c r="D27" s="19" t="s">
        <v>61</v>
      </c>
      <c r="E27" s="19" t="s">
        <v>62</v>
      </c>
      <c r="F27" s="19" t="s">
        <v>154</v>
      </c>
      <c r="G27" s="19" t="s">
        <v>155</v>
      </c>
      <c r="H27" s="20">
        <v>3451880</v>
      </c>
      <c r="I27" s="20"/>
      <c r="J27" s="20"/>
      <c r="K27" s="20"/>
      <c r="L27" s="20"/>
      <c r="M27" s="20"/>
      <c r="N27" s="20"/>
      <c r="O27" s="20"/>
      <c r="P27" s="20"/>
      <c r="Q27" s="20"/>
      <c r="R27" s="20"/>
      <c r="S27" s="20">
        <v>3451880</v>
      </c>
      <c r="T27" s="20"/>
      <c r="U27" s="20"/>
      <c r="V27" s="20"/>
      <c r="W27" s="20"/>
      <c r="X27" s="20">
        <v>3451880</v>
      </c>
    </row>
    <row r="28" ht="33" customHeight="1" spans="1:24">
      <c r="A28" s="19" t="s">
        <v>44</v>
      </c>
      <c r="B28" s="19" t="s">
        <v>190</v>
      </c>
      <c r="C28" s="19" t="s">
        <v>191</v>
      </c>
      <c r="D28" s="19" t="s">
        <v>61</v>
      </c>
      <c r="E28" s="19" t="s">
        <v>62</v>
      </c>
      <c r="F28" s="19" t="s">
        <v>152</v>
      </c>
      <c r="G28" s="19" t="s">
        <v>153</v>
      </c>
      <c r="H28" s="20">
        <v>954000</v>
      </c>
      <c r="I28" s="20">
        <v>954000</v>
      </c>
      <c r="J28" s="20"/>
      <c r="K28" s="20"/>
      <c r="L28" s="20"/>
      <c r="M28" s="20">
        <v>954000</v>
      </c>
      <c r="N28" s="20"/>
      <c r="O28" s="20"/>
      <c r="P28" s="20"/>
      <c r="Q28" s="20"/>
      <c r="R28" s="20"/>
      <c r="S28" s="20"/>
      <c r="T28" s="20"/>
      <c r="U28" s="20"/>
      <c r="V28" s="20"/>
      <c r="W28" s="20"/>
      <c r="X28" s="20"/>
    </row>
    <row r="29" ht="21" customHeight="1" spans="1:24">
      <c r="A29" s="19" t="s">
        <v>44</v>
      </c>
      <c r="B29" s="19" t="s">
        <v>192</v>
      </c>
      <c r="C29" s="19" t="s">
        <v>193</v>
      </c>
      <c r="D29" s="19" t="s">
        <v>61</v>
      </c>
      <c r="E29" s="19" t="s">
        <v>62</v>
      </c>
      <c r="F29" s="19" t="s">
        <v>152</v>
      </c>
      <c r="G29" s="19" t="s">
        <v>153</v>
      </c>
      <c r="H29" s="20">
        <v>262800</v>
      </c>
      <c r="I29" s="20">
        <v>262800</v>
      </c>
      <c r="J29" s="20"/>
      <c r="K29" s="20"/>
      <c r="L29" s="20"/>
      <c r="M29" s="20">
        <v>262800</v>
      </c>
      <c r="N29" s="20"/>
      <c r="O29" s="20"/>
      <c r="P29" s="20"/>
      <c r="Q29" s="20"/>
      <c r="R29" s="20"/>
      <c r="S29" s="20"/>
      <c r="T29" s="20"/>
      <c r="U29" s="20"/>
      <c r="V29" s="20"/>
      <c r="W29" s="20"/>
      <c r="X29" s="20"/>
    </row>
    <row r="30" ht="21" customHeight="1" spans="1:24">
      <c r="A30" s="19" t="s">
        <v>44</v>
      </c>
      <c r="B30" s="19" t="s">
        <v>194</v>
      </c>
      <c r="C30" s="19" t="s">
        <v>195</v>
      </c>
      <c r="D30" s="19" t="s">
        <v>61</v>
      </c>
      <c r="E30" s="19" t="s">
        <v>62</v>
      </c>
      <c r="F30" s="19" t="s">
        <v>154</v>
      </c>
      <c r="G30" s="19" t="s">
        <v>155</v>
      </c>
      <c r="H30" s="20">
        <v>2781864</v>
      </c>
      <c r="I30" s="20">
        <v>2781864</v>
      </c>
      <c r="J30" s="20"/>
      <c r="K30" s="20"/>
      <c r="L30" s="20"/>
      <c r="M30" s="20">
        <v>2781864</v>
      </c>
      <c r="N30" s="20"/>
      <c r="O30" s="20"/>
      <c r="P30" s="20"/>
      <c r="Q30" s="20"/>
      <c r="R30" s="20"/>
      <c r="S30" s="20"/>
      <c r="T30" s="20"/>
      <c r="U30" s="20"/>
      <c r="V30" s="20"/>
      <c r="W30" s="20"/>
      <c r="X30" s="20"/>
    </row>
    <row r="31" ht="21" customHeight="1" spans="1:24">
      <c r="A31" s="19" t="s">
        <v>44</v>
      </c>
      <c r="B31" s="19" t="s">
        <v>196</v>
      </c>
      <c r="C31" s="19" t="s">
        <v>197</v>
      </c>
      <c r="D31" s="19" t="s">
        <v>67</v>
      </c>
      <c r="E31" s="19" t="s">
        <v>68</v>
      </c>
      <c r="F31" s="19" t="s">
        <v>176</v>
      </c>
      <c r="G31" s="19" t="s">
        <v>177</v>
      </c>
      <c r="H31" s="20">
        <v>1134</v>
      </c>
      <c r="I31" s="20">
        <v>1134</v>
      </c>
      <c r="J31" s="20"/>
      <c r="K31" s="20"/>
      <c r="L31" s="20"/>
      <c r="M31" s="20">
        <v>1134</v>
      </c>
      <c r="N31" s="20"/>
      <c r="O31" s="20"/>
      <c r="P31" s="20"/>
      <c r="Q31" s="20"/>
      <c r="R31" s="20"/>
      <c r="S31" s="20"/>
      <c r="T31" s="20"/>
      <c r="U31" s="20"/>
      <c r="V31" s="20"/>
      <c r="W31" s="20"/>
      <c r="X31" s="20"/>
    </row>
    <row r="32" ht="21" customHeight="1" spans="1:24">
      <c r="A32" s="19" t="s">
        <v>44</v>
      </c>
      <c r="B32" s="19" t="s">
        <v>198</v>
      </c>
      <c r="C32" s="19" t="s">
        <v>199</v>
      </c>
      <c r="D32" s="19" t="s">
        <v>61</v>
      </c>
      <c r="E32" s="19" t="s">
        <v>62</v>
      </c>
      <c r="F32" s="19" t="s">
        <v>200</v>
      </c>
      <c r="G32" s="19" t="s">
        <v>201</v>
      </c>
      <c r="H32" s="20">
        <v>200000</v>
      </c>
      <c r="I32" s="20">
        <v>200000</v>
      </c>
      <c r="J32" s="20"/>
      <c r="K32" s="20"/>
      <c r="L32" s="20"/>
      <c r="M32" s="20">
        <v>200000</v>
      </c>
      <c r="N32" s="20"/>
      <c r="O32" s="20"/>
      <c r="P32" s="20"/>
      <c r="Q32" s="20"/>
      <c r="R32" s="20"/>
      <c r="S32" s="20"/>
      <c r="T32" s="20"/>
      <c r="U32" s="20"/>
      <c r="V32" s="20"/>
      <c r="W32" s="20"/>
      <c r="X32" s="20"/>
    </row>
    <row r="33" ht="21" customHeight="1" spans="1:24">
      <c r="A33" s="19" t="s">
        <v>44</v>
      </c>
      <c r="B33" s="19" t="s">
        <v>198</v>
      </c>
      <c r="C33" s="19" t="s">
        <v>199</v>
      </c>
      <c r="D33" s="19" t="s">
        <v>61</v>
      </c>
      <c r="E33" s="19" t="s">
        <v>62</v>
      </c>
      <c r="F33" s="19" t="s">
        <v>176</v>
      </c>
      <c r="G33" s="19" t="s">
        <v>177</v>
      </c>
      <c r="H33" s="20">
        <v>82553.5</v>
      </c>
      <c r="I33" s="20">
        <v>82553.5</v>
      </c>
      <c r="J33" s="20"/>
      <c r="K33" s="20"/>
      <c r="L33" s="20"/>
      <c r="M33" s="20">
        <v>82553.5</v>
      </c>
      <c r="N33" s="20"/>
      <c r="O33" s="20"/>
      <c r="P33" s="20"/>
      <c r="Q33" s="20"/>
      <c r="R33" s="20"/>
      <c r="S33" s="20"/>
      <c r="T33" s="20"/>
      <c r="U33" s="20"/>
      <c r="V33" s="20"/>
      <c r="W33" s="20"/>
      <c r="X33" s="20"/>
    </row>
    <row r="34" ht="21" customHeight="1" spans="1:24">
      <c r="A34" s="19" t="s">
        <v>44</v>
      </c>
      <c r="B34" s="19" t="s">
        <v>202</v>
      </c>
      <c r="C34" s="19" t="s">
        <v>203</v>
      </c>
      <c r="D34" s="19" t="s">
        <v>61</v>
      </c>
      <c r="E34" s="19" t="s">
        <v>62</v>
      </c>
      <c r="F34" s="19" t="s">
        <v>204</v>
      </c>
      <c r="G34" s="19" t="s">
        <v>205</v>
      </c>
      <c r="H34" s="20">
        <v>836400</v>
      </c>
      <c r="I34" s="20">
        <v>836400</v>
      </c>
      <c r="J34" s="20"/>
      <c r="K34" s="20"/>
      <c r="L34" s="20"/>
      <c r="M34" s="20">
        <v>836400</v>
      </c>
      <c r="N34" s="20"/>
      <c r="O34" s="20"/>
      <c r="P34" s="20"/>
      <c r="Q34" s="20"/>
      <c r="R34" s="20"/>
      <c r="S34" s="20"/>
      <c r="T34" s="20"/>
      <c r="U34" s="20"/>
      <c r="V34" s="20"/>
      <c r="W34" s="20"/>
      <c r="X34" s="20"/>
    </row>
    <row r="35" ht="21" customHeight="1" spans="1:24">
      <c r="A35" s="22" t="s">
        <v>99</v>
      </c>
      <c r="B35" s="23"/>
      <c r="C35" s="23"/>
      <c r="D35" s="23"/>
      <c r="E35" s="23"/>
      <c r="F35" s="23"/>
      <c r="G35" s="24"/>
      <c r="H35" s="20">
        <v>36568853.21</v>
      </c>
      <c r="I35" s="20">
        <v>33116973.21</v>
      </c>
      <c r="J35" s="20"/>
      <c r="K35" s="20"/>
      <c r="L35" s="20"/>
      <c r="M35" s="20">
        <v>33116973.21</v>
      </c>
      <c r="N35" s="20"/>
      <c r="O35" s="20"/>
      <c r="P35" s="20"/>
      <c r="Q35" s="20"/>
      <c r="R35" s="20"/>
      <c r="S35" s="20">
        <v>3451880</v>
      </c>
      <c r="T35" s="20"/>
      <c r="U35" s="20"/>
      <c r="V35" s="20"/>
      <c r="W35" s="20"/>
      <c r="X35" s="20">
        <v>3451880</v>
      </c>
    </row>
  </sheetData>
  <mergeCells count="30">
    <mergeCell ref="A2:X2"/>
    <mergeCell ref="A3:G3"/>
    <mergeCell ref="H4:X4"/>
    <mergeCell ref="I5:N5"/>
    <mergeCell ref="O5:Q5"/>
    <mergeCell ref="S5:X5"/>
    <mergeCell ref="I6:J6"/>
    <mergeCell ref="A35:G35"/>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1"/>
  <sheetViews>
    <sheetView showZeros="0" topLeftCell="A14" workbookViewId="0">
      <selection activeCell="A1" sqref="A1"/>
    </sheetView>
  </sheetViews>
  <sheetFormatPr defaultColWidth="10.6666666666667" defaultRowHeight="14.25" customHeight="1"/>
  <cols>
    <col min="1" max="1" width="17" customWidth="1"/>
    <col min="2" max="2" width="23.8333333333333" customWidth="1"/>
    <col min="3" max="3" width="54.3333333333333" customWidth="1"/>
    <col min="4" max="4" width="27.8333333333333" customWidth="1"/>
    <col min="5" max="5" width="13" customWidth="1"/>
    <col min="6" max="6" width="20.6666666666667" customWidth="1"/>
    <col min="7" max="7" width="11.5" customWidth="1"/>
    <col min="8" max="8" width="20.6666666666667" customWidth="1"/>
    <col min="9" max="21" width="22.3333333333333" customWidth="1"/>
    <col min="22" max="23" width="22.5" customWidth="1"/>
  </cols>
  <sheetData>
    <row r="1" ht="13.5" customHeight="1" spans="2:23">
      <c r="B1" s="112"/>
      <c r="E1" s="1"/>
      <c r="F1" s="1"/>
      <c r="G1" s="1"/>
      <c r="H1" s="1"/>
      <c r="I1" s="2"/>
      <c r="J1" s="2"/>
      <c r="K1" s="2"/>
      <c r="L1" s="2"/>
      <c r="M1" s="2"/>
      <c r="N1" s="2"/>
      <c r="O1" s="2"/>
      <c r="P1" s="2"/>
      <c r="Q1" s="2"/>
      <c r="U1" s="112"/>
      <c r="W1" s="30" t="s">
        <v>206</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"单位名称："&amp;"景洪市勐罕镇中心小学"</f>
        <v>单位名称：景洪市勐罕镇中心小学</v>
      </c>
      <c r="B3" s="5"/>
      <c r="C3" s="5"/>
      <c r="D3" s="5"/>
      <c r="E3" s="5"/>
      <c r="F3" s="5"/>
      <c r="G3" s="5"/>
      <c r="H3" s="5"/>
      <c r="I3" s="120"/>
      <c r="J3" s="120"/>
      <c r="K3" s="120"/>
      <c r="L3" s="120"/>
      <c r="M3" s="120"/>
      <c r="N3" s="120"/>
      <c r="O3" s="120"/>
      <c r="P3" s="120"/>
      <c r="Q3" s="120"/>
      <c r="R3" s="47"/>
      <c r="S3" s="47"/>
      <c r="T3" s="47"/>
      <c r="U3" s="132"/>
      <c r="V3" s="47"/>
      <c r="W3" s="94" t="s">
        <v>121</v>
      </c>
    </row>
    <row r="4" ht="21.75" customHeight="1" spans="1:23">
      <c r="A4" s="113" t="s">
        <v>207</v>
      </c>
      <c r="B4" s="114" t="s">
        <v>131</v>
      </c>
      <c r="C4" s="113" t="s">
        <v>132</v>
      </c>
      <c r="D4" s="113" t="s">
        <v>208</v>
      </c>
      <c r="E4" s="114" t="s">
        <v>133</v>
      </c>
      <c r="F4" s="114" t="s">
        <v>134</v>
      </c>
      <c r="G4" s="114" t="s">
        <v>209</v>
      </c>
      <c r="H4" s="114" t="s">
        <v>210</v>
      </c>
      <c r="I4" s="121" t="s">
        <v>29</v>
      </c>
      <c r="J4" s="122" t="s">
        <v>211</v>
      </c>
      <c r="K4" s="123"/>
      <c r="L4" s="123"/>
      <c r="M4" s="124"/>
      <c r="N4" s="122" t="s">
        <v>139</v>
      </c>
      <c r="O4" s="123"/>
      <c r="P4" s="124"/>
      <c r="Q4" s="114" t="s">
        <v>35</v>
      </c>
      <c r="R4" s="122" t="s">
        <v>51</v>
      </c>
      <c r="S4" s="123"/>
      <c r="T4" s="123"/>
      <c r="U4" s="123"/>
      <c r="V4" s="123"/>
      <c r="W4" s="124"/>
    </row>
    <row r="5" ht="21.75" customHeight="1" spans="1:23">
      <c r="A5" s="115"/>
      <c r="B5" s="116"/>
      <c r="C5" s="115"/>
      <c r="D5" s="115"/>
      <c r="E5" s="116"/>
      <c r="F5" s="116"/>
      <c r="G5" s="116"/>
      <c r="H5" s="116"/>
      <c r="I5" s="125"/>
      <c r="J5" s="126" t="s">
        <v>32</v>
      </c>
      <c r="K5" s="127"/>
      <c r="L5" s="114" t="s">
        <v>33</v>
      </c>
      <c r="M5" s="114" t="s">
        <v>34</v>
      </c>
      <c r="N5" s="114" t="s">
        <v>32</v>
      </c>
      <c r="O5" s="114" t="s">
        <v>33</v>
      </c>
      <c r="P5" s="114" t="s">
        <v>34</v>
      </c>
      <c r="Q5" s="116"/>
      <c r="R5" s="114" t="s">
        <v>31</v>
      </c>
      <c r="S5" s="113" t="s">
        <v>38</v>
      </c>
      <c r="T5" s="113" t="s">
        <v>146</v>
      </c>
      <c r="U5" s="113" t="s">
        <v>40</v>
      </c>
      <c r="V5" s="113" t="s">
        <v>41</v>
      </c>
      <c r="W5" s="113" t="s">
        <v>42</v>
      </c>
    </row>
    <row r="6" ht="21" customHeight="1" spans="1:23">
      <c r="A6" s="115"/>
      <c r="B6" s="116"/>
      <c r="C6" s="115"/>
      <c r="D6" s="115"/>
      <c r="E6" s="116"/>
      <c r="F6" s="116"/>
      <c r="G6" s="116"/>
      <c r="H6" s="116"/>
      <c r="I6" s="125"/>
      <c r="J6" s="128" t="s">
        <v>31</v>
      </c>
      <c r="K6" s="129"/>
      <c r="L6" s="116"/>
      <c r="M6" s="116"/>
      <c r="N6" s="116"/>
      <c r="O6" s="116"/>
      <c r="P6" s="116"/>
      <c r="Q6" s="116"/>
      <c r="R6" s="116"/>
      <c r="S6" s="115"/>
      <c r="T6" s="115"/>
      <c r="U6" s="115"/>
      <c r="V6" s="115"/>
      <c r="W6" s="115"/>
    </row>
    <row r="7" ht="39.75" customHeight="1" spans="1:23">
      <c r="A7" s="117"/>
      <c r="B7" s="118"/>
      <c r="C7" s="117"/>
      <c r="D7" s="117"/>
      <c r="E7" s="118"/>
      <c r="F7" s="118"/>
      <c r="G7" s="118"/>
      <c r="H7" s="118"/>
      <c r="I7" s="130"/>
      <c r="J7" s="131" t="s">
        <v>31</v>
      </c>
      <c r="K7" s="131" t="s">
        <v>212</v>
      </c>
      <c r="L7" s="118"/>
      <c r="M7" s="118"/>
      <c r="N7" s="118"/>
      <c r="O7" s="118"/>
      <c r="P7" s="118"/>
      <c r="Q7" s="118"/>
      <c r="R7" s="118"/>
      <c r="S7" s="117"/>
      <c r="T7" s="117"/>
      <c r="U7" s="117"/>
      <c r="V7" s="117"/>
      <c r="W7" s="117"/>
    </row>
    <row r="8" ht="19.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39" customHeight="1" spans="1:23">
      <c r="A9" s="19"/>
      <c r="B9" s="19"/>
      <c r="C9" s="19" t="s">
        <v>213</v>
      </c>
      <c r="D9" s="19"/>
      <c r="E9" s="19"/>
      <c r="F9" s="19"/>
      <c r="G9" s="19"/>
      <c r="H9" s="19"/>
      <c r="I9" s="20">
        <v>35817.19</v>
      </c>
      <c r="J9" s="20">
        <v>35817.19</v>
      </c>
      <c r="K9" s="20">
        <v>35817.19</v>
      </c>
      <c r="L9" s="20"/>
      <c r="M9" s="20"/>
      <c r="N9" s="20"/>
      <c r="O9" s="20"/>
      <c r="P9" s="20"/>
      <c r="Q9" s="20"/>
      <c r="R9" s="20"/>
      <c r="S9" s="20"/>
      <c r="T9" s="20"/>
      <c r="U9" s="20"/>
      <c r="V9" s="20"/>
      <c r="W9" s="20"/>
    </row>
    <row r="10" ht="21.75" customHeight="1" spans="1:23">
      <c r="A10" s="19" t="s">
        <v>214</v>
      </c>
      <c r="B10" s="19" t="s">
        <v>215</v>
      </c>
      <c r="C10" s="19" t="s">
        <v>213</v>
      </c>
      <c r="D10" s="19" t="s">
        <v>44</v>
      </c>
      <c r="E10" s="19" t="s">
        <v>61</v>
      </c>
      <c r="F10" s="19" t="s">
        <v>62</v>
      </c>
      <c r="G10" s="19" t="s">
        <v>216</v>
      </c>
      <c r="H10" s="19" t="s">
        <v>217</v>
      </c>
      <c r="I10" s="20">
        <v>41.81</v>
      </c>
      <c r="J10" s="20">
        <v>41.81</v>
      </c>
      <c r="K10" s="20">
        <v>41.81</v>
      </c>
      <c r="L10" s="20"/>
      <c r="M10" s="20"/>
      <c r="N10" s="20"/>
      <c r="O10" s="20"/>
      <c r="P10" s="20"/>
      <c r="Q10" s="20"/>
      <c r="R10" s="20"/>
      <c r="S10" s="20"/>
      <c r="T10" s="20"/>
      <c r="U10" s="20"/>
      <c r="V10" s="20"/>
      <c r="W10" s="20"/>
    </row>
    <row r="11" ht="21.75" customHeight="1" spans="1:23">
      <c r="A11" s="19" t="s">
        <v>214</v>
      </c>
      <c r="B11" s="19" t="s">
        <v>215</v>
      </c>
      <c r="C11" s="19" t="s">
        <v>213</v>
      </c>
      <c r="D11" s="19" t="s">
        <v>44</v>
      </c>
      <c r="E11" s="19" t="s">
        <v>61</v>
      </c>
      <c r="F11" s="19" t="s">
        <v>62</v>
      </c>
      <c r="G11" s="19" t="s">
        <v>216</v>
      </c>
      <c r="H11" s="19" t="s">
        <v>217</v>
      </c>
      <c r="I11" s="20">
        <v>29362.5</v>
      </c>
      <c r="J11" s="20">
        <v>29362.5</v>
      </c>
      <c r="K11" s="20">
        <v>29362.5</v>
      </c>
      <c r="L11" s="20"/>
      <c r="M11" s="20"/>
      <c r="N11" s="20"/>
      <c r="O11" s="20"/>
      <c r="P11" s="20"/>
      <c r="Q11" s="20"/>
      <c r="R11" s="20"/>
      <c r="S11" s="20"/>
      <c r="T11" s="20"/>
      <c r="U11" s="20"/>
      <c r="V11" s="20"/>
      <c r="W11" s="20"/>
    </row>
    <row r="12" ht="21.75" customHeight="1" spans="1:23">
      <c r="A12" s="19" t="s">
        <v>214</v>
      </c>
      <c r="B12" s="19" t="s">
        <v>215</v>
      </c>
      <c r="C12" s="19" t="s">
        <v>213</v>
      </c>
      <c r="D12" s="19" t="s">
        <v>44</v>
      </c>
      <c r="E12" s="19" t="s">
        <v>61</v>
      </c>
      <c r="F12" s="19" t="s">
        <v>62</v>
      </c>
      <c r="G12" s="19" t="s">
        <v>216</v>
      </c>
      <c r="H12" s="19" t="s">
        <v>217</v>
      </c>
      <c r="I12" s="20">
        <v>6412.88</v>
      </c>
      <c r="J12" s="20">
        <v>6412.88</v>
      </c>
      <c r="K12" s="20">
        <v>6412.88</v>
      </c>
      <c r="L12" s="20"/>
      <c r="M12" s="20"/>
      <c r="N12" s="20"/>
      <c r="O12" s="20"/>
      <c r="P12" s="20"/>
      <c r="Q12" s="20"/>
      <c r="R12" s="20"/>
      <c r="S12" s="20"/>
      <c r="T12" s="20"/>
      <c r="U12" s="20"/>
      <c r="V12" s="20"/>
      <c r="W12" s="20"/>
    </row>
    <row r="13" ht="33" customHeight="1" spans="1:23">
      <c r="A13" s="19"/>
      <c r="B13" s="19"/>
      <c r="C13" s="19" t="s">
        <v>218</v>
      </c>
      <c r="D13" s="19"/>
      <c r="E13" s="19"/>
      <c r="F13" s="19"/>
      <c r="G13" s="19"/>
      <c r="H13" s="19"/>
      <c r="I13" s="20">
        <v>4800</v>
      </c>
      <c r="J13" s="20">
        <v>4800</v>
      </c>
      <c r="K13" s="20">
        <v>4800</v>
      </c>
      <c r="L13" s="20"/>
      <c r="M13" s="20"/>
      <c r="N13" s="20"/>
      <c r="O13" s="20"/>
      <c r="P13" s="20"/>
      <c r="Q13" s="20"/>
      <c r="R13" s="20"/>
      <c r="S13" s="20"/>
      <c r="T13" s="20"/>
      <c r="U13" s="20"/>
      <c r="V13" s="20"/>
      <c r="W13" s="20"/>
    </row>
    <row r="14" ht="35" customHeight="1" spans="1:23">
      <c r="A14" s="19" t="s">
        <v>219</v>
      </c>
      <c r="B14" s="19" t="s">
        <v>220</v>
      </c>
      <c r="C14" s="19" t="s">
        <v>218</v>
      </c>
      <c r="D14" s="19" t="s">
        <v>44</v>
      </c>
      <c r="E14" s="19" t="s">
        <v>63</v>
      </c>
      <c r="F14" s="19" t="s">
        <v>64</v>
      </c>
      <c r="G14" s="19" t="s">
        <v>176</v>
      </c>
      <c r="H14" s="19" t="s">
        <v>177</v>
      </c>
      <c r="I14" s="20">
        <v>4800</v>
      </c>
      <c r="J14" s="20">
        <v>4800</v>
      </c>
      <c r="K14" s="20">
        <v>4800</v>
      </c>
      <c r="L14" s="20"/>
      <c r="M14" s="20"/>
      <c r="N14" s="20"/>
      <c r="O14" s="20"/>
      <c r="P14" s="20"/>
      <c r="Q14" s="20"/>
      <c r="R14" s="20"/>
      <c r="S14" s="20"/>
      <c r="T14" s="20"/>
      <c r="U14" s="20"/>
      <c r="V14" s="20"/>
      <c r="W14" s="20"/>
    </row>
    <row r="15" ht="21.75" customHeight="1" spans="1:23">
      <c r="A15" s="19"/>
      <c r="B15" s="19"/>
      <c r="C15" s="19" t="s">
        <v>221</v>
      </c>
      <c r="D15" s="19"/>
      <c r="E15" s="19"/>
      <c r="F15" s="19"/>
      <c r="G15" s="19"/>
      <c r="H15" s="19"/>
      <c r="I15" s="20">
        <v>70000</v>
      </c>
      <c r="J15" s="20"/>
      <c r="K15" s="20"/>
      <c r="L15" s="20"/>
      <c r="M15" s="20"/>
      <c r="N15" s="20"/>
      <c r="O15" s="20"/>
      <c r="P15" s="20"/>
      <c r="Q15" s="20"/>
      <c r="R15" s="20">
        <v>70000</v>
      </c>
      <c r="S15" s="20"/>
      <c r="T15" s="20"/>
      <c r="U15" s="20"/>
      <c r="V15" s="20"/>
      <c r="W15" s="20">
        <v>70000</v>
      </c>
    </row>
    <row r="16" ht="21.75" customHeight="1" spans="1:23">
      <c r="A16" s="19" t="s">
        <v>219</v>
      </c>
      <c r="B16" s="19" t="s">
        <v>222</v>
      </c>
      <c r="C16" s="19" t="s">
        <v>221</v>
      </c>
      <c r="D16" s="19" t="s">
        <v>44</v>
      </c>
      <c r="E16" s="19" t="s">
        <v>61</v>
      </c>
      <c r="F16" s="19" t="s">
        <v>62</v>
      </c>
      <c r="G16" s="19" t="s">
        <v>223</v>
      </c>
      <c r="H16" s="19" t="s">
        <v>224</v>
      </c>
      <c r="I16" s="20">
        <v>50000</v>
      </c>
      <c r="J16" s="20"/>
      <c r="K16" s="20"/>
      <c r="L16" s="20"/>
      <c r="M16" s="20"/>
      <c r="N16" s="20"/>
      <c r="O16" s="20"/>
      <c r="P16" s="20"/>
      <c r="Q16" s="20"/>
      <c r="R16" s="20">
        <v>50000</v>
      </c>
      <c r="S16" s="20"/>
      <c r="T16" s="20"/>
      <c r="U16" s="20"/>
      <c r="V16" s="20"/>
      <c r="W16" s="20">
        <v>50000</v>
      </c>
    </row>
    <row r="17" ht="21.75" customHeight="1" spans="1:23">
      <c r="A17" s="19" t="s">
        <v>219</v>
      </c>
      <c r="B17" s="19" t="s">
        <v>222</v>
      </c>
      <c r="C17" s="19" t="s">
        <v>221</v>
      </c>
      <c r="D17" s="19" t="s">
        <v>44</v>
      </c>
      <c r="E17" s="19" t="s">
        <v>61</v>
      </c>
      <c r="F17" s="19" t="s">
        <v>62</v>
      </c>
      <c r="G17" s="19" t="s">
        <v>225</v>
      </c>
      <c r="H17" s="19" t="s">
        <v>226</v>
      </c>
      <c r="I17" s="20">
        <v>20000</v>
      </c>
      <c r="J17" s="20"/>
      <c r="K17" s="20"/>
      <c r="L17" s="20"/>
      <c r="M17" s="20"/>
      <c r="N17" s="20"/>
      <c r="O17" s="20"/>
      <c r="P17" s="20"/>
      <c r="Q17" s="20"/>
      <c r="R17" s="20">
        <v>20000</v>
      </c>
      <c r="S17" s="20"/>
      <c r="T17" s="20"/>
      <c r="U17" s="20"/>
      <c r="V17" s="20"/>
      <c r="W17" s="20">
        <v>20000</v>
      </c>
    </row>
    <row r="18" ht="21.75" customHeight="1" spans="1:23">
      <c r="A18" s="19"/>
      <c r="B18" s="19"/>
      <c r="C18" s="19" t="s">
        <v>227</v>
      </c>
      <c r="D18" s="19"/>
      <c r="E18" s="19"/>
      <c r="F18" s="19"/>
      <c r="G18" s="19"/>
      <c r="H18" s="19"/>
      <c r="I18" s="20">
        <v>400000</v>
      </c>
      <c r="J18" s="20"/>
      <c r="K18" s="20"/>
      <c r="L18" s="20"/>
      <c r="M18" s="20"/>
      <c r="N18" s="20"/>
      <c r="O18" s="20"/>
      <c r="P18" s="20"/>
      <c r="Q18" s="20"/>
      <c r="R18" s="20">
        <v>400000</v>
      </c>
      <c r="S18" s="20"/>
      <c r="T18" s="20"/>
      <c r="U18" s="20"/>
      <c r="V18" s="20"/>
      <c r="W18" s="20">
        <v>400000</v>
      </c>
    </row>
    <row r="19" ht="21.75" customHeight="1" spans="1:23">
      <c r="A19" s="19" t="s">
        <v>228</v>
      </c>
      <c r="B19" s="19" t="s">
        <v>229</v>
      </c>
      <c r="C19" s="19" t="s">
        <v>227</v>
      </c>
      <c r="D19" s="19" t="s">
        <v>44</v>
      </c>
      <c r="E19" s="19" t="s">
        <v>61</v>
      </c>
      <c r="F19" s="19" t="s">
        <v>62</v>
      </c>
      <c r="G19" s="19" t="s">
        <v>230</v>
      </c>
      <c r="H19" s="19" t="s">
        <v>231</v>
      </c>
      <c r="I19" s="20">
        <v>200000</v>
      </c>
      <c r="J19" s="20"/>
      <c r="K19" s="20"/>
      <c r="L19" s="20"/>
      <c r="M19" s="20"/>
      <c r="N19" s="20"/>
      <c r="O19" s="20"/>
      <c r="P19" s="20"/>
      <c r="Q19" s="20"/>
      <c r="R19" s="20">
        <v>200000</v>
      </c>
      <c r="S19" s="20"/>
      <c r="T19" s="20"/>
      <c r="U19" s="20"/>
      <c r="V19" s="20"/>
      <c r="W19" s="20">
        <v>200000</v>
      </c>
    </row>
    <row r="20" ht="21.75" customHeight="1" spans="1:23">
      <c r="A20" s="19" t="s">
        <v>228</v>
      </c>
      <c r="B20" s="19" t="s">
        <v>229</v>
      </c>
      <c r="C20" s="19" t="s">
        <v>227</v>
      </c>
      <c r="D20" s="19" t="s">
        <v>44</v>
      </c>
      <c r="E20" s="19" t="s">
        <v>61</v>
      </c>
      <c r="F20" s="19" t="s">
        <v>62</v>
      </c>
      <c r="G20" s="19" t="s">
        <v>176</v>
      </c>
      <c r="H20" s="19" t="s">
        <v>177</v>
      </c>
      <c r="I20" s="20">
        <v>200000</v>
      </c>
      <c r="J20" s="20"/>
      <c r="K20" s="20"/>
      <c r="L20" s="20"/>
      <c r="M20" s="20"/>
      <c r="N20" s="20"/>
      <c r="O20" s="20"/>
      <c r="P20" s="20"/>
      <c r="Q20" s="20"/>
      <c r="R20" s="20">
        <v>200000</v>
      </c>
      <c r="S20" s="20"/>
      <c r="T20" s="20"/>
      <c r="U20" s="20"/>
      <c r="V20" s="20"/>
      <c r="W20" s="20">
        <v>200000</v>
      </c>
    </row>
    <row r="21" ht="18.75" customHeight="1" spans="1:23">
      <c r="A21" s="22" t="s">
        <v>99</v>
      </c>
      <c r="B21" s="23"/>
      <c r="C21" s="23"/>
      <c r="D21" s="23"/>
      <c r="E21" s="23"/>
      <c r="F21" s="23"/>
      <c r="G21" s="23"/>
      <c r="H21" s="24"/>
      <c r="I21" s="20">
        <v>510617.19</v>
      </c>
      <c r="J21" s="20">
        <v>40617.19</v>
      </c>
      <c r="K21" s="20">
        <v>40617.19</v>
      </c>
      <c r="L21" s="20"/>
      <c r="M21" s="20"/>
      <c r="N21" s="20"/>
      <c r="O21" s="20"/>
      <c r="P21" s="20"/>
      <c r="Q21" s="20"/>
      <c r="R21" s="20">
        <v>470000</v>
      </c>
      <c r="S21" s="20"/>
      <c r="T21" s="20"/>
      <c r="U21" s="20"/>
      <c r="V21" s="20"/>
      <c r="W21" s="20">
        <v>470000</v>
      </c>
    </row>
  </sheetData>
  <mergeCells count="28">
    <mergeCell ref="A2:W2"/>
    <mergeCell ref="A3:H3"/>
    <mergeCell ref="J4:M4"/>
    <mergeCell ref="N4:P4"/>
    <mergeCell ref="R4:W4"/>
    <mergeCell ref="A21:H21"/>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2"/>
  <sheetViews>
    <sheetView showZeros="0" workbookViewId="0">
      <selection activeCell="A1" sqref="A1"/>
    </sheetView>
  </sheetViews>
  <sheetFormatPr defaultColWidth="10.6666666666667" defaultRowHeight="12" customHeight="1"/>
  <cols>
    <col min="1" max="1" width="40" customWidth="1"/>
    <col min="2" max="2" width="43" customWidth="1"/>
    <col min="3" max="4" width="19.3333333333333" customWidth="1"/>
    <col min="5" max="5" width="22.3333333333333" customWidth="1"/>
    <col min="6" max="6" width="12.3333333333333" customWidth="1"/>
    <col min="7" max="7" width="23" customWidth="1"/>
    <col min="8" max="9" width="12.3333333333333" customWidth="1"/>
    <col min="10" max="10" width="27.8888888888889" customWidth="1"/>
  </cols>
  <sheetData>
    <row r="1" ht="15" customHeight="1" spans="10:10">
      <c r="J1" s="111" t="s">
        <v>232</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"单位名称："&amp;"景洪市勐罕镇中心小学"</f>
        <v>单位名称：景洪市勐罕镇中心小学</v>
      </c>
      <c r="B3" s="109"/>
      <c r="C3" s="33"/>
      <c r="D3" s="33"/>
      <c r="E3" s="33"/>
      <c r="F3" s="33"/>
      <c r="G3" s="33"/>
      <c r="H3" s="33"/>
      <c r="I3" s="33"/>
      <c r="J3" s="33"/>
    </row>
    <row r="4" ht="44.25" customHeight="1" spans="1:10">
      <c r="A4" s="38" t="s">
        <v>233</v>
      </c>
      <c r="B4" s="38" t="s">
        <v>234</v>
      </c>
      <c r="C4" s="38" t="s">
        <v>235</v>
      </c>
      <c r="D4" s="38" t="s">
        <v>236</v>
      </c>
      <c r="E4" s="38" t="s">
        <v>237</v>
      </c>
      <c r="F4" s="18" t="s">
        <v>238</v>
      </c>
      <c r="G4" s="38" t="s">
        <v>239</v>
      </c>
      <c r="H4" s="18" t="s">
        <v>240</v>
      </c>
      <c r="I4" s="18" t="s">
        <v>241</v>
      </c>
      <c r="J4" s="38" t="s">
        <v>242</v>
      </c>
    </row>
    <row r="5" ht="19.5" customHeight="1" spans="1:10">
      <c r="A5" s="38">
        <v>1</v>
      </c>
      <c r="B5" s="38">
        <v>2</v>
      </c>
      <c r="C5" s="38">
        <v>3</v>
      </c>
      <c r="D5" s="38">
        <v>4</v>
      </c>
      <c r="E5" s="38">
        <v>5</v>
      </c>
      <c r="F5" s="18">
        <v>6</v>
      </c>
      <c r="G5" s="38">
        <v>7</v>
      </c>
      <c r="H5" s="18">
        <v>8</v>
      </c>
      <c r="I5" s="18">
        <v>9</v>
      </c>
      <c r="J5" s="38">
        <v>10</v>
      </c>
    </row>
    <row r="6" ht="40.5" customHeight="1" spans="1:10">
      <c r="A6" s="19" t="s">
        <v>44</v>
      </c>
      <c r="B6" s="19"/>
      <c r="C6" s="19"/>
      <c r="D6" s="19"/>
      <c r="E6" s="19"/>
      <c r="F6" s="19"/>
      <c r="G6" s="19"/>
      <c r="H6" s="19"/>
      <c r="I6" s="19"/>
      <c r="J6" s="19"/>
    </row>
    <row r="7" ht="54" customHeight="1" spans="1:10">
      <c r="A7" s="110" t="s">
        <v>227</v>
      </c>
      <c r="B7" s="19" t="s">
        <v>243</v>
      </c>
      <c r="C7" s="19" t="s">
        <v>244</v>
      </c>
      <c r="D7" s="19" t="s">
        <v>245</v>
      </c>
      <c r="E7" s="19" t="s">
        <v>246</v>
      </c>
      <c r="F7" s="21" t="s">
        <v>247</v>
      </c>
      <c r="G7" s="19" t="s">
        <v>248</v>
      </c>
      <c r="H7" s="21" t="s">
        <v>249</v>
      </c>
      <c r="I7" s="21" t="s">
        <v>250</v>
      </c>
      <c r="J7" s="19" t="s">
        <v>251</v>
      </c>
    </row>
    <row r="8" ht="40.5" customHeight="1" spans="1:10">
      <c r="A8" s="110" t="s">
        <v>227</v>
      </c>
      <c r="B8" s="19" t="s">
        <v>243</v>
      </c>
      <c r="C8" s="19" t="s">
        <v>244</v>
      </c>
      <c r="D8" s="19" t="s">
        <v>252</v>
      </c>
      <c r="E8" s="19" t="s">
        <v>253</v>
      </c>
      <c r="F8" s="21" t="s">
        <v>247</v>
      </c>
      <c r="G8" s="19" t="s">
        <v>254</v>
      </c>
      <c r="H8" s="21" t="s">
        <v>255</v>
      </c>
      <c r="I8" s="21" t="s">
        <v>250</v>
      </c>
      <c r="J8" s="19" t="s">
        <v>256</v>
      </c>
    </row>
    <row r="9" ht="40.5" customHeight="1" spans="1:10">
      <c r="A9" s="110" t="s">
        <v>227</v>
      </c>
      <c r="B9" s="19" t="s">
        <v>243</v>
      </c>
      <c r="C9" s="19" t="s">
        <v>244</v>
      </c>
      <c r="D9" s="19" t="s">
        <v>257</v>
      </c>
      <c r="E9" s="19" t="s">
        <v>258</v>
      </c>
      <c r="F9" s="21" t="s">
        <v>247</v>
      </c>
      <c r="G9" s="19" t="s">
        <v>254</v>
      </c>
      <c r="H9" s="21" t="s">
        <v>255</v>
      </c>
      <c r="I9" s="21" t="s">
        <v>250</v>
      </c>
      <c r="J9" s="19" t="s">
        <v>259</v>
      </c>
    </row>
    <row r="10" ht="40.5" customHeight="1" spans="1:10">
      <c r="A10" s="110" t="s">
        <v>227</v>
      </c>
      <c r="B10" s="19" t="s">
        <v>243</v>
      </c>
      <c r="C10" s="19" t="s">
        <v>244</v>
      </c>
      <c r="D10" s="19" t="s">
        <v>260</v>
      </c>
      <c r="E10" s="19" t="s">
        <v>261</v>
      </c>
      <c r="F10" s="21" t="s">
        <v>247</v>
      </c>
      <c r="G10" s="19" t="s">
        <v>262</v>
      </c>
      <c r="H10" s="21" t="s">
        <v>263</v>
      </c>
      <c r="I10" s="21" t="s">
        <v>250</v>
      </c>
      <c r="J10" s="19" t="s">
        <v>264</v>
      </c>
    </row>
    <row r="11" ht="64" customHeight="1" spans="1:10">
      <c r="A11" s="110" t="s">
        <v>227</v>
      </c>
      <c r="B11" s="19" t="s">
        <v>243</v>
      </c>
      <c r="C11" s="19" t="s">
        <v>265</v>
      </c>
      <c r="D11" s="19" t="s">
        <v>266</v>
      </c>
      <c r="E11" s="19" t="s">
        <v>267</v>
      </c>
      <c r="F11" s="21" t="s">
        <v>247</v>
      </c>
      <c r="G11" s="19" t="s">
        <v>268</v>
      </c>
      <c r="H11" s="21" t="s">
        <v>269</v>
      </c>
      <c r="I11" s="21" t="s">
        <v>270</v>
      </c>
      <c r="J11" s="19" t="s">
        <v>271</v>
      </c>
    </row>
    <row r="12" ht="40.5" customHeight="1" spans="1:10">
      <c r="A12" s="110" t="s">
        <v>227</v>
      </c>
      <c r="B12" s="19" t="s">
        <v>243</v>
      </c>
      <c r="C12" s="19" t="s">
        <v>265</v>
      </c>
      <c r="D12" s="19" t="s">
        <v>272</v>
      </c>
      <c r="E12" s="19" t="s">
        <v>273</v>
      </c>
      <c r="F12" s="21" t="s">
        <v>247</v>
      </c>
      <c r="G12" s="19" t="s">
        <v>268</v>
      </c>
      <c r="H12" s="21" t="s">
        <v>269</v>
      </c>
      <c r="I12" s="21" t="s">
        <v>270</v>
      </c>
      <c r="J12" s="19" t="s">
        <v>274</v>
      </c>
    </row>
    <row r="13" ht="40.5" customHeight="1" spans="1:10">
      <c r="A13" s="110" t="s">
        <v>227</v>
      </c>
      <c r="B13" s="19" t="s">
        <v>243</v>
      </c>
      <c r="C13" s="19" t="s">
        <v>275</v>
      </c>
      <c r="D13" s="19" t="s">
        <v>276</v>
      </c>
      <c r="E13" s="19" t="s">
        <v>277</v>
      </c>
      <c r="F13" s="21" t="s">
        <v>278</v>
      </c>
      <c r="G13" s="19" t="s">
        <v>279</v>
      </c>
      <c r="H13" s="21" t="s">
        <v>255</v>
      </c>
      <c r="I13" s="21" t="s">
        <v>250</v>
      </c>
      <c r="J13" s="19" t="s">
        <v>280</v>
      </c>
    </row>
    <row r="14" ht="40.5" customHeight="1" spans="1:10">
      <c r="A14" s="110" t="s">
        <v>227</v>
      </c>
      <c r="B14" s="19" t="s">
        <v>243</v>
      </c>
      <c r="C14" s="19" t="s">
        <v>275</v>
      </c>
      <c r="D14" s="19" t="s">
        <v>276</v>
      </c>
      <c r="E14" s="19" t="s">
        <v>281</v>
      </c>
      <c r="F14" s="21" t="s">
        <v>278</v>
      </c>
      <c r="G14" s="19" t="s">
        <v>279</v>
      </c>
      <c r="H14" s="21" t="s">
        <v>255</v>
      </c>
      <c r="I14" s="21" t="s">
        <v>250</v>
      </c>
      <c r="J14" s="19" t="s">
        <v>280</v>
      </c>
    </row>
    <row r="15" ht="40.5" customHeight="1" spans="1:10">
      <c r="A15" s="110" t="s">
        <v>221</v>
      </c>
      <c r="B15" s="19" t="s">
        <v>282</v>
      </c>
      <c r="C15" s="19" t="s">
        <v>244</v>
      </c>
      <c r="D15" s="19" t="s">
        <v>245</v>
      </c>
      <c r="E15" s="19" t="s">
        <v>283</v>
      </c>
      <c r="F15" s="21" t="s">
        <v>247</v>
      </c>
      <c r="G15" s="19" t="s">
        <v>248</v>
      </c>
      <c r="H15" s="21" t="s">
        <v>249</v>
      </c>
      <c r="I15" s="21" t="s">
        <v>250</v>
      </c>
      <c r="J15" s="19" t="s">
        <v>284</v>
      </c>
    </row>
    <row r="16" ht="40.5" customHeight="1" spans="1:10">
      <c r="A16" s="110" t="s">
        <v>221</v>
      </c>
      <c r="B16" s="19" t="s">
        <v>282</v>
      </c>
      <c r="C16" s="19" t="s">
        <v>244</v>
      </c>
      <c r="D16" s="19" t="s">
        <v>257</v>
      </c>
      <c r="E16" s="19" t="s">
        <v>285</v>
      </c>
      <c r="F16" s="21" t="s">
        <v>247</v>
      </c>
      <c r="G16" s="19" t="s">
        <v>254</v>
      </c>
      <c r="H16" s="21" t="s">
        <v>255</v>
      </c>
      <c r="I16" s="21" t="s">
        <v>250</v>
      </c>
      <c r="J16" s="19" t="s">
        <v>285</v>
      </c>
    </row>
    <row r="17" ht="40.5" customHeight="1" spans="1:10">
      <c r="A17" s="110" t="s">
        <v>221</v>
      </c>
      <c r="B17" s="19" t="s">
        <v>282</v>
      </c>
      <c r="C17" s="19" t="s">
        <v>265</v>
      </c>
      <c r="D17" s="19" t="s">
        <v>266</v>
      </c>
      <c r="E17" s="19" t="s">
        <v>286</v>
      </c>
      <c r="F17" s="21" t="s">
        <v>247</v>
      </c>
      <c r="G17" s="19" t="s">
        <v>287</v>
      </c>
      <c r="H17" s="21" t="s">
        <v>269</v>
      </c>
      <c r="I17" s="21" t="s">
        <v>270</v>
      </c>
      <c r="J17" s="19" t="s">
        <v>288</v>
      </c>
    </row>
    <row r="18" ht="40.5" customHeight="1" spans="1:10">
      <c r="A18" s="110" t="s">
        <v>221</v>
      </c>
      <c r="B18" s="19" t="s">
        <v>282</v>
      </c>
      <c r="C18" s="19" t="s">
        <v>265</v>
      </c>
      <c r="D18" s="19" t="s">
        <v>272</v>
      </c>
      <c r="E18" s="19" t="s">
        <v>289</v>
      </c>
      <c r="F18" s="21" t="s">
        <v>247</v>
      </c>
      <c r="G18" s="19" t="s">
        <v>290</v>
      </c>
      <c r="H18" s="21" t="s">
        <v>269</v>
      </c>
      <c r="I18" s="21" t="s">
        <v>270</v>
      </c>
      <c r="J18" s="19" t="s">
        <v>291</v>
      </c>
    </row>
    <row r="19" ht="40.5" customHeight="1" spans="1:10">
      <c r="A19" s="110" t="s">
        <v>221</v>
      </c>
      <c r="B19" s="19" t="s">
        <v>282</v>
      </c>
      <c r="C19" s="19" t="s">
        <v>275</v>
      </c>
      <c r="D19" s="19" t="s">
        <v>276</v>
      </c>
      <c r="E19" s="19" t="s">
        <v>292</v>
      </c>
      <c r="F19" s="21" t="s">
        <v>278</v>
      </c>
      <c r="G19" s="19" t="s">
        <v>293</v>
      </c>
      <c r="H19" s="21" t="s">
        <v>255</v>
      </c>
      <c r="I19" s="21" t="s">
        <v>250</v>
      </c>
      <c r="J19" s="19" t="s">
        <v>294</v>
      </c>
    </row>
    <row r="20" ht="73" customHeight="1" spans="1:10">
      <c r="A20" s="110" t="s">
        <v>218</v>
      </c>
      <c r="B20" s="19" t="s">
        <v>295</v>
      </c>
      <c r="C20" s="19" t="s">
        <v>244</v>
      </c>
      <c r="D20" s="19" t="s">
        <v>245</v>
      </c>
      <c r="E20" s="19" t="s">
        <v>296</v>
      </c>
      <c r="F20" s="21" t="s">
        <v>247</v>
      </c>
      <c r="G20" s="19" t="s">
        <v>297</v>
      </c>
      <c r="H20" s="21" t="s">
        <v>249</v>
      </c>
      <c r="I20" s="21" t="s">
        <v>250</v>
      </c>
      <c r="J20" s="19" t="s">
        <v>298</v>
      </c>
    </row>
    <row r="21" ht="96" customHeight="1" spans="1:10">
      <c r="A21" s="110" t="s">
        <v>218</v>
      </c>
      <c r="B21" s="19" t="s">
        <v>295</v>
      </c>
      <c r="C21" s="19" t="s">
        <v>244</v>
      </c>
      <c r="D21" s="19" t="s">
        <v>252</v>
      </c>
      <c r="E21" s="19" t="s">
        <v>299</v>
      </c>
      <c r="F21" s="21" t="s">
        <v>247</v>
      </c>
      <c r="G21" s="19" t="s">
        <v>254</v>
      </c>
      <c r="H21" s="21" t="s">
        <v>255</v>
      </c>
      <c r="I21" s="21" t="s">
        <v>250</v>
      </c>
      <c r="J21" s="19" t="s">
        <v>300</v>
      </c>
    </row>
    <row r="22" ht="55" customHeight="1" spans="1:10">
      <c r="A22" s="110" t="s">
        <v>218</v>
      </c>
      <c r="B22" s="19" t="s">
        <v>295</v>
      </c>
      <c r="C22" s="19" t="s">
        <v>244</v>
      </c>
      <c r="D22" s="19" t="s">
        <v>257</v>
      </c>
      <c r="E22" s="19" t="s">
        <v>301</v>
      </c>
      <c r="F22" s="21" t="s">
        <v>247</v>
      </c>
      <c r="G22" s="19" t="s">
        <v>254</v>
      </c>
      <c r="H22" s="21" t="s">
        <v>255</v>
      </c>
      <c r="I22" s="21" t="s">
        <v>250</v>
      </c>
      <c r="J22" s="19" t="s">
        <v>302</v>
      </c>
    </row>
    <row r="23" ht="40.5" customHeight="1" spans="1:10">
      <c r="A23" s="110" t="s">
        <v>218</v>
      </c>
      <c r="B23" s="19" t="s">
        <v>295</v>
      </c>
      <c r="C23" s="19" t="s">
        <v>265</v>
      </c>
      <c r="D23" s="19" t="s">
        <v>266</v>
      </c>
      <c r="E23" s="19" t="s">
        <v>303</v>
      </c>
      <c r="F23" s="21" t="s">
        <v>247</v>
      </c>
      <c r="G23" s="19" t="s">
        <v>254</v>
      </c>
      <c r="H23" s="21" t="s">
        <v>255</v>
      </c>
      <c r="I23" s="21" t="s">
        <v>250</v>
      </c>
      <c r="J23" s="19" t="s">
        <v>304</v>
      </c>
    </row>
    <row r="24" ht="51" customHeight="1" spans="1:10">
      <c r="A24" s="110" t="s">
        <v>218</v>
      </c>
      <c r="B24" s="19" t="s">
        <v>295</v>
      </c>
      <c r="C24" s="19" t="s">
        <v>265</v>
      </c>
      <c r="D24" s="19" t="s">
        <v>272</v>
      </c>
      <c r="E24" s="19" t="s">
        <v>273</v>
      </c>
      <c r="F24" s="21" t="s">
        <v>247</v>
      </c>
      <c r="G24" s="19" t="s">
        <v>290</v>
      </c>
      <c r="H24" s="21" t="s">
        <v>269</v>
      </c>
      <c r="I24" s="21" t="s">
        <v>250</v>
      </c>
      <c r="J24" s="19" t="s">
        <v>274</v>
      </c>
    </row>
    <row r="25" ht="40.5" customHeight="1" spans="1:10">
      <c r="A25" s="110" t="s">
        <v>218</v>
      </c>
      <c r="B25" s="19" t="s">
        <v>295</v>
      </c>
      <c r="C25" s="19" t="s">
        <v>275</v>
      </c>
      <c r="D25" s="19" t="s">
        <v>276</v>
      </c>
      <c r="E25" s="19" t="s">
        <v>305</v>
      </c>
      <c r="F25" s="21" t="s">
        <v>278</v>
      </c>
      <c r="G25" s="19" t="s">
        <v>254</v>
      </c>
      <c r="H25" s="21" t="s">
        <v>255</v>
      </c>
      <c r="I25" s="21" t="s">
        <v>250</v>
      </c>
      <c r="J25" s="19" t="s">
        <v>305</v>
      </c>
    </row>
    <row r="26" ht="48" customHeight="1" spans="1:10">
      <c r="A26" s="110" t="s">
        <v>213</v>
      </c>
      <c r="B26" s="19" t="s">
        <v>306</v>
      </c>
      <c r="C26" s="19" t="s">
        <v>244</v>
      </c>
      <c r="D26" s="19" t="s">
        <v>245</v>
      </c>
      <c r="E26" s="19" t="s">
        <v>307</v>
      </c>
      <c r="F26" s="21" t="s">
        <v>278</v>
      </c>
      <c r="G26" s="19" t="s">
        <v>308</v>
      </c>
      <c r="H26" s="21" t="s">
        <v>249</v>
      </c>
      <c r="I26" s="21" t="s">
        <v>250</v>
      </c>
      <c r="J26" s="19" t="s">
        <v>309</v>
      </c>
    </row>
    <row r="27" ht="40.5" customHeight="1" spans="1:10">
      <c r="A27" s="110" t="s">
        <v>213</v>
      </c>
      <c r="B27" s="19" t="s">
        <v>306</v>
      </c>
      <c r="C27" s="19" t="s">
        <v>244</v>
      </c>
      <c r="D27" s="19" t="s">
        <v>252</v>
      </c>
      <c r="E27" s="19" t="s">
        <v>310</v>
      </c>
      <c r="F27" s="21" t="s">
        <v>247</v>
      </c>
      <c r="G27" s="19" t="s">
        <v>254</v>
      </c>
      <c r="H27" s="21" t="s">
        <v>255</v>
      </c>
      <c r="I27" s="21" t="s">
        <v>250</v>
      </c>
      <c r="J27" s="19" t="s">
        <v>311</v>
      </c>
    </row>
    <row r="28" ht="83" customHeight="1" spans="1:10">
      <c r="A28" s="110" t="s">
        <v>213</v>
      </c>
      <c r="B28" s="19" t="s">
        <v>306</v>
      </c>
      <c r="C28" s="19" t="s">
        <v>244</v>
      </c>
      <c r="D28" s="19" t="s">
        <v>257</v>
      </c>
      <c r="E28" s="19" t="s">
        <v>312</v>
      </c>
      <c r="F28" s="21" t="s">
        <v>247</v>
      </c>
      <c r="G28" s="19" t="s">
        <v>254</v>
      </c>
      <c r="H28" s="21" t="s">
        <v>255</v>
      </c>
      <c r="I28" s="21" t="s">
        <v>250</v>
      </c>
      <c r="J28" s="19" t="s">
        <v>313</v>
      </c>
    </row>
    <row r="29" ht="40.5" customHeight="1" spans="1:10">
      <c r="A29" s="110" t="s">
        <v>213</v>
      </c>
      <c r="B29" s="19" t="s">
        <v>306</v>
      </c>
      <c r="C29" s="19" t="s">
        <v>265</v>
      </c>
      <c r="D29" s="19" t="s">
        <v>266</v>
      </c>
      <c r="E29" s="19" t="s">
        <v>314</v>
      </c>
      <c r="F29" s="21" t="s">
        <v>247</v>
      </c>
      <c r="G29" s="19" t="s">
        <v>315</v>
      </c>
      <c r="H29" s="21" t="s">
        <v>269</v>
      </c>
      <c r="I29" s="21" t="s">
        <v>270</v>
      </c>
      <c r="J29" s="19" t="s">
        <v>316</v>
      </c>
    </row>
    <row r="30" ht="66" customHeight="1" spans="1:10">
      <c r="A30" s="110" t="s">
        <v>213</v>
      </c>
      <c r="B30" s="19" t="s">
        <v>306</v>
      </c>
      <c r="C30" s="19" t="s">
        <v>265</v>
      </c>
      <c r="D30" s="19" t="s">
        <v>266</v>
      </c>
      <c r="E30" s="19" t="s">
        <v>303</v>
      </c>
      <c r="F30" s="21" t="s">
        <v>247</v>
      </c>
      <c r="G30" s="19" t="s">
        <v>254</v>
      </c>
      <c r="H30" s="21" t="s">
        <v>255</v>
      </c>
      <c r="I30" s="21" t="s">
        <v>250</v>
      </c>
      <c r="J30" s="19" t="s">
        <v>317</v>
      </c>
    </row>
    <row r="31" ht="40.5" customHeight="1" spans="1:10">
      <c r="A31" s="110" t="s">
        <v>213</v>
      </c>
      <c r="B31" s="19" t="s">
        <v>306</v>
      </c>
      <c r="C31" s="19" t="s">
        <v>275</v>
      </c>
      <c r="D31" s="19" t="s">
        <v>276</v>
      </c>
      <c r="E31" s="19" t="s">
        <v>318</v>
      </c>
      <c r="F31" s="21" t="s">
        <v>278</v>
      </c>
      <c r="G31" s="19" t="s">
        <v>279</v>
      </c>
      <c r="H31" s="21" t="s">
        <v>255</v>
      </c>
      <c r="I31" s="21" t="s">
        <v>250</v>
      </c>
      <c r="J31" s="19" t="s">
        <v>319</v>
      </c>
    </row>
    <row r="32" ht="40.5" customHeight="1" spans="1:10">
      <c r="A32" s="110" t="s">
        <v>213</v>
      </c>
      <c r="B32" s="19" t="s">
        <v>306</v>
      </c>
      <c r="C32" s="19" t="s">
        <v>275</v>
      </c>
      <c r="D32" s="19" t="s">
        <v>276</v>
      </c>
      <c r="E32" s="19" t="s">
        <v>320</v>
      </c>
      <c r="F32" s="21" t="s">
        <v>278</v>
      </c>
      <c r="G32" s="19" t="s">
        <v>279</v>
      </c>
      <c r="H32" s="21" t="s">
        <v>255</v>
      </c>
      <c r="I32" s="21" t="s">
        <v>250</v>
      </c>
      <c r="J32" s="19" t="s">
        <v>321</v>
      </c>
    </row>
  </sheetData>
  <mergeCells count="10">
    <mergeCell ref="A2:J2"/>
    <mergeCell ref="A3:H3"/>
    <mergeCell ref="A7:A14"/>
    <mergeCell ref="A15:A19"/>
    <mergeCell ref="A20:A25"/>
    <mergeCell ref="A26:A32"/>
    <mergeCell ref="B7:B14"/>
    <mergeCell ref="B15:B19"/>
    <mergeCell ref="B20:B25"/>
    <mergeCell ref="B26:B32"/>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A10" sqref="A10"/>
    </sheetView>
  </sheetViews>
  <sheetFormatPr defaultColWidth="10.6666666666667" defaultRowHeight="14.25" customHeight="1" outlineLevelCol="5"/>
  <cols>
    <col min="1" max="1" width="42.8333333333333" customWidth="1"/>
    <col min="2" max="2" width="19.6666666666667" customWidth="1"/>
    <col min="3" max="3" width="41" customWidth="1"/>
    <col min="4" max="6" width="33.3333333333333" customWidth="1"/>
  </cols>
  <sheetData>
    <row r="1" ht="15.75" customHeight="1" spans="1:6">
      <c r="A1" s="95">
        <v>1</v>
      </c>
      <c r="B1" s="96">
        <v>0</v>
      </c>
      <c r="C1" s="95">
        <v>1</v>
      </c>
      <c r="D1" s="97"/>
      <c r="E1" s="97"/>
      <c r="F1" s="98" t="s">
        <v>322</v>
      </c>
    </row>
    <row r="2" ht="36.75" customHeight="1" spans="1:6">
      <c r="A2" s="99" t="str">
        <f>"2025"&amp;"年部门政府性基金预算支出预算表"</f>
        <v>2025年部门政府性基金预算支出预算表</v>
      </c>
      <c r="B2" s="99" t="s">
        <v>323</v>
      </c>
      <c r="C2" s="99"/>
      <c r="D2" s="99"/>
      <c r="E2" s="99"/>
      <c r="F2" s="99"/>
    </row>
    <row r="3" ht="13.5" customHeight="1" spans="1:6">
      <c r="A3" s="5" t="str">
        <f>"单位名称："&amp;"景洪市勐罕镇中心小学"</f>
        <v>单位名称：景洪市勐罕镇中心小学</v>
      </c>
      <c r="B3" s="5" t="str">
        <f>"单位名称："&amp;"景洪市勐罕镇中心小学"</f>
        <v>单位名称：景洪市勐罕镇中心小学</v>
      </c>
      <c r="C3" s="5"/>
      <c r="D3" s="94"/>
      <c r="E3" s="94"/>
      <c r="F3" s="94" t="s">
        <v>1</v>
      </c>
    </row>
    <row r="4" ht="19.5" customHeight="1" spans="1:6">
      <c r="A4" s="100" t="s">
        <v>130</v>
      </c>
      <c r="B4" s="101" t="s">
        <v>46</v>
      </c>
      <c r="C4" s="102" t="s">
        <v>47</v>
      </c>
      <c r="D4" s="11" t="s">
        <v>324</v>
      </c>
      <c r="E4" s="11"/>
      <c r="F4" s="12"/>
    </row>
    <row r="5" ht="18.75" customHeight="1" spans="1:6">
      <c r="A5" s="103"/>
      <c r="B5" s="104"/>
      <c r="C5" s="89"/>
      <c r="D5" s="88" t="s">
        <v>29</v>
      </c>
      <c r="E5" s="88" t="s">
        <v>48</v>
      </c>
      <c r="F5" s="88" t="s">
        <v>49</v>
      </c>
    </row>
    <row r="6" ht="18.75" customHeight="1" spans="1:6">
      <c r="A6" s="103">
        <v>1</v>
      </c>
      <c r="B6" s="105" t="s">
        <v>115</v>
      </c>
      <c r="C6" s="89">
        <v>3</v>
      </c>
      <c r="D6" s="88">
        <v>4</v>
      </c>
      <c r="E6" s="88">
        <v>5</v>
      </c>
      <c r="F6" s="88">
        <v>6</v>
      </c>
    </row>
    <row r="7" ht="21" customHeight="1" spans="1:6">
      <c r="A7" s="19"/>
      <c r="B7" s="19"/>
      <c r="C7" s="19"/>
      <c r="D7" s="20"/>
      <c r="E7" s="20"/>
      <c r="F7" s="20"/>
    </row>
    <row r="8" ht="21" customHeight="1" spans="1:6">
      <c r="A8" s="19"/>
      <c r="B8" s="19"/>
      <c r="C8" s="19"/>
      <c r="D8" s="20"/>
      <c r="E8" s="20"/>
      <c r="F8" s="20"/>
    </row>
    <row r="9" ht="18.75" customHeight="1" spans="1:6">
      <c r="A9" s="106" t="s">
        <v>99</v>
      </c>
      <c r="B9" s="107" t="s">
        <v>99</v>
      </c>
      <c r="C9" s="108" t="s">
        <v>99</v>
      </c>
      <c r="D9" s="20"/>
      <c r="E9" s="20"/>
      <c r="F9" s="20"/>
    </row>
    <row r="10" customHeight="1" spans="1:1">
      <c r="A10" t="s">
        <v>325</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1"/>
  <sheetViews>
    <sheetView showZeros="0" topLeftCell="H3" workbookViewId="0">
      <selection activeCell="H11" sqref="H11"/>
    </sheetView>
  </sheetViews>
  <sheetFormatPr defaultColWidth="10.6666666666667" defaultRowHeight="14.25" customHeight="1"/>
  <cols>
    <col min="1" max="1" width="45.6666666666667" customWidth="1"/>
    <col min="2" max="2" width="25.3333333333333" customWidth="1"/>
    <col min="3" max="3" width="41.1666666666667"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1"/>
      <c r="P1" s="81"/>
      <c r="Q1" s="30" t="s">
        <v>326</v>
      </c>
    </row>
    <row r="2" ht="35.25" customHeight="1" spans="1:17">
      <c r="A2" s="31" t="str">
        <f>"2025"&amp;"年部门政府采购预算表"</f>
        <v>2025年部门政府采购预算表</v>
      </c>
      <c r="B2" s="31"/>
      <c r="C2" s="31"/>
      <c r="D2" s="31"/>
      <c r="E2" s="31"/>
      <c r="F2" s="31"/>
      <c r="G2" s="31"/>
      <c r="H2" s="31"/>
      <c r="I2" s="31"/>
      <c r="J2" s="31"/>
      <c r="K2" s="31"/>
      <c r="L2" s="31"/>
      <c r="M2" s="31"/>
      <c r="N2" s="31"/>
      <c r="O2" s="31"/>
      <c r="P2" s="31"/>
      <c r="Q2" s="31"/>
    </row>
    <row r="3" ht="18.75" customHeight="1" spans="1:17">
      <c r="A3" s="32" t="str">
        <f>"单位名称："&amp;"景洪市勐罕镇中心小学"</f>
        <v>单位名称：景洪市勐罕镇中心小学</v>
      </c>
      <c r="B3" s="32"/>
      <c r="C3" s="32"/>
      <c r="D3" s="32"/>
      <c r="E3" s="32"/>
      <c r="F3" s="32"/>
      <c r="G3" s="6"/>
      <c r="H3" s="6"/>
      <c r="I3" s="6"/>
      <c r="J3" s="6"/>
      <c r="K3" s="33"/>
      <c r="L3" s="33"/>
      <c r="M3" s="33"/>
      <c r="N3" s="33"/>
      <c r="O3" s="7"/>
      <c r="P3" s="7"/>
      <c r="Q3" s="94" t="s">
        <v>121</v>
      </c>
    </row>
    <row r="4" ht="15.75" customHeight="1" spans="1:17">
      <c r="A4" s="9" t="s">
        <v>327</v>
      </c>
      <c r="B4" s="72" t="s">
        <v>328</v>
      </c>
      <c r="C4" s="72" t="s">
        <v>329</v>
      </c>
      <c r="D4" s="72" t="s">
        <v>330</v>
      </c>
      <c r="E4" s="72" t="s">
        <v>331</v>
      </c>
      <c r="F4" s="72" t="s">
        <v>332</v>
      </c>
      <c r="G4" s="36" t="s">
        <v>137</v>
      </c>
      <c r="H4" s="36"/>
      <c r="I4" s="36"/>
      <c r="J4" s="36"/>
      <c r="K4" s="36"/>
      <c r="L4" s="36"/>
      <c r="M4" s="36"/>
      <c r="N4" s="36"/>
      <c r="O4" s="36"/>
      <c r="P4" s="36"/>
      <c r="Q4" s="37"/>
    </row>
    <row r="5" ht="17.25" customHeight="1" spans="1:17">
      <c r="A5" s="14"/>
      <c r="B5" s="74"/>
      <c r="C5" s="74"/>
      <c r="D5" s="74"/>
      <c r="E5" s="74"/>
      <c r="F5" s="74"/>
      <c r="G5" s="74" t="s">
        <v>29</v>
      </c>
      <c r="H5" s="74" t="s">
        <v>32</v>
      </c>
      <c r="I5" s="74" t="s">
        <v>333</v>
      </c>
      <c r="J5" s="74" t="s">
        <v>334</v>
      </c>
      <c r="K5" s="75" t="s">
        <v>335</v>
      </c>
      <c r="L5" s="86" t="s">
        <v>51</v>
      </c>
      <c r="M5" s="86"/>
      <c r="N5" s="86"/>
      <c r="O5" s="86"/>
      <c r="P5" s="86"/>
      <c r="Q5" s="76"/>
    </row>
    <row r="6" ht="54" customHeight="1" spans="1:17">
      <c r="A6" s="16"/>
      <c r="B6" s="76"/>
      <c r="C6" s="76"/>
      <c r="D6" s="76"/>
      <c r="E6" s="76"/>
      <c r="F6" s="76"/>
      <c r="G6" s="76"/>
      <c r="H6" s="76" t="s">
        <v>31</v>
      </c>
      <c r="I6" s="76"/>
      <c r="J6" s="76"/>
      <c r="K6" s="77"/>
      <c r="L6" s="76" t="s">
        <v>31</v>
      </c>
      <c r="M6" s="76" t="s">
        <v>38</v>
      </c>
      <c r="N6" s="76" t="s">
        <v>146</v>
      </c>
      <c r="O6" s="87" t="s">
        <v>40</v>
      </c>
      <c r="P6" s="77" t="s">
        <v>41</v>
      </c>
      <c r="Q6" s="76" t="s">
        <v>42</v>
      </c>
    </row>
    <row r="7" ht="19.5" customHeight="1" spans="1:17">
      <c r="A7" s="27">
        <v>1</v>
      </c>
      <c r="B7" s="88">
        <v>2</v>
      </c>
      <c r="C7" s="88">
        <v>3</v>
      </c>
      <c r="D7" s="88">
        <v>4</v>
      </c>
      <c r="E7" s="88">
        <v>5</v>
      </c>
      <c r="F7" s="88">
        <v>6</v>
      </c>
      <c r="G7" s="89">
        <v>7</v>
      </c>
      <c r="H7" s="89">
        <v>8</v>
      </c>
      <c r="I7" s="89">
        <v>9</v>
      </c>
      <c r="J7" s="89">
        <v>10</v>
      </c>
      <c r="K7" s="89">
        <v>11</v>
      </c>
      <c r="L7" s="89">
        <v>12</v>
      </c>
      <c r="M7" s="89">
        <v>13</v>
      </c>
      <c r="N7" s="89">
        <v>14</v>
      </c>
      <c r="O7" s="89">
        <v>15</v>
      </c>
      <c r="P7" s="89">
        <v>16</v>
      </c>
      <c r="Q7" s="89">
        <v>17</v>
      </c>
    </row>
    <row r="8" ht="21" customHeight="1" spans="1:17">
      <c r="A8" s="19"/>
      <c r="B8" s="90"/>
      <c r="C8" s="90"/>
      <c r="D8" s="90"/>
      <c r="E8" s="91"/>
      <c r="F8" s="20"/>
      <c r="G8" s="20"/>
      <c r="H8" s="20"/>
      <c r="I8" s="20"/>
      <c r="J8" s="20"/>
      <c r="K8" s="20"/>
      <c r="L8" s="20"/>
      <c r="M8" s="20"/>
      <c r="N8" s="20"/>
      <c r="O8" s="20"/>
      <c r="P8" s="20"/>
      <c r="Q8" s="20"/>
    </row>
    <row r="9" ht="21" customHeight="1" spans="1:17">
      <c r="A9" s="19"/>
      <c r="B9" s="19"/>
      <c r="C9" s="19"/>
      <c r="D9" s="21"/>
      <c r="E9" s="92"/>
      <c r="F9" s="20"/>
      <c r="G9" s="20"/>
      <c r="H9" s="20"/>
      <c r="I9" s="20"/>
      <c r="J9" s="20"/>
      <c r="K9" s="20"/>
      <c r="L9" s="20"/>
      <c r="M9" s="20"/>
      <c r="N9" s="20"/>
      <c r="O9" s="20"/>
      <c r="P9" s="20"/>
      <c r="Q9" s="20"/>
    </row>
    <row r="10" ht="21" customHeight="1" spans="1:17">
      <c r="A10" s="79" t="s">
        <v>99</v>
      </c>
      <c r="B10" s="80"/>
      <c r="C10" s="80"/>
      <c r="D10" s="80"/>
      <c r="E10" s="93"/>
      <c r="F10" s="20"/>
      <c r="G10" s="20"/>
      <c r="H10" s="20"/>
      <c r="I10" s="20"/>
      <c r="J10" s="20"/>
      <c r="K10" s="20"/>
      <c r="L10" s="20"/>
      <c r="M10" s="20"/>
      <c r="N10" s="20"/>
      <c r="O10" s="20"/>
      <c r="P10" s="20"/>
      <c r="Q10" s="20"/>
    </row>
    <row r="11" customHeight="1" spans="8:8">
      <c r="H11" t="s">
        <v>325</v>
      </c>
    </row>
  </sheetData>
  <mergeCells count="16">
    <mergeCell ref="A2:Q2"/>
    <mergeCell ref="A3:F3"/>
    <mergeCell ref="G4:Q4"/>
    <mergeCell ref="L5:Q5"/>
    <mergeCell ref="A10:E10"/>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topLeftCell="F3" workbookViewId="0">
      <selection activeCell="F11" sqref="F11"/>
    </sheetView>
  </sheetViews>
  <sheetFormatPr defaultColWidth="10.6666666666667" defaultRowHeight="14.25" customHeight="1"/>
  <cols>
    <col min="1" max="1" width="57" customWidth="1"/>
    <col min="2" max="3" width="25.5" customWidth="1"/>
    <col min="4" max="14" width="22.1666666666667" customWidth="1"/>
  </cols>
  <sheetData>
    <row r="1" ht="13.5" customHeight="1" spans="1:14">
      <c r="A1" s="66"/>
      <c r="B1" s="66"/>
      <c r="C1" s="67"/>
      <c r="D1" s="66"/>
      <c r="E1" s="66"/>
      <c r="F1" s="66"/>
      <c r="G1" s="66"/>
      <c r="H1" s="68"/>
      <c r="I1" s="66"/>
      <c r="J1" s="66"/>
      <c r="K1" s="66"/>
      <c r="L1" s="81"/>
      <c r="M1" s="82"/>
      <c r="N1" s="83" t="s">
        <v>336</v>
      </c>
    </row>
    <row r="2" ht="34.5" customHeight="1" spans="1:14">
      <c r="A2" s="31" t="str">
        <f>"2025"&amp;"年部门政府购买服务预算表"</f>
        <v>2025年部门政府购买服务预算表</v>
      </c>
      <c r="B2" s="31"/>
      <c r="C2" s="31"/>
      <c r="D2" s="31"/>
      <c r="E2" s="31"/>
      <c r="F2" s="31"/>
      <c r="G2" s="31"/>
      <c r="H2" s="31"/>
      <c r="I2" s="31"/>
      <c r="J2" s="31"/>
      <c r="K2" s="31"/>
      <c r="L2" s="31"/>
      <c r="M2" s="31"/>
      <c r="N2" s="31"/>
    </row>
    <row r="3" ht="18.75" customHeight="1" spans="1:14">
      <c r="A3" s="69" t="str">
        <f>"单位名称："&amp;"景洪市勐罕镇中心小学"</f>
        <v>单位名称：景洪市勐罕镇中心小学</v>
      </c>
      <c r="B3" s="69"/>
      <c r="C3" s="69"/>
      <c r="D3" s="70"/>
      <c r="E3" s="70"/>
      <c r="F3" s="70"/>
      <c r="G3" s="70"/>
      <c r="H3" s="71"/>
      <c r="I3" s="70"/>
      <c r="J3" s="70"/>
      <c r="K3" s="70"/>
      <c r="L3" s="7"/>
      <c r="M3" s="84"/>
      <c r="N3" s="85" t="s">
        <v>121</v>
      </c>
    </row>
    <row r="4" ht="18.75" customHeight="1" spans="1:14">
      <c r="A4" s="9" t="s">
        <v>327</v>
      </c>
      <c r="B4" s="72" t="s">
        <v>337</v>
      </c>
      <c r="C4" s="73" t="s">
        <v>338</v>
      </c>
      <c r="D4" s="36" t="s">
        <v>137</v>
      </c>
      <c r="E4" s="36"/>
      <c r="F4" s="36"/>
      <c r="G4" s="36"/>
      <c r="H4" s="36"/>
      <c r="I4" s="36"/>
      <c r="J4" s="36"/>
      <c r="K4" s="36"/>
      <c r="L4" s="36"/>
      <c r="M4" s="36"/>
      <c r="N4" s="37"/>
    </row>
    <row r="5" ht="17.25" customHeight="1" spans="1:14">
      <c r="A5" s="14"/>
      <c r="B5" s="74"/>
      <c r="C5" s="75"/>
      <c r="D5" s="74" t="s">
        <v>29</v>
      </c>
      <c r="E5" s="74" t="s">
        <v>32</v>
      </c>
      <c r="F5" s="74" t="s">
        <v>333</v>
      </c>
      <c r="G5" s="74" t="s">
        <v>334</v>
      </c>
      <c r="H5" s="75" t="s">
        <v>335</v>
      </c>
      <c r="I5" s="86" t="s">
        <v>51</v>
      </c>
      <c r="J5" s="86"/>
      <c r="K5" s="86"/>
      <c r="L5" s="86"/>
      <c r="M5" s="86"/>
      <c r="N5" s="76"/>
    </row>
    <row r="6" ht="54" customHeight="1" spans="1:14">
      <c r="A6" s="16"/>
      <c r="B6" s="76"/>
      <c r="C6" s="77"/>
      <c r="D6" s="76"/>
      <c r="E6" s="76"/>
      <c r="F6" s="76"/>
      <c r="G6" s="76"/>
      <c r="H6" s="77"/>
      <c r="I6" s="76" t="s">
        <v>31</v>
      </c>
      <c r="J6" s="76" t="s">
        <v>38</v>
      </c>
      <c r="K6" s="76" t="s">
        <v>146</v>
      </c>
      <c r="L6" s="87" t="s">
        <v>40</v>
      </c>
      <c r="M6" s="77" t="s">
        <v>41</v>
      </c>
      <c r="N6" s="76" t="s">
        <v>42</v>
      </c>
    </row>
    <row r="7" ht="19.5" customHeight="1" spans="1:14">
      <c r="A7" s="78">
        <v>1</v>
      </c>
      <c r="B7" s="78">
        <v>2</v>
      </c>
      <c r="C7" s="78">
        <v>3</v>
      </c>
      <c r="D7" s="78">
        <v>4</v>
      </c>
      <c r="E7" s="78">
        <v>5</v>
      </c>
      <c r="F7" s="78">
        <v>6</v>
      </c>
      <c r="G7" s="78">
        <v>7</v>
      </c>
      <c r="H7" s="78">
        <v>8</v>
      </c>
      <c r="I7" s="78">
        <v>9</v>
      </c>
      <c r="J7" s="78">
        <v>10</v>
      </c>
      <c r="K7" s="78">
        <v>11</v>
      </c>
      <c r="L7" s="78">
        <v>12</v>
      </c>
      <c r="M7" s="78">
        <v>13</v>
      </c>
      <c r="N7" s="78">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79" t="s">
        <v>99</v>
      </c>
      <c r="B10" s="80"/>
      <c r="C10" s="80"/>
      <c r="D10" s="20"/>
      <c r="E10" s="20"/>
      <c r="F10" s="20"/>
      <c r="G10" s="20"/>
      <c r="H10" s="20"/>
      <c r="I10" s="20"/>
      <c r="J10" s="20"/>
      <c r="K10" s="20"/>
      <c r="L10" s="20"/>
      <c r="M10" s="20"/>
      <c r="N10" s="20"/>
    </row>
    <row r="11" customHeight="1" spans="6:6">
      <c r="F11" t="s">
        <v>325</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selection activeCell="A9" sqref="A9"/>
    </sheetView>
  </sheetViews>
  <sheetFormatPr defaultColWidth="10.6666666666667" defaultRowHeight="14.25" customHeight="1" outlineLevelCol="6"/>
  <cols>
    <col min="1" max="1" width="44" customWidth="1"/>
    <col min="2" max="7" width="21.5" customWidth="1"/>
  </cols>
  <sheetData>
    <row r="1" ht="13.5" customHeight="1" spans="1:7">
      <c r="A1" s="58"/>
      <c r="B1" s="58"/>
      <c r="C1" s="58"/>
      <c r="D1" s="58"/>
      <c r="E1" s="58"/>
      <c r="F1" s="59"/>
      <c r="G1" s="59" t="s">
        <v>339</v>
      </c>
    </row>
    <row r="2" ht="27.75" customHeight="1" spans="1:7">
      <c r="A2" s="60" t="s">
        <v>340</v>
      </c>
      <c r="B2" s="43"/>
      <c r="C2" s="43"/>
      <c r="D2" s="43"/>
      <c r="E2" s="43"/>
      <c r="F2" s="43"/>
      <c r="G2" s="43"/>
    </row>
    <row r="3" ht="18" customHeight="1" spans="1:7">
      <c r="A3" s="61" t="str">
        <f>"单位名称："&amp;"景洪市勐罕镇中心小学"</f>
        <v>单位名称：景洪市勐罕镇中心小学</v>
      </c>
      <c r="B3" s="62"/>
      <c r="C3" s="62"/>
      <c r="D3" s="62"/>
      <c r="E3" s="62"/>
      <c r="F3" s="63"/>
      <c r="G3" s="63" t="s">
        <v>121</v>
      </c>
    </row>
    <row r="4" ht="19.5" customHeight="1" spans="1:7">
      <c r="A4" s="64" t="s">
        <v>341</v>
      </c>
      <c r="B4" s="50" t="s">
        <v>133</v>
      </c>
      <c r="C4" s="50" t="s">
        <v>134</v>
      </c>
      <c r="D4" s="50" t="s">
        <v>137</v>
      </c>
      <c r="E4" s="50"/>
      <c r="F4" s="50"/>
      <c r="G4" s="50" t="s">
        <v>342</v>
      </c>
    </row>
    <row r="5" ht="40.5" customHeight="1" spans="1:7">
      <c r="A5" s="65"/>
      <c r="B5" s="50"/>
      <c r="C5" s="50"/>
      <c r="D5" s="50" t="s">
        <v>29</v>
      </c>
      <c r="E5" s="48" t="s">
        <v>32</v>
      </c>
      <c r="F5" s="48" t="s">
        <v>343</v>
      </c>
      <c r="G5" s="48"/>
    </row>
    <row r="6" ht="19.5" customHeight="1" spans="1:7">
      <c r="A6" s="50">
        <v>1</v>
      </c>
      <c r="B6" s="50">
        <v>2</v>
      </c>
      <c r="C6" s="50">
        <v>3</v>
      </c>
      <c r="D6" s="50">
        <v>4</v>
      </c>
      <c r="E6" s="50">
        <v>5</v>
      </c>
      <c r="F6" s="50">
        <v>6</v>
      </c>
      <c r="G6" s="50">
        <v>7</v>
      </c>
    </row>
    <row r="7" ht="19.5" customHeight="1" spans="1:7">
      <c r="A7" s="51"/>
      <c r="B7" s="20"/>
      <c r="C7" s="20"/>
      <c r="D7" s="20"/>
      <c r="E7" s="20"/>
      <c r="F7" s="20"/>
      <c r="G7" s="20"/>
    </row>
    <row r="8" ht="19.5" customHeight="1" spans="1:7">
      <c r="A8" s="51"/>
      <c r="B8" s="19"/>
      <c r="C8" s="19"/>
      <c r="D8" s="20"/>
      <c r="E8" s="20"/>
      <c r="F8" s="20"/>
      <c r="G8" s="20"/>
    </row>
    <row r="9" customHeight="1" spans="1:1">
      <c r="A9" t="s">
        <v>325</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topLeftCell="D1" workbookViewId="0">
      <selection activeCell="D8" sqref="D8"/>
    </sheetView>
  </sheetViews>
  <sheetFormatPr defaultColWidth="10.6666666666667" defaultRowHeight="12" customHeight="1" outlineLevelRow="7"/>
  <cols>
    <col min="1" max="1" width="40" customWidth="1"/>
    <col min="2" max="2" width="56" customWidth="1"/>
    <col min="3" max="3" width="20.1666666666667" customWidth="1"/>
    <col min="4" max="4" width="15.5" customWidth="1"/>
    <col min="5" max="5" width="27.5" customWidth="1"/>
    <col min="6" max="6" width="13.1666666666667" customWidth="1"/>
    <col min="7" max="7" width="15.3333333333333" customWidth="1"/>
    <col min="8" max="9" width="14.5" customWidth="1"/>
    <col min="10" max="10" width="98.1666666666667" customWidth="1"/>
  </cols>
  <sheetData>
    <row r="1" ht="15" customHeight="1" spans="10:10">
      <c r="J1" s="56" t="s">
        <v>344</v>
      </c>
    </row>
    <row r="2" ht="28.5" customHeight="1" spans="1:10">
      <c r="A2" s="43" t="s">
        <v>345</v>
      </c>
      <c r="B2" s="43"/>
      <c r="C2" s="43"/>
      <c r="D2" s="43"/>
      <c r="E2" s="43"/>
      <c r="F2" s="44"/>
      <c r="G2" s="43"/>
      <c r="H2" s="44"/>
      <c r="I2" s="44"/>
      <c r="J2" s="43"/>
    </row>
    <row r="3" ht="17.25" customHeight="1" spans="1:10">
      <c r="A3" s="45" t="str">
        <f>"单位名称："&amp;"景洪市勐罕镇中心小学"</f>
        <v>单位名称：景洪市勐罕镇中心小学</v>
      </c>
      <c r="B3" s="46"/>
      <c r="C3" s="46"/>
      <c r="D3" s="46"/>
      <c r="E3" s="46"/>
      <c r="F3" s="47"/>
      <c r="G3" s="46"/>
      <c r="H3" s="47"/>
      <c r="I3" s="57"/>
      <c r="J3" s="57"/>
    </row>
    <row r="4" ht="44.25" customHeight="1" spans="1:10">
      <c r="A4" s="48" t="s">
        <v>233</v>
      </c>
      <c r="B4" s="48" t="s">
        <v>234</v>
      </c>
      <c r="C4" s="48" t="s">
        <v>235</v>
      </c>
      <c r="D4" s="48" t="s">
        <v>236</v>
      </c>
      <c r="E4" s="48" t="s">
        <v>237</v>
      </c>
      <c r="F4" s="49" t="s">
        <v>238</v>
      </c>
      <c r="G4" s="48" t="s">
        <v>239</v>
      </c>
      <c r="H4" s="49" t="s">
        <v>240</v>
      </c>
      <c r="I4" s="49" t="s">
        <v>241</v>
      </c>
      <c r="J4" s="48" t="s">
        <v>242</v>
      </c>
    </row>
    <row r="5" ht="14.25" customHeight="1" spans="1:10">
      <c r="A5" s="50">
        <v>1</v>
      </c>
      <c r="B5" s="50">
        <v>2</v>
      </c>
      <c r="C5" s="50">
        <v>3</v>
      </c>
      <c r="D5" s="50">
        <v>4</v>
      </c>
      <c r="E5" s="50">
        <v>5</v>
      </c>
      <c r="F5" s="50">
        <v>6</v>
      </c>
      <c r="G5" s="50">
        <v>7</v>
      </c>
      <c r="H5" s="50">
        <v>8</v>
      </c>
      <c r="I5" s="50">
        <v>9</v>
      </c>
      <c r="J5" s="50">
        <v>10</v>
      </c>
    </row>
    <row r="6" ht="42" customHeight="1" spans="1:10">
      <c r="A6" s="51"/>
      <c r="B6" s="52"/>
      <c r="C6" s="52"/>
      <c r="D6" s="52"/>
      <c r="E6" s="53"/>
      <c r="F6" s="54"/>
      <c r="G6" s="53"/>
      <c r="H6" s="54"/>
      <c r="I6" s="54"/>
      <c r="J6" s="53"/>
    </row>
    <row r="7" ht="42" customHeight="1" spans="1:10">
      <c r="A7" s="51"/>
      <c r="B7" s="55"/>
      <c r="C7" s="55"/>
      <c r="D7" s="55"/>
      <c r="E7" s="51"/>
      <c r="F7" s="55"/>
      <c r="G7" s="51"/>
      <c r="H7" s="55"/>
      <c r="I7" s="55"/>
      <c r="J7" s="51"/>
    </row>
    <row r="8" customHeight="1" spans="4:4">
      <c r="D8" t="s">
        <v>325</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0"/>
  <sheetViews>
    <sheetView showZeros="0" workbookViewId="0">
      <selection activeCell="A10" sqref="A10"/>
    </sheetView>
  </sheetViews>
  <sheetFormatPr defaultColWidth="10.6666666666667"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666666666667" customWidth="1"/>
  </cols>
  <sheetData>
    <row r="1" ht="14.25" customHeight="1" spans="8:8">
      <c r="H1" s="30" t="s">
        <v>346</v>
      </c>
    </row>
    <row r="2" ht="34.5" customHeight="1" spans="1:8">
      <c r="A2" s="31" t="str">
        <f>"2025"&amp;"年新增资产配置表"</f>
        <v>2025年新增资产配置表</v>
      </c>
      <c r="B2" s="31"/>
      <c r="C2" s="31"/>
      <c r="D2" s="31"/>
      <c r="E2" s="31"/>
      <c r="F2" s="31"/>
      <c r="G2" s="31"/>
      <c r="H2" s="31"/>
    </row>
    <row r="3" ht="19.5" customHeight="1" spans="1:8">
      <c r="A3" s="32" t="str">
        <f>"单位名称："&amp;"景洪市勐罕镇中心小学"</f>
        <v>单位名称：景洪市勐罕镇中心小学</v>
      </c>
      <c r="B3" s="32"/>
      <c r="C3" s="32"/>
      <c r="D3" s="33"/>
      <c r="E3" s="33"/>
      <c r="F3" s="33"/>
      <c r="G3" s="33"/>
      <c r="H3" s="34" t="s">
        <v>121</v>
      </c>
    </row>
    <row r="4" ht="18" customHeight="1" spans="1:8">
      <c r="A4" s="9" t="s">
        <v>130</v>
      </c>
      <c r="B4" s="9" t="s">
        <v>347</v>
      </c>
      <c r="C4" s="9" t="s">
        <v>348</v>
      </c>
      <c r="D4" s="9" t="s">
        <v>349</v>
      </c>
      <c r="E4" s="9" t="s">
        <v>350</v>
      </c>
      <c r="F4" s="35" t="s">
        <v>351</v>
      </c>
      <c r="G4" s="36"/>
      <c r="H4" s="37"/>
    </row>
    <row r="5" ht="18" customHeight="1" spans="1:8">
      <c r="A5" s="16"/>
      <c r="B5" s="16"/>
      <c r="C5" s="16"/>
      <c r="D5" s="16"/>
      <c r="E5" s="16"/>
      <c r="F5" s="38" t="s">
        <v>331</v>
      </c>
      <c r="G5" s="38" t="s">
        <v>352</v>
      </c>
      <c r="H5" s="38" t="s">
        <v>353</v>
      </c>
    </row>
    <row r="6" ht="21" customHeight="1" spans="1:8">
      <c r="A6" s="38">
        <v>1</v>
      </c>
      <c r="B6" s="38">
        <v>2</v>
      </c>
      <c r="C6" s="38">
        <v>3</v>
      </c>
      <c r="D6" s="38">
        <v>4</v>
      </c>
      <c r="E6" s="38">
        <v>5</v>
      </c>
      <c r="F6" s="38">
        <v>6</v>
      </c>
      <c r="G6" s="38">
        <v>7</v>
      </c>
      <c r="H6" s="38">
        <v>8</v>
      </c>
    </row>
    <row r="7" ht="33" customHeight="1" spans="1:8">
      <c r="A7" s="39"/>
      <c r="B7" s="39"/>
      <c r="C7" s="39"/>
      <c r="D7" s="39"/>
      <c r="E7" s="21"/>
      <c r="F7" s="20"/>
      <c r="G7" s="20"/>
      <c r="H7" s="20"/>
    </row>
    <row r="8" ht="33" customHeight="1" spans="1:8">
      <c r="A8" s="39"/>
      <c r="B8" s="39"/>
      <c r="C8" s="39"/>
      <c r="D8" s="39"/>
      <c r="E8" s="21"/>
      <c r="F8" s="20"/>
      <c r="G8" s="20"/>
      <c r="H8" s="20"/>
    </row>
    <row r="9" ht="24" customHeight="1" spans="1:8">
      <c r="A9" s="40" t="s">
        <v>29</v>
      </c>
      <c r="B9" s="41"/>
      <c r="C9" s="41"/>
      <c r="D9" s="41"/>
      <c r="E9" s="42"/>
      <c r="F9" s="20"/>
      <c r="G9" s="20"/>
      <c r="H9" s="20"/>
    </row>
    <row r="10" customHeight="1" spans="1:1">
      <c r="A10" t="s">
        <v>325</v>
      </c>
    </row>
  </sheetData>
  <mergeCells count="9">
    <mergeCell ref="A2:H2"/>
    <mergeCell ref="A3:C3"/>
    <mergeCell ref="F4:H4"/>
    <mergeCell ref="A9:E9"/>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topLeftCell="B1" workbookViewId="0">
      <selection activeCell="B11" sqref="B11"/>
    </sheetView>
  </sheetViews>
  <sheetFormatPr defaultColWidth="10.6666666666667" defaultRowHeight="14.25" customHeight="1"/>
  <cols>
    <col min="1" max="1" width="15.6666666666667" customWidth="1"/>
    <col min="2" max="3" width="27.8333333333333" customWidth="1"/>
    <col min="4" max="4" width="13" customWidth="1"/>
    <col min="5" max="5" width="20.6666666666667" customWidth="1"/>
    <col min="6" max="6" width="11.5" customWidth="1"/>
    <col min="7" max="7" width="20.6666666666667" customWidth="1"/>
    <col min="8" max="11" width="18" customWidth="1"/>
  </cols>
  <sheetData>
    <row r="1" ht="19.5" customHeight="1" spans="4:11">
      <c r="D1" s="1"/>
      <c r="E1" s="1"/>
      <c r="F1" s="1"/>
      <c r="G1" s="1"/>
      <c r="H1" s="2"/>
      <c r="I1" s="2"/>
      <c r="J1" s="2"/>
      <c r="K1" s="3" t="s">
        <v>354</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"单位名称："&amp;"景洪市勐罕镇中心小学"</f>
        <v>单位名称：景洪市勐罕镇中心小学</v>
      </c>
      <c r="B3" s="5"/>
      <c r="C3" s="5"/>
      <c r="D3" s="5"/>
      <c r="E3" s="5"/>
      <c r="F3" s="5"/>
      <c r="G3" s="5"/>
      <c r="H3" s="6"/>
      <c r="I3" s="6"/>
      <c r="J3" s="6"/>
      <c r="K3" s="7" t="s">
        <v>121</v>
      </c>
    </row>
    <row r="4" ht="21.75" customHeight="1" spans="1:11">
      <c r="A4" s="8" t="s">
        <v>207</v>
      </c>
      <c r="B4" s="8" t="s">
        <v>132</v>
      </c>
      <c r="C4" s="8" t="s">
        <v>208</v>
      </c>
      <c r="D4" s="9" t="s">
        <v>133</v>
      </c>
      <c r="E4" s="9" t="s">
        <v>134</v>
      </c>
      <c r="F4" s="9" t="s">
        <v>209</v>
      </c>
      <c r="G4" s="9" t="s">
        <v>210</v>
      </c>
      <c r="H4" s="25" t="s">
        <v>29</v>
      </c>
      <c r="I4" s="10" t="s">
        <v>355</v>
      </c>
      <c r="J4" s="11"/>
      <c r="K4" s="12"/>
    </row>
    <row r="5" ht="21.75" customHeight="1" spans="1:11">
      <c r="A5" s="13"/>
      <c r="B5" s="13"/>
      <c r="C5" s="13"/>
      <c r="D5" s="14"/>
      <c r="E5" s="14"/>
      <c r="F5" s="14"/>
      <c r="G5" s="14"/>
      <c r="H5" s="26"/>
      <c r="I5" s="9" t="s">
        <v>32</v>
      </c>
      <c r="J5" s="9" t="s">
        <v>33</v>
      </c>
      <c r="K5" s="9" t="s">
        <v>34</v>
      </c>
    </row>
    <row r="6" ht="40.5" customHeight="1" spans="1:11">
      <c r="A6" s="15"/>
      <c r="B6" s="15"/>
      <c r="C6" s="15"/>
      <c r="D6" s="16"/>
      <c r="E6" s="16"/>
      <c r="F6" s="16"/>
      <c r="G6" s="16"/>
      <c r="H6" s="27"/>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8"/>
      <c r="B8" s="29"/>
      <c r="C8" s="28"/>
      <c r="D8" s="28"/>
      <c r="E8" s="28"/>
      <c r="F8" s="28"/>
      <c r="G8" s="28"/>
      <c r="H8" s="20"/>
      <c r="I8" s="20"/>
      <c r="J8" s="20"/>
      <c r="K8" s="20"/>
    </row>
    <row r="9" ht="18.75" customHeight="1" spans="1:11">
      <c r="A9" s="29"/>
      <c r="B9" s="29"/>
      <c r="C9" s="29"/>
      <c r="D9" s="29"/>
      <c r="E9" s="29"/>
      <c r="F9" s="29"/>
      <c r="G9" s="29"/>
      <c r="H9" s="20"/>
      <c r="I9" s="20"/>
      <c r="J9" s="20"/>
      <c r="K9" s="20"/>
    </row>
    <row r="10" ht="18.75" customHeight="1" spans="1:11">
      <c r="A10" s="22" t="s">
        <v>99</v>
      </c>
      <c r="B10" s="23"/>
      <c r="C10" s="23"/>
      <c r="D10" s="23"/>
      <c r="E10" s="23"/>
      <c r="F10" s="23"/>
      <c r="G10" s="24"/>
      <c r="H10" s="20"/>
      <c r="I10" s="20"/>
      <c r="J10" s="20"/>
      <c r="K10" s="20"/>
    </row>
    <row r="11" customHeight="1" spans="2:2">
      <c r="B11" t="s">
        <v>325</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showZeros="0" workbookViewId="0">
      <selection activeCell="A1" sqref="A1"/>
    </sheetView>
  </sheetViews>
  <sheetFormatPr defaultColWidth="10.6666666666667" defaultRowHeight="14.25" customHeight="1" outlineLevelCol="6"/>
  <cols>
    <col min="1" max="1" width="41.1666666666667" customWidth="1"/>
    <col min="2" max="2" width="23.3333333333333" customWidth="1"/>
    <col min="3" max="3" width="55.3333333333333" customWidth="1"/>
    <col min="4" max="4" width="16.3333333333333" customWidth="1"/>
    <col min="5" max="7" width="27.8333333333333" customWidth="1"/>
  </cols>
  <sheetData>
    <row r="1" ht="18.75" customHeight="1" spans="4:7">
      <c r="D1" s="1"/>
      <c r="E1" s="2"/>
      <c r="F1" s="2"/>
      <c r="G1" s="3" t="s">
        <v>356</v>
      </c>
    </row>
    <row r="2" ht="36.75" customHeight="1" spans="1:7">
      <c r="A2" s="4" t="str">
        <f>"2025"&amp;"年部门项目中期规划预算表"</f>
        <v>2025年部门项目中期规划预算表</v>
      </c>
      <c r="B2" s="4"/>
      <c r="C2" s="4"/>
      <c r="D2" s="4"/>
      <c r="E2" s="4"/>
      <c r="F2" s="4"/>
      <c r="G2" s="4"/>
    </row>
    <row r="3" ht="22.5" customHeight="1" spans="1:7">
      <c r="A3" s="5" t="str">
        <f>"单位名称："&amp;"景洪市勐罕镇中心小学"</f>
        <v>单位名称：景洪市勐罕镇中心小学</v>
      </c>
      <c r="B3" s="5"/>
      <c r="C3" s="5"/>
      <c r="D3" s="5"/>
      <c r="E3" s="6"/>
      <c r="F3" s="6"/>
      <c r="G3" s="7" t="s">
        <v>121</v>
      </c>
    </row>
    <row r="4" ht="21.75" customHeight="1" spans="1:7">
      <c r="A4" s="8" t="s">
        <v>208</v>
      </c>
      <c r="B4" s="8" t="s">
        <v>207</v>
      </c>
      <c r="C4" s="8" t="s">
        <v>132</v>
      </c>
      <c r="D4" s="9" t="s">
        <v>357</v>
      </c>
      <c r="E4" s="10" t="s">
        <v>32</v>
      </c>
      <c r="F4" s="11"/>
      <c r="G4" s="12"/>
    </row>
    <row r="5" ht="21.75" customHeight="1" spans="1:7">
      <c r="A5" s="13"/>
      <c r="B5" s="13"/>
      <c r="C5" s="13"/>
      <c r="D5" s="14"/>
      <c r="E5" s="8" t="s">
        <v>358</v>
      </c>
      <c r="F5" s="9" t="s">
        <v>359</v>
      </c>
      <c r="G5" s="9" t="s">
        <v>360</v>
      </c>
    </row>
    <row r="6" ht="40.5" customHeight="1" spans="1:7">
      <c r="A6" s="15"/>
      <c r="B6" s="15"/>
      <c r="C6" s="15"/>
      <c r="D6" s="16"/>
      <c r="E6" s="15"/>
      <c r="F6" s="16"/>
      <c r="G6" s="16"/>
    </row>
    <row r="7" ht="19.5" customHeight="1" spans="1:7">
      <c r="A7" s="17">
        <v>1</v>
      </c>
      <c r="B7" s="17">
        <v>2</v>
      </c>
      <c r="C7" s="17">
        <v>3</v>
      </c>
      <c r="D7" s="17">
        <v>4</v>
      </c>
      <c r="E7" s="17">
        <v>8</v>
      </c>
      <c r="F7" s="17">
        <v>9</v>
      </c>
      <c r="G7" s="18">
        <v>10</v>
      </c>
    </row>
    <row r="8" ht="36" customHeight="1" spans="1:7">
      <c r="A8" s="19" t="s">
        <v>44</v>
      </c>
      <c r="B8" s="19"/>
      <c r="C8" s="19"/>
      <c r="D8" s="19"/>
      <c r="E8" s="20">
        <v>40617.19</v>
      </c>
      <c r="F8" s="20"/>
      <c r="G8" s="20"/>
    </row>
    <row r="9" ht="50" customHeight="1" spans="1:7">
      <c r="A9" s="19"/>
      <c r="B9" s="19" t="s">
        <v>219</v>
      </c>
      <c r="C9" s="19" t="s">
        <v>218</v>
      </c>
      <c r="D9" s="21" t="s">
        <v>361</v>
      </c>
      <c r="E9" s="20">
        <v>4800</v>
      </c>
      <c r="F9" s="20"/>
      <c r="G9" s="20"/>
    </row>
    <row r="10" ht="45" customHeight="1" spans="1:7">
      <c r="A10" s="19"/>
      <c r="B10" s="19" t="s">
        <v>214</v>
      </c>
      <c r="C10" s="19" t="s">
        <v>213</v>
      </c>
      <c r="D10" s="21" t="s">
        <v>361</v>
      </c>
      <c r="E10" s="20">
        <v>35817.19</v>
      </c>
      <c r="F10" s="20"/>
      <c r="G10" s="20"/>
    </row>
    <row r="11" ht="18.75" customHeight="1" spans="1:7">
      <c r="A11" s="22" t="s">
        <v>29</v>
      </c>
      <c r="B11" s="23" t="s">
        <v>218</v>
      </c>
      <c r="C11" s="23"/>
      <c r="D11" s="24"/>
      <c r="E11" s="20">
        <v>40617.19</v>
      </c>
      <c r="F11" s="20"/>
      <c r="G11" s="20"/>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2025-02-18T04:26:00Z</dcterms:created>
  <dcterms:modified xsi:type="dcterms:W3CDTF">2025-02-20T08:56:00Z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3EAE930DFCDF4D93845F7519BA7B3728_12</vt:lpwstr>
  </property>
  <property fmtid="{D5CDD505-2E9C-101B-9397-08002B2CF9AE}" pid="3" name="KSOProductBuildVer">
    <vt:lpwstr>2052-12.1.0.19770</vt:lpwstr>
  </property>
</Properties>
</file>