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g"/>
  <Default Extension="tiff" ContentType="image/tiff"/>
  <Default Extension="jpeg" ContentType="image/jpeg"/>
  <Default Extension="png" ContentType="image/png"/>
  <Default Extension="bmp" ContentType="image/bmp"/>
  <Default Extension="gif" ContentType="image/gif"/>
  <Default Extension="svg" ContentType="image/svg+xml"/>
  <Default Extension="emf" ContentType="image/x-emf"/>
  <Default Extension="wmf" ContentType="image/x-wmf"/>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sharedStrings.xml" ContentType="application/vnd.openxmlformats-officedocument.spreadsheetml.sharedStrings+xml"/>
  <Override PartName="/xl/theme/theme1.xml" ContentType="application/vnd.openxmlformats-officedocument.theme+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bookViews>
    <workbookView/>
  </bookViews>
  <sheets>
    <sheet name="部门财务收支预算总表01-1" sheetId="1" r:id="rId2"/>
    <sheet name="部门收入预算表01-2" sheetId="2" r:id="rId3"/>
    <sheet name="部门支出预算表01-3" sheetId="3" r:id="rId4"/>
    <sheet name="部门财政拨款收支预算总表02-1" sheetId="4" r:id="rId5"/>
    <sheet name="一般公共预算支出预算表02-2" sheetId="5" r:id="rId6"/>
    <sheet name="一般公共预算“三公”经费支出预算表03" sheetId="6" r:id="rId7"/>
    <sheet name="部门基本支出预算表04" sheetId="7" r:id="rId8"/>
    <sheet name="部门项目支出预算表05-1" sheetId="8" r:id="rId9"/>
    <sheet name="部门项目支出绩效目标表05-2" sheetId="9" r:id="rId10"/>
    <sheet name="部门政府性基金预算支出预算表06" sheetId="10" r:id="rId11"/>
    <sheet name="部门政府采购预算表07" sheetId="11" r:id="rId12"/>
    <sheet name="部门政府购买服务预算表08" sheetId="12" r:id="rId13"/>
    <sheet name="对下转移支付预算表09-1" sheetId="13" r:id="rId14"/>
    <sheet name="对下转移支付绩效目标表09-2" sheetId="14" r:id="rId15"/>
    <sheet name="新增资产配置表10" sheetId="15" r:id="rId16"/>
    <sheet name="上级转移支付补助项目支出预算表11" sheetId="16" r:id="rId17"/>
    <sheet name="部门项目中期规划预算表12" sheetId="17" r:id="rId18"/>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0" iterate="0" iterateCount="100" iterateDelta="0.001"/>
</workbook>
</file>

<file path=xl/sharedStrings.xml><?xml version="1.0" encoding="utf-8"?>
<sst xmlns="http://schemas.openxmlformats.org/spreadsheetml/2006/main" count="841" uniqueCount="348">
  <si>
    <t>预算01-1表</t>
  </si>
  <si>
    <t>2025年部门财务收支预算总表</t>
  </si>
  <si>
    <t>单位名称：景洪市普文镇中心幼儿园</t>
  </si>
  <si>
    <t>单位:元</t>
  </si>
  <si>
    <t>收        入</t>
  </si>
  <si>
    <t>支        出</t>
  </si>
  <si>
    <t>项      目</t>
  </si>
  <si>
    <t>预算数</t>
  </si>
  <si>
    <t>项目（按功能分类）</t>
  </si>
  <si>
    <t>一、一般公共预算拨款收入</t>
  </si>
  <si>
    <t>一、教育支出</t>
  </si>
  <si>
    <t>二、政府性基金预算拨款收入</t>
  </si>
  <si>
    <t>二、社会保障和就业支出</t>
  </si>
  <si>
    <t>三、国有资本经营预算拨款收入</t>
  </si>
  <si>
    <t>三、卫生健康支出</t>
  </si>
  <si>
    <t>四、财政专户管理资金收入</t>
  </si>
  <si>
    <t>四、住房保障支出</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</si>
  <si>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</si>
  <si>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</si>
  <si>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</si>
  <si>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</si>
  <si>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</si>
  <si>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</si>
  <si>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</si>
  <si>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</si>
  <si>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</si>
  <si>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</si>
  <si>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</si>
  <si>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</si>
  <si>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</si>
  <si>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</si>
  <si>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</si>
  <si>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</si>
  <si>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</si>
  <si>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</si>
  <si>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</si>
  <si>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</si>
  <si>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</si>
  <si>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</si>
  <si>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</si>
  <si>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</si>
  <si>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</si>
  <si>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</si>
  <si>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</si>
  <si>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</si>
  <si>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</si>
  <si>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</si>
  <si>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</si>
  <si>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</si>
  <si>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</si>
  <si>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105058</t>
  </si>
  <si>
    <t>景洪市普文镇中心幼儿园</t>
  </si>
  <si>
    <t>预算01-3表</t>
  </si>
  <si>
    <t>2025年部门支出预算表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</si>
  <si>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</si>
  <si>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</si>
  <si>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</si>
  <si>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</si>
  <si>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</si>
  <si>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</si>
  <si>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</si>
  <si>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</si>
  <si>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</si>
  <si>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</si>
  <si>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</si>
  <si>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</si>
  <si>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</si>
  <si>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</si>
  <si>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</si>
  <si>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2050201</t>
  </si>
  <si>
    <t>学前教育</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</si>
  <si>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</si>
  <si>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</si>
  <si>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</si>
  <si>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</si>
  <si>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</si>
  <si>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</si>
  <si>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</si>
  <si>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</si>
  <si>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</si>
  <si>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</si>
  <si>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</si>
  <si>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</si>
  <si>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</si>
  <si>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</si>
  <si>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</si>
  <si>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</si>
  <si>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</si>
  <si>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</si>
  <si>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</si>
  <si>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</si>
  <si>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</si>
  <si>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</si>
  <si>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</si>
  <si>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</si>
  <si>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</si>
  <si>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</si>
  <si>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</si>
  <si>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</si>
  <si>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</si>
  <si>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（一）教育支出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</si>
  <si>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</si>
  <si>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</si>
  <si>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</si>
  <si>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</si>
  <si>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</si>
  <si>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</si>
  <si>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</si>
  <si>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</si>
  <si>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</si>
  <si>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2025年一般公共预算支出预算表（按功能科目分类）</t>
  </si>
  <si>
    <t>部门预算支出功能分类科目</t>
  </si>
  <si>
    <t>人员经费</t>
  </si>
  <si>
    <t>公用经费</t>
  </si>
  <si>
    <t>1</t>
  </si>
  <si>
    <t>2</t>
  </si>
  <si>
    <t>3</t>
  </si>
  <si>
    <t>5</t>
  </si>
  <si>
    <t>6</t>
  </si>
  <si>
    <t>7</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</si>
  <si>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</si>
  <si>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</si>
  <si>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</si>
  <si>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</si>
  <si>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</si>
  <si>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</si>
  <si>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</si>
  <si>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</si>
  <si>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</si>
  <si>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</si>
  <si>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</si>
  <si>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</si>
  <si>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</si>
  <si>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</si>
  <si>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</si>
  <si>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</si>
  <si>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</si>
  <si>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</si>
  <si>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</si>
  <si>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</si>
  <si>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</si>
  <si>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</si>
  <si>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</si>
  <si>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</si>
  <si>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</si>
  <si>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</si>
  <si>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</si>
  <si>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</si>
  <si>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</si>
  <si>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532801221100000487014</t>
  </si>
  <si>
    <t>社会保障缴费</t>
  </si>
  <si>
    <t>30108</t>
  </si>
  <si>
    <t>机关事业单位基本养老保险缴费</t>
  </si>
  <si>
    <t>30110</t>
  </si>
  <si>
    <t>职工基本医疗保险缴费</t>
  </si>
  <si>
    <t>30111</t>
  </si>
  <si>
    <t>公务员医疗补助缴费</t>
  </si>
  <si>
    <t>30112</t>
  </si>
  <si>
    <t>其他社会保障缴费</t>
  </si>
  <si>
    <t>532801221100000487015</t>
  </si>
  <si>
    <t>工会经费</t>
  </si>
  <si>
    <t>30228</t>
  </si>
  <si>
    <t>532801221100000487017</t>
  </si>
  <si>
    <t>福利费</t>
  </si>
  <si>
    <t>30229</t>
  </si>
  <si>
    <t>532801221100000487029</t>
  </si>
  <si>
    <t>事业人员支出工资</t>
  </si>
  <si>
    <t>30101</t>
  </si>
  <si>
    <t>基本工资</t>
  </si>
  <si>
    <t>30102</t>
  </si>
  <si>
    <t>津贴补贴</t>
  </si>
  <si>
    <t>30107</t>
  </si>
  <si>
    <t>绩效工资</t>
  </si>
  <si>
    <t>532801221100000487032</t>
  </si>
  <si>
    <t>30113</t>
  </si>
  <si>
    <t>532801231100001492919</t>
  </si>
  <si>
    <t>30217</t>
  </si>
  <si>
    <t>532801231100001492938</t>
  </si>
  <si>
    <t>乡村教师生活补助</t>
  </si>
  <si>
    <t>532801231100001492939</t>
  </si>
  <si>
    <t>乡镇岗位补贴（事业）</t>
  </si>
  <si>
    <t>532801231100001492940</t>
  </si>
  <si>
    <t>月奖励性绩效工资</t>
  </si>
  <si>
    <t>532801231100001492942</t>
  </si>
  <si>
    <t>幼儿园办公费</t>
  </si>
  <si>
    <t>30201</t>
  </si>
  <si>
    <t>办公费</t>
  </si>
  <si>
    <t>30206</t>
  </si>
  <si>
    <t>电费</t>
  </si>
  <si>
    <t>30207</t>
  </si>
  <si>
    <t>邮电费</t>
  </si>
  <si>
    <t>30211</t>
  </si>
  <si>
    <t>差旅费</t>
  </si>
  <si>
    <t>30216</t>
  </si>
  <si>
    <t>培训费</t>
  </si>
  <si>
    <t>532801251100003885259</t>
  </si>
  <si>
    <t>其他人员支出</t>
  </si>
  <si>
    <t>30199</t>
  </si>
  <si>
    <t>其他工资福利支出</t>
  </si>
  <si>
    <t>预算05-1表</t>
  </si>
  <si>
    <t>2025年部门项目支出预算表</t>
  </si>
  <si>
    <t>项目分类</t>
  </si>
  <si>
    <t>项目单位</t>
  </si>
  <si>
    <t>经济科目编码</t>
  </si>
  <si>
    <t>经济科目名称</t>
  </si>
  <si>
    <t>本年拨款</t>
  </si>
  <si>
    <t>其中：本次下达</t>
  </si>
  <si>
    <t>s学前教育幼儿补助专项资金</t>
  </si>
  <si>
    <t>312 民生类</t>
  </si>
  <si>
    <t>532801241100002398716</t>
  </si>
  <si>
    <t>30308</t>
  </si>
  <si>
    <t>助学金</t>
  </si>
  <si>
    <t>□2025年公办幼儿园补助经费</t>
  </si>
  <si>
    <t>311 专项业务类</t>
  </si>
  <si>
    <t>532801251100003874655</t>
  </si>
  <si>
    <t>30213</t>
  </si>
  <si>
    <t>维修（护）费</t>
  </si>
  <si>
    <t>30218</t>
  </si>
  <si>
    <t>专用材料费</t>
  </si>
  <si>
    <t>30299</t>
  </si>
  <si>
    <t>其他商品和服务支出</t>
  </si>
  <si>
    <t>31002</t>
  </si>
  <si>
    <t>办公设备购置</t>
  </si>
  <si>
    <t>31003</t>
  </si>
  <si>
    <t>专用设备购置</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</si>
  <si>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</si>
  <si>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</si>
  <si>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</si>
  <si>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</si>
  <si>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</si>
  <si>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</si>
  <si>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</si>
  <si>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</si>
  <si>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</si>
  <si>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</si>
  <si>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</si>
  <si>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</si>
  <si>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根据《西双版纳州人民政府办公室关于印发西双版纳州教育领域财政事权和支出责任划分改革实施方案的通知》（西政办发[2020]49号）文件，安排2023年学前教育幼儿补助专项资金切实解决家庭经济困难儿童入园问题，根据《2023年学生资助预算人数统计表》测算63人*300元/人/学年=18900元，其中市级补助2551.5元。</t>
  </si>
  <si>
    <t>产出指标</t>
  </si>
  <si>
    <t>数量指标</t>
  </si>
  <si>
    <t>年初预算受助家庭经济困难学生人数</t>
  </si>
  <si>
    <t>=</t>
  </si>
  <si>
    <t>39</t>
  </si>
  <si>
    <t>人</t>
  </si>
  <si>
    <t>定量指标</t>
  </si>
  <si>
    <t>反映项目实施对符合政策学生的人数情况。</t>
  </si>
  <si>
    <t>质量指标</t>
  </si>
  <si>
    <t>资助标准达标率</t>
  </si>
  <si>
    <t>100</t>
  </si>
  <si>
    <t>%</t>
  </si>
  <si>
    <t>反映获补助对象认定的准确性情况。
获补对象准确率=抽检符合标准的补助对象数/抽检实际补助对象数*100%</t>
  </si>
  <si>
    <t>时效指标</t>
  </si>
  <si>
    <t>发放补助资金及时</t>
  </si>
  <si>
    <t>发放及时率=已发放资金÷应发放资金×100%；资金发放时间为下拨资金一个月之内必须发完；超过扣分</t>
  </si>
  <si>
    <t>成本指标</t>
  </si>
  <si>
    <t>经济成本指标</t>
  </si>
  <si>
    <t>300</t>
  </si>
  <si>
    <t>元/生·年</t>
  </si>
  <si>
    <t>每生每年资助300元，资金由中央及省级、州级和市级共同承担：其中，中央及省级承担85%，州级承担1.50%，市级承担13.50%。</t>
  </si>
  <si>
    <t>效益指标</t>
  </si>
  <si>
    <t>社会效益</t>
  </si>
  <si>
    <t>政策知晓率</t>
  </si>
  <si>
    <t>&gt;=</t>
  </si>
  <si>
    <t>95</t>
  </si>
  <si>
    <t>受助学生家长、老师等群体对学前教育幼儿补助政策的知晓情况。</t>
  </si>
  <si>
    <t>满意度指标</t>
  </si>
  <si>
    <t>服务对象满意度</t>
  </si>
  <si>
    <t>受助学生家长满意度</t>
  </si>
  <si>
    <t>反映受助学生家长对该项政策的实施过程、效果的满意程度。</t>
  </si>
  <si>
    <t xml:space="preserve">以2024秋季学期在校学生人数为依据，生均经费拨款标准按照幼儿1200元/生.年的标准执行；确保我城乡学前教育学校能够有效、正常运转，不因资金短缺而影响校园正常的教育教学秩序。我园为二级一等园，标准1200元/生/年，2024年学生预算数191人，预算资金应为191人*1200元=229200元，2024年已申请安排700元*191人=133700元，现还需申请229200元-133700元=95500元。2025年学生预算数154人，预算资金154人*1200元=184800元。合计95500元+184800元=280300元。
年度目标保障学校日常公用支出，基本设施设备运行，不因资金短缺而影响学校的运转及发展。1.主要用于保障学校日常公用支出及基本设备维护运行（用于支付日常办公用品费、购买安保服务、幼儿园日常生活用水、幼儿玩教具，幼儿碗筷，保健室药品、零星工程审计费、培训费、租赁费、校园日常维修、各软件系统维护费、零星工程费用、学生校方责任险、学生文体活动费用）；2.设备购置：蒸饭车、消毒刀架、拒马移动护栏、冰箱、办公本2台以及华为平板电脑2台。3.保障学校正常运转。
</t>
  </si>
  <si>
    <t>教育公用经费覆盖人数</t>
  </si>
  <si>
    <t>154</t>
  </si>
  <si>
    <t>按实际在校学生人数下达公用经费，确保学校正常运转，学生正常接受教育。</t>
  </si>
  <si>
    <t>购置验收合格率</t>
  </si>
  <si>
    <t>指购置验收合格数与总购置验收数的比率。保障校园各项采购的验收合格情况。</t>
  </si>
  <si>
    <t>补助经费收入利用率</t>
  </si>
  <si>
    <t>补助经费收入利用率情况</t>
  </si>
  <si>
    <t>维修维（护）合格率</t>
  </si>
  <si>
    <t>指维修（护）任务合格数与总维修（护）数的比率。保障校园各设施设备正常运行。</t>
  </si>
  <si>
    <t>维修（护）及时率</t>
  </si>
  <si>
    <t>90</t>
  </si>
  <si>
    <t>指及时完成维修维护任务的工单数与总单数的比率。保障校园各设施设备正常运行。</t>
  </si>
  <si>
    <t>补助资金当年到位率</t>
  </si>
  <si>
    <t>补助资金当年到位率，政策落实度</t>
  </si>
  <si>
    <t>提高幼儿园办园水平</t>
  </si>
  <si>
    <t>提升</t>
  </si>
  <si>
    <t>是/否</t>
  </si>
  <si>
    <t>定性指标</t>
  </si>
  <si>
    <t>相关人员反馈幼儿园办园水平是否提高情况</t>
  </si>
  <si>
    <t>保障学校正常运转</t>
  </si>
  <si>
    <t>正常运转</t>
  </si>
  <si>
    <t>指学校日常公用支出、基本设施设备运行是否得到保障情况，不因资金短缺而影响学校的运转及发展</t>
  </si>
  <si>
    <t>师生满意度</t>
  </si>
  <si>
    <t>服务对象对项目实施情况的满意程度</t>
  </si>
  <si>
    <t>预算06表</t>
  </si>
  <si>
    <t>2025年部门政府性基金预算支出预算表</t>
  </si>
  <si>
    <t>政府性基金预算支出预算表</t>
  </si>
  <si>
    <t>本年政府性基金预算支出</t>
  </si>
  <si>
    <t>预算07表</t>
  </si>
  <si>
    <t>2025年部门政府采购预算表</t>
  </si>
  <si>
    <t>预算项目</t>
  </si>
  <si>
    <t>采购项目</t>
  </si>
  <si>
    <t>采购品目</t>
  </si>
  <si>
    <t>计量
单位</t>
  </si>
  <si>
    <t>数量</t>
  </si>
  <si>
    <t>面向中小企业预留资金</t>
  </si>
  <si>
    <t>政府性
基金</t>
  </si>
  <si>
    <t>国有资本经营收益</t>
  </si>
  <si>
    <t>财政专户管理的收入</t>
  </si>
  <si>
    <t>A3纸</t>
  </si>
  <si>
    <t>A05040101 复印纸</t>
  </si>
  <si>
    <t>件</t>
  </si>
  <si>
    <t>A4纸</t>
  </si>
  <si>
    <t>办公椅</t>
  </si>
  <si>
    <t>A05010301 办公椅</t>
  </si>
  <si>
    <t>个</t>
  </si>
  <si>
    <t>文件柜</t>
  </si>
  <si>
    <t>A05010502 文件柜</t>
  </si>
  <si>
    <t>预算08表</t>
  </si>
  <si>
    <t>2025年部门政府购买服务预算表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</si>
  <si>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</si>
  <si>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</si>
  <si>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</si>
  <si>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</si>
  <si>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</si>
  <si>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</si>
  <si>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</si>
  <si>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</si>
  <si>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</si>
  <si>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</si>
  <si>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2025年新增资产配置表</t>
  </si>
  <si>
    <t>资产类别</t>
  </si>
  <si>
    <t>资产分类代码.名称</t>
  </si>
  <si>
    <t>资产名称</t>
  </si>
  <si>
    <t>计量单位</t>
  </si>
  <si>
    <t>财政部门批复数（元）</t>
  </si>
  <si>
    <t>单价</t>
  </si>
  <si>
    <t>金额</t>
  </si>
  <si>
    <t>预算11表</t>
  </si>
  <si>
    <t>2025年上级转移支付补助项目支出预算表</t>
  </si>
  <si>
    <t>上级补助</t>
  </si>
  <si>
    <t>预算12表</t>
  </si>
  <si>
    <t>2025年部门项目中期规划预算表</t>
  </si>
  <si>
    <t>项目级次</t>
  </si>
  <si>
    <t>2025年</t>
  </si>
  <si>
    <t>2026年</t>
  </si>
  <si>
    <t>2027年</t>
  </si>
  <si>
    <t>本级</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</si>
</sst>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1" formatCode="#,##0.00;-#,##0.00;;@"/>
    <numFmt numFmtId="172" formatCode="#,##0;-#,##0;;@"/>
    <numFmt numFmtId="173" formatCode="HH:mm:ss"/>
    <numFmt numFmtId="174" formatCode="yyyy-MM-dd"/>
    <numFmt numFmtId="175" formatCode="yyyy-MM-dd HH:mm:ss"/>
  </numFmts>
  <fonts count="25">
    <font>
      <sz val="9"/>
      <color rgb="FF000000"/>
      <name val="宋体"/>
    </font>
    <font>
      <sz val="9"/>
      <color auto="1"/>
      <name val="宋体"/>
    </font>
    <font>
      <sz val="11"/>
      <color auto="1"/>
      <name val="Calibri"/>
      <scheme val="minor"/>
    </font>
    <font>
      <sz val="9"/>
      <color rgb="FF000000"/>
      <name val="SimSun"/>
    </font>
    <font>
      <b/>
      <sz val="21"/>
      <color rgb="FF000000"/>
      <name val="SimSun"/>
    </font>
    <font>
      <sz val="11"/>
      <color rgb="FF000000"/>
      <name val="SimSun"/>
    </font>
    <font>
      <b/>
      <sz val="11.25"/>
      <color rgb="FF000000"/>
      <name val="SimSun"/>
    </font>
    <font>
      <sz val="11.25"/>
      <color rgb="FF000000"/>
      <name val="SimSun"/>
    </font>
    <font>
      <sz val="9"/>
      <color auto="1"/>
      <name val="SimSun"/>
    </font>
    <font>
      <b/>
      <sz val="9"/>
      <color rgb="FF000000"/>
      <name val="SimSun"/>
    </font>
    <font>
      <b/>
      <sz val="9"/>
      <color auto="1"/>
      <name val="SimSun"/>
    </font>
    <font>
      <sz val="10"/>
      <color rgb="FF000000"/>
      <name val="Arial"/>
      <scheme val="minor"/>
    </font>
    <font>
      <sz val="10"/>
      <color rgb="FF000000"/>
      <name val="宋体"/>
      <scheme val="minor"/>
    </font>
    <font>
      <sz val="11"/>
      <color rgb="FF000000"/>
      <name val="宋体"/>
      <scheme val="minor"/>
    </font>
    <font>
      <sz val="11.25"/>
      <color rgb="FF000000"/>
      <name val="宋体"/>
    </font>
    <font>
      <sz val="9"/>
      <color rgb="FF000000"/>
      <name val="宋体"/>
      <scheme val="minor"/>
    </font>
    <font>
      <sz val="21"/>
      <color rgb="FF000000"/>
      <name val="SimSun"/>
    </font>
    <font>
      <sz val="11.25"/>
      <color auto="1"/>
      <name val="SimSun"/>
    </font>
    <font>
      <sz val="11.25"/>
      <color rgb="FF000000"/>
      <name val="Calibri"/>
    </font>
    <font>
      <sz val="11.25"/>
      <color auto="1"/>
      <name val="宋体"/>
    </font>
    <font>
      <sz val="10"/>
      <color rgb="FF000000"/>
      <name val="SimSun"/>
    </font>
    <font>
      <sz val="10"/>
      <color rgb="FFFFFFFF"/>
      <name val="宋体"/>
      <scheme val="minor"/>
    </font>
    <font>
      <sz val="10"/>
      <color rgb="FF000000"/>
      <name val="宋体"/>
    </font>
    <font>
      <b/>
      <sz val="21"/>
      <color rgb="FF000000"/>
      <name val="宋体"/>
    </font>
    <font>
      <sz val="11.25"/>
      <color auto="1"/>
      <name val="Microsoft YaHei UI"/>
    </font>
  </fonts>
  <fills count="2">
    <fill>
      <patternFill patternType="none"/>
    </fill>
    <fill>
      <patternFill patternType="gray125"/>
    </fill>
  </fills>
  <borders count="14">
    <border>
      <left/>
      <right/>
      <top/>
      <bottom/>
    </border>
    <border>
      <left style="thin">
        <color rgb="FF000000"/>
      </left>
      <right style="thin">
        <color rgb="FF000000"/>
      </right>
      <top style="thin">
        <color rgb="FF000000"/>
      </top>
      <bottom style="thin">
        <color rgb="FF000000"/>
      </bottom>
    </border>
    <border>
      <left style="thin">
        <color rgb="FF000000"/>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border>
    <border>
      <left style="thin">
        <color rgb="FF000000"/>
      </left>
      <right style="thin">
        <color rgb="FF000000"/>
      </right>
      <top/>
      <bottom style="thin">
        <color rgb="FF000000"/>
      </bottom>
    </border>
    <border>
      <left/>
      <right style="thin">
        <color rgb="FF000000"/>
      </right>
      <top style="thin">
        <color rgb="FF000000"/>
      </top>
      <bottom/>
    </border>
    <border>
      <left/>
      <right/>
      <top style="thin">
        <color rgb="FF000000"/>
      </top>
      <bottom style="thin">
        <color rgb="FF000000"/>
      </bottom>
    </border>
    <border>
      <left style="thin">
        <color rgb="FF000000"/>
      </left>
      <right style="thin">
        <color rgb="FF000000"/>
      </right>
      <top/>
      <bottom/>
    </border>
    <border>
      <left/>
      <right style="thin">
        <color rgb="FF000000"/>
      </right>
      <top/>
      <bottom/>
    </border>
    <border>
      <left/>
      <right/>
      <top/>
      <bottom style="thin">
        <color rgb="FF000000"/>
      </bottom>
    </border>
    <border>
      <left/>
      <right style="thin">
        <color rgb="FF000000"/>
      </right>
      <top/>
      <bottom style="thin">
        <color rgb="FF000000"/>
      </bottom>
    </border>
    <border>
      <left style="thin">
        <color rgb="FF000000"/>
      </left>
      <right/>
      <top style="thin">
        <color rgb="FF000000"/>
      </top>
      <bottom/>
    </border>
    <border>
      <left style="thin">
        <color rgb="FF000000"/>
      </left>
      <right/>
      <top/>
      <bottom style="thin">
        <color rgb="FF000000"/>
      </bottom>
    </border>
  </borders>
  <cellStyleXfs count="8">
    <xf numFmtId="0" fontId="0" fillId="0" borderId="0">
      <alignment vertical="top"/>
      <protection locked="0"/>
    </xf>
    <xf numFmtId="171" fontId="1" fillId="0" borderId="1">
      <alignment horizontal="right" vertical="center"/>
    </xf>
    <xf numFmtId="49" fontId="1" fillId="0" borderId="1">
      <alignment horizontal="left" vertical="center" wrapText="1"/>
    </xf>
    <xf numFmtId="173" fontId="1" fillId="0" borderId="1">
      <alignment horizontal="right" vertical="center"/>
    </xf>
    <xf numFmtId="174" fontId="1" fillId="0" borderId="1">
      <alignment horizontal="right" vertical="center"/>
    </xf>
    <xf numFmtId="175" fontId="1" fillId="0" borderId="1">
      <alignment horizontal="right" vertical="center"/>
    </xf>
    <xf numFmtId="10" fontId="1" fillId="0" borderId="1">
      <alignment horizontal="right" vertical="center"/>
    </xf>
    <xf numFmtId="172" fontId="1" fillId="0" borderId="1">
      <alignment horizontal="right" vertical="center"/>
    </xf>
  </cellStyleXfs>
  <cellXfs count="200">
    <xf numFmtId="0" fontId="0" fillId="0" borderId="0" xfId="0" applyFont="1">
      <alignment vertical="top"/>
      <protection locked="0"/>
    </xf>
    <xf numFmtId="171" fontId="1" fillId="0" borderId="1" xfId="1" applyFont="1" applyBorder="1" applyNumberFormat="1">
      <alignment horizontal="right" vertical="center"/>
    </xf>
    <xf numFmtId="49" fontId="1" fillId="0" borderId="1" xfId="2" applyFont="1" applyBorder="1" applyNumberFormat="1">
      <alignment horizontal="left" vertical="center" wrapText="1"/>
    </xf>
    <xf numFmtId="173" fontId="1" fillId="0" borderId="1" xfId="3" applyFont="1" applyBorder="1" applyNumberFormat="1">
      <alignment horizontal="right" vertical="center"/>
    </xf>
    <xf numFmtId="174" fontId="1" fillId="0" borderId="1" xfId="4" applyFont="1" applyBorder="1" applyNumberFormat="1">
      <alignment horizontal="right" vertical="center"/>
    </xf>
    <xf numFmtId="175" fontId="1" fillId="0" borderId="1" xfId="5" applyFont="1" applyBorder="1" applyNumberFormat="1">
      <alignment horizontal="right" vertical="center"/>
    </xf>
    <xf numFmtId="10" fontId="1" fillId="0" borderId="1" xfId="6" applyFont="1" applyBorder="1" applyNumberFormat="1">
      <alignment horizontal="right" vertical="center"/>
    </xf>
    <xf numFmtId="172" fontId="1" fillId="0" borderId="1" xfId="7" applyFont="1" applyBorder="1" applyNumberFormat="1">
      <alignment horizontal="right" vertical="center"/>
    </xf>
    <xf numFmtId="0" fontId="2" fillId="0" borderId="0" xfId="0" applyFont="1">
      <alignment horizontal="center" vertical="center"/>
    </xf>
    <xf numFmtId="0" fontId="3" fillId="0" borderId="0" xfId="0" applyFont="1">
      <alignment horizontal="right"/>
    </xf>
    <xf numFmtId="0" fontId="4" fillId="0" borderId="0" xfId="0" applyFont="1">
      <alignment horizontal="center" vertical="center"/>
    </xf>
    <xf numFmtId="0" fontId="5" fillId="0" borderId="0" xfId="0" applyFont="1">
      <alignment horizontal="left" vertical="center"/>
    </xf>
    <xf numFmtId="0" fontId="6" fillId="0" borderId="0" xfId="0" applyFont="1">
      <alignment horizontal="center" vertical="center"/>
    </xf>
    <xf numFmtId="0" fontId="5" fillId="0" borderId="0" xfId="0" applyFont="1">
      <alignment horizontal="right" vertical="center"/>
    </xf>
    <xf numFmtId="0" fontId="5" fillId="0" borderId="2" xfId="0" applyFont="1" applyBorder="1">
      <alignment horizontal="center" vertical="center"/>
    </xf>
    <xf numFmtId="0" fontId="5" fillId="0" borderId="3" xfId="0" applyFont="1" applyBorder="1">
      <alignment horizontal="center" vertical="center"/>
    </xf>
    <xf numFmtId="0" fontId="5" fillId="0" borderId="4" xfId="0" applyFont="1" applyBorder="1">
      <alignment horizontal="center" vertical="center"/>
    </xf>
    <xf numFmtId="0" fontId="7" fillId="0" borderId="4" xfId="0" applyFont="1" applyBorder="1">
      <alignment horizontal="center" vertical="center"/>
    </xf>
    <xf numFmtId="0" fontId="5" fillId="0" borderId="5" xfId="0" applyFont="1" applyBorder="1">
      <alignment horizontal="center" vertical="center"/>
    </xf>
    <xf numFmtId="0" fontId="7" fillId="0" borderId="5" xfId="0" applyFont="1" applyBorder="1">
      <alignment horizontal="center" vertical="center"/>
    </xf>
    <xf numFmtId="0" fontId="3" fillId="0" borderId="1" xfId="0" applyFont="1" applyBorder="1">
      <alignment horizontal="left" vertical="center"/>
    </xf>
    <xf numFmtId="171" fontId="8" fillId="0" borderId="1" xfId="0" applyFont="1" applyBorder="1" applyNumberFormat="1">
      <alignment horizontal="right" vertical="center"/>
      <protection locked="0"/>
    </xf>
    <xf numFmtId="0" fontId="3" fillId="0" borderId="1" xfId="0" applyFont="1" applyBorder="1">
      <alignment horizontal="left" vertical="center"/>
      <protection locked="0"/>
    </xf>
    <xf numFmtId="0" fontId="8" fillId="0" borderId="1" xfId="0" applyFont="1" applyBorder="1">
      <alignment horizontal="left" vertical="center"/>
      <protection locked="0"/>
    </xf>
    <xf numFmtId="0" fontId="8" fillId="0" borderId="5" xfId="0" applyFont="1" applyBorder="1">
      <alignment horizontal="left" vertical="center"/>
      <protection locked="0"/>
    </xf>
    <xf numFmtId="0" fontId="9" fillId="0" borderId="5" xfId="0" applyFont="1" applyBorder="1">
      <alignment horizontal="center" vertical="center"/>
    </xf>
    <xf numFmtId="171" fontId="10" fillId="0" borderId="1" xfId="0" applyFont="1" applyBorder="1" applyNumberFormat="1">
      <alignment horizontal="right" vertical="center"/>
      <protection locked="0"/>
    </xf>
    <xf numFmtId="0" fontId="9" fillId="0" borderId="1" xfId="0" applyFont="1" applyBorder="1">
      <alignment horizontal="center" vertical="center"/>
    </xf>
    <xf numFmtId="0" fontId="3" fillId="0" borderId="5" xfId="0" applyFont="1" applyBorder="1">
      <alignment horizontal="left" vertical="center"/>
    </xf>
    <xf numFmtId="0" fontId="9" fillId="0" borderId="5" xfId="0" applyFont="1" applyBorder="1">
      <alignment horizontal="center" vertical="center"/>
      <protection locked="0"/>
    </xf>
    <xf numFmtId="0" fontId="11" fillId="0" borderId="0" xfId="0" applyFont="1">
      <alignment vertical="top"/>
    </xf>
    <xf numFmtId="0" fontId="12" fillId="0" borderId="0" xfId="0" applyFont="1">
      <protection locked="0"/>
    </xf>
    <xf numFmtId="0" fontId="3" fillId="0" borderId="0" xfId="0" applyFont="1">
      <alignment horizontal="right" vertical="center"/>
      <protection locked="0"/>
    </xf>
    <xf numFmtId="0" fontId="4" fillId="0" borderId="0" xfId="0" applyFont="1">
      <alignment horizontal="center" vertical="center"/>
      <protection locked="0"/>
    </xf>
    <xf numFmtId="0" fontId="5" fillId="0" borderId="0" xfId="0" applyFont="1"/>
    <xf numFmtId="0" fontId="5" fillId="0" borderId="0" xfId="0" applyFont="1">
      <protection locked="0"/>
    </xf>
    <xf numFmtId="0" fontId="13" fillId="0" borderId="0" xfId="0" applyFont="1">
      <protection locked="0"/>
    </xf>
    <xf numFmtId="0" fontId="5" fillId="0" borderId="0" xfId="0" applyFont="1">
      <alignment horizontal="right"/>
      <protection locked="0"/>
    </xf>
    <xf numFmtId="0" fontId="7" fillId="0" borderId="4" xfId="0" applyFont="1" applyBorder="1">
      <alignment horizontal="center" vertical="center" wrapText="1"/>
      <protection locked="0"/>
    </xf>
    <xf numFmtId="0" fontId="7" fillId="0" borderId="6" xfId="0" applyFont="1" applyBorder="1">
      <alignment horizontal="center" vertical="center" wrapText="1"/>
      <protection locked="0"/>
    </xf>
    <xf numFmtId="0" fontId="7" fillId="0" borderId="7" xfId="0" applyFont="1" applyBorder="1">
      <alignment horizontal="center" vertical="center" wrapText="1"/>
      <protection locked="0"/>
    </xf>
    <xf numFmtId="0" fontId="7" fillId="0" borderId="3" xfId="0" applyFont="1" applyBorder="1">
      <alignment horizontal="center" vertical="center" wrapText="1"/>
      <protection locked="0"/>
    </xf>
    <xf numFmtId="0" fontId="7" fillId="0" borderId="8" xfId="0" applyFont="1" applyBorder="1">
      <alignment horizontal="center" vertical="center" wrapText="1"/>
      <protection locked="0"/>
    </xf>
    <xf numFmtId="0" fontId="7" fillId="0" borderId="9" xfId="0" applyFont="1" applyBorder="1">
      <alignment horizontal="center" vertical="center" wrapText="1"/>
      <protection locked="0"/>
    </xf>
    <xf numFmtId="0" fontId="7" fillId="0" borderId="10" xfId="0" applyFont="1" applyBorder="1">
      <alignment horizontal="center" vertical="center"/>
    </xf>
    <xf numFmtId="0" fontId="7" fillId="0" borderId="11" xfId="0" applyFont="1" applyBorder="1">
      <alignment horizontal="center" vertical="center"/>
    </xf>
    <xf numFmtId="0" fontId="7" fillId="0" borderId="5" xfId="0" applyFont="1" applyBorder="1">
      <alignment horizontal="center" vertical="center" wrapText="1"/>
      <protection locked="0"/>
    </xf>
    <xf numFmtId="0" fontId="7" fillId="0" borderId="11" xfId="0" applyFont="1" applyBorder="1">
      <alignment horizontal="center" vertical="center" wrapText="1"/>
      <protection locked="0"/>
    </xf>
    <xf numFmtId="0" fontId="7" fillId="0" borderId="11" xfId="0" applyFont="1" applyBorder="1">
      <alignment horizontal="center" vertical="center" wrapText="1"/>
    </xf>
    <xf numFmtId="0" fontId="14" fillId="0" borderId="1" xfId="0" applyFont="1" applyBorder="1">
      <alignment horizontal="center" vertical="center"/>
    </xf>
    <xf numFmtId="49" fontId="1" fillId="0" borderId="1" xfId="2" applyFont="1" applyBorder="1" applyNumberFormat="1">
      <alignment horizontal="left" vertical="center" wrapText="1"/>
      <protection locked="0"/>
    </xf>
    <xf numFmtId="171" fontId="1" fillId="0" borderId="1" xfId="0" applyFont="1" applyBorder="1" applyNumberFormat="1">
      <alignment horizontal="right" vertical="center"/>
      <protection locked="0"/>
    </xf>
    <xf numFmtId="49" fontId="1" fillId="0" borderId="1" xfId="2" applyFont="1" applyBorder="1" applyNumberFormat="1">
      <alignment horizontal="center" vertical="center" wrapText="1"/>
      <protection locked="0"/>
    </xf>
    <xf numFmtId="0" fontId="0" fillId="0" borderId="0" xfId="0" applyFont="1">
      <alignment horizontal="right" vertical="center"/>
    </xf>
    <xf numFmtId="0" fontId="7" fillId="0" borderId="0" xfId="0" applyFont="1">
      <alignment horizontal="left" vertical="center" wrapText="1"/>
      <protection locked="0"/>
    </xf>
    <xf numFmtId="0" fontId="7" fillId="0" borderId="0" xfId="0" applyFont="1"/>
    <xf numFmtId="0" fontId="7" fillId="0" borderId="0" xfId="0" applyFont="1">
      <alignment horizontal="right"/>
    </xf>
    <xf numFmtId="0" fontId="7" fillId="0" borderId="2" xfId="0" applyFont="1" applyBorder="1">
      <alignment horizontal="center" vertical="center"/>
    </xf>
    <xf numFmtId="0" fontId="7" fillId="0" borderId="7" xfId="0" applyFont="1" applyBorder="1">
      <alignment horizontal="center" vertical="center"/>
    </xf>
    <xf numFmtId="0" fontId="7" fillId="0" borderId="3" xfId="0" applyFont="1" applyBorder="1">
      <alignment horizontal="center" vertical="center"/>
    </xf>
    <xf numFmtId="0" fontId="7" fillId="0" borderId="1" xfId="0" applyFont="1" applyBorder="1">
      <alignment horizontal="center" vertical="center"/>
    </xf>
    <xf numFmtId="0" fontId="7" fillId="0" borderId="1" xfId="0" applyFont="1" applyBorder="1">
      <alignment horizontal="center" vertical="center" wrapText="1"/>
      <protection locked="0"/>
    </xf>
    <xf numFmtId="0" fontId="7" fillId="0" borderId="1" xfId="0" applyFont="1" applyBorder="1">
      <alignment horizontal="center" vertical="center" wrapText="1"/>
    </xf>
    <xf numFmtId="3" fontId="5" fillId="0" borderId="1" xfId="0" applyFont="1" applyBorder="1" applyNumberFormat="1">
      <alignment horizontal="center" vertical="center"/>
    </xf>
    <xf numFmtId="0" fontId="5" fillId="0" borderId="1" xfId="0" applyFont="1" applyBorder="1">
      <alignment horizontal="center" vertical="center"/>
    </xf>
    <xf numFmtId="49" fontId="1" fillId="0" borderId="1" xfId="2" applyFont="1" applyBorder="1" applyNumberFormat="1">
      <alignment horizontal="left" vertical="center" wrapText="1" indent="1"/>
      <protection locked="0"/>
    </xf>
    <xf numFmtId="49" fontId="1" fillId="0" borderId="1" xfId="2" applyFont="1" applyBorder="1" applyNumberFormat="1">
      <alignment horizontal="left" vertical="center" wrapText="1" indent="2"/>
      <protection locked="0"/>
    </xf>
    <xf numFmtId="0" fontId="3" fillId="0" borderId="0" xfId="0" applyFont="1">
      <alignment horizontal="right" vertical="center"/>
    </xf>
    <xf numFmtId="0" fontId="7" fillId="0" borderId="0" xfId="0" applyFont="1">
      <alignment horizontal="left" vertical="center"/>
      <protection locked="0"/>
    </xf>
    <xf numFmtId="0" fontId="7" fillId="0" borderId="4" xfId="0" applyFont="1" applyBorder="1">
      <alignment horizontal="center" vertical="center"/>
      <protection locked="0"/>
    </xf>
    <xf numFmtId="0" fontId="7" fillId="0" borderId="5" xfId="0" applyFont="1" applyBorder="1">
      <alignment horizontal="center" vertical="center"/>
      <protection locked="0"/>
    </xf>
    <xf numFmtId="0" fontId="3" fillId="0" borderId="1" xfId="0" applyFont="1" applyBorder="1">
      <alignment vertical="center"/>
    </xf>
    <xf numFmtId="49" fontId="8" fillId="0" borderId="1" xfId="2" applyFont="1" applyBorder="1" applyNumberFormat="1">
      <alignment horizontal="left" vertical="center" wrapText="1"/>
      <protection locked="0"/>
    </xf>
    <xf numFmtId="171" fontId="1" fillId="0" borderId="1" xfId="1" applyFont="1" applyBorder="1" applyNumberFormat="1">
      <alignment horizontal="right" vertical="center"/>
      <protection locked="0"/>
    </xf>
    <xf numFmtId="0" fontId="3" fillId="0" borderId="1" xfId="0" applyFont="1" applyBorder="1">
      <alignment vertical="center"/>
      <protection locked="0"/>
    </xf>
    <xf numFmtId="0" fontId="9" fillId="0" borderId="1" xfId="0" applyFont="1" applyBorder="1">
      <alignment vertical="center"/>
    </xf>
    <xf numFmtId="0" fontId="9" fillId="0" borderId="1" xfId="0" applyFont="1" applyBorder="1">
      <alignment horizontal="center" vertical="center"/>
      <protection locked="0"/>
    </xf>
    <xf numFmtId="0" fontId="12" fillId="0" borderId="0" xfId="0" applyFont="1">
      <alignment vertical="top"/>
    </xf>
    <xf numFmtId="0" fontId="12" fillId="0" borderId="0" xfId="0" applyFont="1">
      <alignment horizontal="right" vertical="center"/>
    </xf>
    <xf numFmtId="49" fontId="7" fillId="0" borderId="2" xfId="0" applyFont="1" applyBorder="1" applyNumberFormat="1">
      <alignment horizontal="center" vertical="center" wrapText="1"/>
    </xf>
    <xf numFmtId="49" fontId="7" fillId="0" borderId="3" xfId="0" applyFont="1" applyBorder="1" applyNumberFormat="1">
      <alignment horizontal="center" vertical="center" wrapText="1"/>
    </xf>
    <xf numFmtId="0" fontId="7" fillId="0" borderId="2" xfId="0" applyFont="1" applyBorder="1">
      <alignment horizontal="center" vertical="center"/>
      <protection locked="0"/>
    </xf>
    <xf numFmtId="0" fontId="7" fillId="0" borderId="7" xfId="0" applyFont="1" applyBorder="1">
      <alignment horizontal="center" vertical="center"/>
      <protection locked="0"/>
    </xf>
    <xf numFmtId="0" fontId="7" fillId="0" borderId="3" xfId="0" applyFont="1" applyBorder="1">
      <alignment horizontal="center" vertical="center"/>
      <protection locked="0"/>
    </xf>
    <xf numFmtId="0" fontId="7" fillId="0" borderId="6" xfId="0" applyFont="1" applyBorder="1">
      <alignment horizontal="center" vertical="center"/>
    </xf>
    <xf numFmtId="49" fontId="7" fillId="0" borderId="1" xfId="0" applyFont="1" applyBorder="1" applyNumberFormat="1">
      <alignment horizontal="center" vertical="center"/>
    </xf>
    <xf numFmtId="49" fontId="7" fillId="0" borderId="1" xfId="0" applyFont="1" applyBorder="1" applyNumberFormat="1">
      <alignment horizontal="center" vertical="center"/>
      <protection locked="0"/>
    </xf>
    <xf numFmtId="0" fontId="3" fillId="0" borderId="2" xfId="0" applyFont="1" applyBorder="1">
      <alignment horizontal="center" vertical="center"/>
    </xf>
    <xf numFmtId="0" fontId="3" fillId="0" borderId="3" xfId="0" applyFont="1" applyBorder="1">
      <alignment horizontal="center" vertical="center"/>
    </xf>
    <xf numFmtId="0" fontId="12" fillId="0" borderId="0" xfId="0" applyFont="1">
      <alignment horizontal="center" wrapText="1"/>
    </xf>
    <xf numFmtId="0" fontId="12" fillId="0" borderId="0" xfId="0" applyFont="1">
      <alignment wrapText="1"/>
    </xf>
    <xf numFmtId="0" fontId="15" fillId="0" borderId="0" xfId="0" applyFont="1"/>
    <xf numFmtId="0" fontId="3" fillId="0" borderId="0" xfId="0" applyFont="1">
      <alignment horizontal="right" wrapText="1"/>
    </xf>
    <xf numFmtId="0" fontId="4" fillId="0" borderId="0" xfId="0" applyFont="1">
      <alignment horizontal="center" vertical="center" wrapText="1"/>
      <protection locked="0"/>
    </xf>
    <xf numFmtId="0" fontId="16" fillId="0" borderId="0" xfId="0" applyFont="1">
      <alignment horizontal="center" vertical="center" wrapText="1"/>
    </xf>
    <xf numFmtId="0" fontId="7" fillId="0" borderId="0" xfId="0" applyFont="1" quotePrefix="1">
      <alignment horizontal="left" vertical="center" wrapText="1"/>
      <protection locked="0"/>
    </xf>
    <xf numFmtId="0" fontId="7" fillId="0" borderId="0" xfId="0" applyFont="1">
      <alignment horizontal="right" vertical="center" wrapText="1"/>
    </xf>
    <xf numFmtId="0" fontId="7" fillId="0" borderId="4" xfId="0" applyFont="1" applyBorder="1">
      <alignment horizontal="center" vertical="center" wrapText="1"/>
    </xf>
    <xf numFmtId="0" fontId="7" fillId="0" borderId="5" xfId="0" applyFont="1" applyBorder="1">
      <alignment horizontal="center" vertical="center" wrapText="1"/>
    </xf>
    <xf numFmtId="0" fontId="7" fillId="0" borderId="2" xfId="0" applyFont="1" applyBorder="1">
      <alignment horizontal="center" vertical="center" wrapText="1"/>
    </xf>
    <xf numFmtId="0" fontId="12" fillId="0" borderId="0" xfId="0" applyFont="1">
      <alignment vertical="top"/>
      <protection locked="0"/>
    </xf>
    <xf numFmtId="49" fontId="12" fillId="0" borderId="0" xfId="0" applyFont="1" applyNumberFormat="1">
      <protection locked="0"/>
    </xf>
    <xf numFmtId="0" fontId="12" fillId="0" borderId="0" xfId="0" applyFont="1"/>
    <xf numFmtId="0" fontId="7" fillId="0" borderId="0" xfId="0" applyFont="1">
      <protection locked="0"/>
    </xf>
    <xf numFmtId="0" fontId="17" fillId="0" borderId="0" xfId="0" applyFont="1">
      <alignment vertical="top"/>
      <protection locked="0"/>
    </xf>
    <xf numFmtId="0" fontId="7" fillId="0" borderId="0" xfId="0" applyFont="1">
      <alignment vertical="top"/>
      <protection locked="0"/>
    </xf>
    <xf numFmtId="0" fontId="7" fillId="0" borderId="0" xfId="0" applyFont="1">
      <alignment horizontal="right"/>
      <protection locked="0"/>
    </xf>
    <xf numFmtId="0" fontId="7" fillId="0" borderId="8" xfId="0" applyFont="1" applyBorder="1">
      <alignment horizontal="center" vertical="center"/>
      <protection locked="0"/>
    </xf>
    <xf numFmtId="0" fontId="7" fillId="0" borderId="2" xfId="0" applyFont="1" applyBorder="1">
      <alignment horizontal="center" vertical="center" wrapText="1"/>
      <protection locked="0"/>
    </xf>
    <xf numFmtId="3" fontId="7" fillId="0" borderId="1" xfId="0" applyFont="1" applyBorder="1" applyNumberFormat="1">
      <alignment horizontal="center" vertical="center"/>
      <protection locked="0"/>
    </xf>
    <xf numFmtId="0" fontId="3" fillId="0" borderId="2" xfId="0" applyFont="1" applyBorder="1">
      <alignment horizontal="center" vertical="center" wrapText="1"/>
      <protection locked="0"/>
    </xf>
    <xf numFmtId="0" fontId="3" fillId="0" borderId="7" xfId="0" applyFont="1" applyBorder="1">
      <alignment horizontal="center" vertical="center" wrapText="1"/>
      <protection locked="0"/>
    </xf>
    <xf numFmtId="0" fontId="3" fillId="0" borderId="3" xfId="0" applyFont="1" applyBorder="1">
      <alignment horizontal="center" vertical="center" wrapText="1"/>
      <protection locked="0"/>
    </xf>
    <xf numFmtId="49" fontId="12" fillId="0" borderId="0" xfId="0" applyFont="1" applyNumberFormat="1"/>
    <xf numFmtId="0" fontId="18" fillId="0" borderId="0" xfId="0" applyFont="1"/>
    <xf numFmtId="0" fontId="19" fillId="0" borderId="0" xfId="0" applyFont="1">
      <alignment vertical="top"/>
      <protection locked="0"/>
    </xf>
    <xf numFmtId="0" fontId="18" fillId="0" borderId="0" xfId="0" applyFont="1">
      <alignment vertical="top"/>
    </xf>
    <xf numFmtId="0" fontId="5" fillId="0" borderId="4" xfId="0" applyFont="1" applyBorder="1">
      <alignment horizontal="center" vertical="center" wrapText="1"/>
      <protection locked="0"/>
    </xf>
    <xf numFmtId="0" fontId="5" fillId="0" borderId="4" xfId="0" applyFont="1" applyBorder="1">
      <alignment horizontal="center" vertical="center" wrapText="1"/>
    </xf>
    <xf numFmtId="0" fontId="5" fillId="0" borderId="7" xfId="0" applyFont="1" applyBorder="1">
      <alignment horizontal="center" vertical="center"/>
    </xf>
    <xf numFmtId="0" fontId="5" fillId="0" borderId="8" xfId="0" applyFont="1" applyBorder="1">
      <alignment horizontal="center" vertical="center" wrapText="1"/>
      <protection locked="0"/>
    </xf>
    <xf numFmtId="0" fontId="5" fillId="0" borderId="8" xfId="0" applyFont="1" applyBorder="1">
      <alignment horizontal="center" vertical="center" wrapText="1"/>
    </xf>
    <xf numFmtId="0" fontId="5" fillId="0" borderId="8" xfId="0" applyFont="1" applyBorder="1">
      <alignment horizontal="center" vertical="center"/>
    </xf>
    <xf numFmtId="0" fontId="5" fillId="0" borderId="12" xfId="0" applyFont="1" applyBorder="1">
      <alignment horizontal="center" vertical="center"/>
    </xf>
    <xf numFmtId="0" fontId="5" fillId="0" borderId="6" xfId="0" applyFont="1" applyBorder="1">
      <alignment horizontal="center" vertical="center"/>
    </xf>
    <xf numFmtId="0" fontId="5" fillId="0" borderId="13" xfId="0" applyFont="1" applyBorder="1">
      <alignment horizontal="center" vertical="center"/>
    </xf>
    <xf numFmtId="0" fontId="5" fillId="0" borderId="11" xfId="0" applyFont="1" applyBorder="1">
      <alignment horizontal="center" vertical="center"/>
    </xf>
    <xf numFmtId="0" fontId="5" fillId="0" borderId="5" xfId="0" applyFont="1" applyBorder="1">
      <alignment horizontal="center" vertical="center" wrapText="1"/>
      <protection locked="0"/>
    </xf>
    <xf numFmtId="0" fontId="5" fillId="0" borderId="5" xfId="0" applyFont="1" applyBorder="1">
      <alignment horizontal="center" vertical="center" wrapText="1"/>
    </xf>
    <xf numFmtId="0" fontId="5" fillId="0" borderId="1" xfId="0" applyFont="1" applyBorder="1">
      <alignment horizontal="center" vertical="center" wrapText="1"/>
    </xf>
    <xf numFmtId="3" fontId="20" fillId="0" borderId="1" xfId="0" applyFont="1" applyBorder="1" applyNumberFormat="1">
      <alignment horizontal="center" vertical="center"/>
    </xf>
    <xf numFmtId="0" fontId="3" fillId="0" borderId="0" xfId="0" applyFont="1">
      <alignment horizontal="right" vertical="center" wrapText="1"/>
      <protection locked="0"/>
    </xf>
    <xf numFmtId="0" fontId="7" fillId="0" borderId="0" xfId="0" applyFont="1">
      <alignment vertical="center"/>
    </xf>
    <xf numFmtId="0" fontId="7" fillId="0" borderId="1" xfId="0" applyFont="1" applyBorder="1">
      <alignment horizontal="center" vertical="center"/>
      <protection locked="0"/>
    </xf>
    <xf numFmtId="0" fontId="21" fillId="0" borderId="0" xfId="0" applyFont="1">
      <alignment horizontal="right"/>
      <protection locked="0"/>
    </xf>
    <xf numFmtId="49" fontId="21" fillId="0" borderId="0" xfId="0" applyFont="1" applyNumberFormat="1">
      <protection locked="0"/>
    </xf>
    <xf numFmtId="0" fontId="12" fillId="0" borderId="0" xfId="0" applyFont="1">
      <alignment horizontal="right"/>
    </xf>
    <xf numFmtId="0" fontId="4" fillId="0" borderId="0" xfId="0" applyFont="1" quotePrefix="1">
      <alignment horizontal="center" vertical="center" wrapText="1"/>
      <protection locked="0"/>
    </xf>
    <xf numFmtId="49" fontId="7" fillId="0" borderId="6" xfId="0" applyFont="1" applyBorder="1" applyNumberFormat="1">
      <alignment horizontal="center" vertical="center" wrapText="1"/>
      <protection locked="0"/>
    </xf>
    <xf numFmtId="0" fontId="7" fillId="0" borderId="6" xfId="0" applyFont="1" applyBorder="1">
      <alignment horizontal="center" vertical="center"/>
      <protection locked="0"/>
    </xf>
    <xf numFmtId="49" fontId="7" fillId="0" borderId="11" xfId="0" applyFont="1" applyBorder="1" applyNumberFormat="1">
      <alignment horizontal="center" vertical="center" wrapText="1"/>
      <protection locked="0"/>
    </xf>
    <xf numFmtId="0" fontId="7" fillId="0" borderId="11" xfId="0" applyFont="1" applyBorder="1">
      <alignment horizontal="center" vertical="center"/>
      <protection locked="0"/>
    </xf>
    <xf numFmtId="49" fontId="7" fillId="0" borderId="11" xfId="0" applyFont="1" applyBorder="1" applyNumberFormat="1">
      <alignment horizontal="center" vertical="center"/>
      <protection locked="0"/>
    </xf>
    <xf numFmtId="0" fontId="3" fillId="0" borderId="2" xfId="0" applyFont="1" applyBorder="1">
      <alignment horizontal="center" vertical="center"/>
      <protection locked="0"/>
    </xf>
    <xf numFmtId="0" fontId="3" fillId="0" borderId="7" xfId="0" applyFont="1" applyBorder="1">
      <alignment horizontal="center" vertical="center"/>
      <protection locked="0"/>
    </xf>
    <xf numFmtId="0" fontId="3" fillId="0" borderId="3" xfId="0" applyFont="1" applyBorder="1">
      <alignment horizontal="center" vertical="center"/>
      <protection locked="0"/>
    </xf>
    <xf numFmtId="0" fontId="15" fillId="0" borderId="0" xfId="0" applyFont="1">
      <alignment horizontal="right" vertical="center"/>
      <protection locked="0"/>
    </xf>
    <xf numFmtId="0" fontId="4" fillId="0" borderId="0" xfId="0" applyFont="1">
      <alignment horizontal="center" vertical="center" wrapText="1"/>
    </xf>
    <xf numFmtId="0" fontId="7" fillId="0" borderId="0" xfId="0" applyFont="1">
      <alignment horizontal="left" vertical="center"/>
    </xf>
    <xf numFmtId="0" fontId="7" fillId="0" borderId="6" xfId="0" applyFont="1" applyBorder="1">
      <alignment horizontal="center" vertical="center" wrapText="1"/>
    </xf>
    <xf numFmtId="0" fontId="7" fillId="0" borderId="7" xfId="0" applyFont="1" applyBorder="1">
      <alignment horizontal="center" vertical="center" wrapText="1"/>
    </xf>
    <xf numFmtId="0" fontId="7" fillId="0" borderId="3" xfId="0" applyFont="1" applyBorder="1">
      <alignment horizontal="center" vertical="center" wrapText="1"/>
    </xf>
    <xf numFmtId="0" fontId="7" fillId="0" borderId="8" xfId="0" applyFont="1" applyBorder="1">
      <alignment horizontal="center" vertical="center" wrapText="1"/>
    </xf>
    <xf numFmtId="0" fontId="7" fillId="0" borderId="9" xfId="0" applyFont="1" applyBorder="1">
      <alignment horizontal="center" vertical="center" wrapText="1"/>
    </xf>
    <xf numFmtId="0" fontId="7" fillId="0" borderId="10" xfId="0" applyFont="1" applyBorder="1">
      <alignment horizontal="center" vertical="center" wrapText="1"/>
    </xf>
    <xf numFmtId="0" fontId="15" fillId="0" borderId="11" xfId="0" applyFont="1" applyBorder="1">
      <alignment horizontal="left" vertical="center" wrapText="1"/>
    </xf>
    <xf numFmtId="172" fontId="1" fillId="0" borderId="1" xfId="0" applyFont="1" applyBorder="1" applyNumberFormat="1">
      <alignment horizontal="right" vertical="center"/>
      <protection locked="0"/>
    </xf>
    <xf numFmtId="172" fontId="1" fillId="0" borderId="1" xfId="7" applyFont="1" applyBorder="1" applyNumberFormat="1">
      <alignment horizontal="right" vertical="center"/>
      <protection locked="0"/>
    </xf>
    <xf numFmtId="0" fontId="3" fillId="0" borderId="13" xfId="0" applyFont="1" applyBorder="1">
      <alignment horizontal="center" vertical="center"/>
    </xf>
    <xf numFmtId="0" fontId="3" fillId="0" borderId="10" xfId="0" applyFont="1" applyBorder="1">
      <alignment horizontal="center" vertical="center"/>
    </xf>
    <xf numFmtId="0" fontId="3" fillId="0" borderId="11" xfId="0" applyFont="1" applyBorder="1">
      <alignment horizontal="center" vertical="center"/>
    </xf>
    <xf numFmtId="0" fontId="15" fillId="0" borderId="0" xfId="0" applyFont="1">
      <alignment vertical="top" wrapText="1"/>
      <protection locked="0"/>
    </xf>
    <xf numFmtId="0" fontId="15" fillId="0" borderId="0" xfId="0" applyFont="1">
      <alignment horizontal="right" vertical="center" wrapText="1"/>
      <protection locked="0"/>
    </xf>
    <xf numFmtId="0" fontId="3" fillId="0" borderId="0" xfId="0" applyFont="1">
      <alignment horizontal="right" vertical="center" wrapText="1"/>
    </xf>
    <xf numFmtId="0" fontId="4" fillId="0" borderId="0" xfId="0" applyFont="1" quotePrefix="1">
      <alignment horizontal="center" vertical="center" wrapText="1"/>
    </xf>
    <xf numFmtId="0" fontId="7" fillId="0" borderId="0" xfId="0" applyFont="1">
      <alignment horizontal="left" vertical="center" wrapText="1"/>
    </xf>
    <xf numFmtId="0" fontId="7" fillId="0" borderId="0" xfId="0" applyFont="1">
      <alignment wrapText="1"/>
    </xf>
    <xf numFmtId="0" fontId="7" fillId="0" borderId="0" xfId="0" applyFont="1">
      <alignment vertical="top" wrapText="1"/>
      <protection locked="0"/>
    </xf>
    <xf numFmtId="0" fontId="7" fillId="0" borderId="0" xfId="0" applyFont="1">
      <alignment horizontal="right" wrapText="1"/>
      <protection locked="0"/>
    </xf>
    <xf numFmtId="0" fontId="7" fillId="0" borderId="0" xfId="0" applyFont="1">
      <alignment horizontal="right" wrapText="1"/>
    </xf>
    <xf numFmtId="3" fontId="7" fillId="0" borderId="5" xfId="0" applyFont="1" applyBorder="1" applyNumberFormat="1">
      <alignment horizontal="center" vertical="center"/>
    </xf>
    <xf numFmtId="0" fontId="22" fillId="0" borderId="0" xfId="0" applyFont="1"/>
    <xf numFmtId="0" fontId="22" fillId="0" borderId="0" xfId="0" applyFont="1">
      <alignment horizontal="right" vertical="center"/>
    </xf>
    <xf numFmtId="0" fontId="23" fillId="0" borderId="0" xfId="0" applyFont="1">
      <alignment horizontal="center" vertical="center" wrapText="1"/>
    </xf>
    <xf numFmtId="0" fontId="23" fillId="0" borderId="0" xfId="0" applyFont="1">
      <alignment horizontal="center" vertical="center"/>
    </xf>
    <xf numFmtId="0" fontId="14" fillId="0" borderId="0" xfId="0" applyFont="1">
      <alignment horizontal="left" vertical="center" wrapText="1"/>
    </xf>
    <xf numFmtId="0" fontId="14" fillId="0" borderId="0" xfId="0" applyFont="1">
      <alignment wrapText="1"/>
    </xf>
    <xf numFmtId="0" fontId="14" fillId="0" borderId="0" xfId="0" applyFont="1">
      <alignment horizontal="right" wrapText="1"/>
    </xf>
    <xf numFmtId="0" fontId="14" fillId="0" borderId="4" xfId="0" applyFont="1" applyBorder="1">
      <alignment horizontal="center" vertical="center"/>
    </xf>
    <xf numFmtId="0" fontId="14" fillId="0" borderId="5" xfId="0" applyFont="1" applyBorder="1">
      <alignment horizontal="center" vertical="center"/>
    </xf>
    <xf numFmtId="0" fontId="14" fillId="0" borderId="1" xfId="0" applyFont="1" applyBorder="1">
      <alignment horizontal="center" vertical="center" wrapText="1"/>
    </xf>
    <xf numFmtId="0" fontId="0" fillId="0" borderId="1" xfId="0" applyFont="1" applyBorder="1">
      <alignment horizontal="left" vertical="center" wrapText="1"/>
    </xf>
    <xf numFmtId="0" fontId="0" fillId="0" borderId="0" xfId="0" applyFont="1">
      <alignment horizontal="right" vertical="center" wrapText="1"/>
      <protection locked="0"/>
    </xf>
    <xf numFmtId="0" fontId="23" fillId="0" borderId="0" xfId="0" applyFont="1">
      <alignment horizontal="center" vertical="center"/>
      <protection locked="0"/>
    </xf>
    <xf numFmtId="0" fontId="19" fillId="0" borderId="0" xfId="0" applyFont="1">
      <alignment horizontal="left" vertical="center"/>
      <protection locked="0"/>
    </xf>
    <xf numFmtId="0" fontId="19" fillId="0" borderId="0" xfId="0" applyFont="1">
      <alignment vertical="center"/>
    </xf>
    <xf numFmtId="0" fontId="24" fillId="0" borderId="0" xfId="0" applyFont="1">
      <alignment vertical="top"/>
      <protection locked="0"/>
    </xf>
    <xf numFmtId="0" fontId="14" fillId="0" borderId="1" xfId="0" applyFont="1" applyBorder="1">
      <alignment horizontal="center" vertical="center"/>
      <protection locked="0"/>
    </xf>
    <xf numFmtId="0" fontId="0" fillId="0" borderId="1" xfId="0" applyFont="1" applyBorder="1">
      <alignment vertical="center" wrapText="1"/>
    </xf>
    <xf numFmtId="0" fontId="0" fillId="0" borderId="1" xfId="0" applyFont="1" applyBorder="1">
      <alignment horizontal="center" vertical="center" wrapText="1"/>
    </xf>
    <xf numFmtId="0" fontId="0" fillId="0" borderId="1" xfId="0" applyFont="1" applyBorder="1">
      <alignment horizontal="center" vertical="center"/>
      <protection locked="0"/>
    </xf>
    <xf numFmtId="0" fontId="0" fillId="0" borderId="1" xfId="0" applyFont="1" applyBorder="1">
      <alignment horizontal="left" vertical="center" wrapText="1"/>
      <protection locked="0"/>
    </xf>
    <xf numFmtId="49" fontId="1" fillId="0" borderId="1" xfId="0" applyFont="1" applyBorder="1" applyNumberFormat="1">
      <alignment horizontal="left" vertical="center" wrapText="1"/>
      <protection locked="0"/>
    </xf>
    <xf numFmtId="0" fontId="15" fillId="0" borderId="2" xfId="0" applyFont="1" applyBorder="1">
      <alignment horizontal="center" vertical="center" wrapText="1"/>
      <protection locked="0"/>
    </xf>
    <xf numFmtId="0" fontId="15" fillId="0" borderId="7" xfId="0" applyFont="1" applyBorder="1">
      <alignment horizontal="center" vertical="center" wrapText="1"/>
      <protection locked="0"/>
    </xf>
    <xf numFmtId="0" fontId="15" fillId="0" borderId="3" xfId="0" applyFont="1" applyBorder="1">
      <alignment horizontal="center" vertical="center" wrapText="1"/>
      <protection locked="0"/>
    </xf>
    <xf numFmtId="0" fontId="4" fillId="0" borderId="0" xfId="0" applyFont="1" quotePrefix="1">
      <alignment horizontal="center" vertical="center"/>
    </xf>
    <xf numFmtId="0" fontId="7" fillId="0" borderId="8" xfId="0" applyFont="1" applyBorder="1">
      <alignment horizontal="center" vertical="center"/>
    </xf>
    <xf numFmtId="0" fontId="3" fillId="0" borderId="1" xfId="0" applyFont="1" applyBorder="1">
      <alignment horizontal="left" vertical="center" wrapText="1"/>
    </xf>
    <xf numFmtId="0" fontId="3" fillId="0" borderId="1" xfId="0" applyFont="1" applyBorder="1">
      <alignment horizontal="left" vertical="center" wrapText="1"/>
      <protection locked="0"/>
    </xf>
  </cellXfs>
  <cellStyles count="9">
    <cellStyle name="Normal" xfId="0" builtinId="0"/>
    <cellStyle name="NumberStyle" xfId="1"/>
    <cellStyle name="TextStyle" xfId="2"/>
    <cellStyle name="MoneyStyle" xfId="1"/>
    <cellStyle name="TimeStyle" xfId="3"/>
    <cellStyle name="DateStyle" xfId="4"/>
    <cellStyle name="DateTimeStyle" xfId="5"/>
    <cellStyle name="PercentStyle" xfId="6"/>
    <cellStyle name="IntegralNumberStyle" xfId="7"/>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sharedStrings" Target="sharedStrings.xml"/><Relationship Id="rId20" Type="http://schemas.openxmlformats.org/officeDocument/2006/relationships/theme" Target="theme/theme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D1E16A4-D229-2AA9-EBA9-6BCCC2ABFE33}" mc:Ignorable="x14ac xr xr2 xr3">
  <sheetPr>
    <outlinePr summaryRight="0" summaryBelow="0"/>
    <pageSetUpPr fitToPage="1"/>
  </sheetPr>
  <dimension ref="A1:D22"/>
  <sheetViews>
    <sheetView topLeftCell="A1" showZeros="0" workbookViewId="0" tabSelected="1">
      <pane ySplit="1" topLeftCell="A2" activePane="bottomLeft" state="frozen"/>
      <selection pane="bottomLeft" activeCell="A1" sqref="A1"/>
    </sheetView>
  </sheetViews>
  <sheetFormatPr defaultColWidth="10.66015625" customHeight="1" defaultRowHeight="12"/>
  <cols>
    <col min="1" max="1" width="37.16015625" customWidth="1"/>
    <col min="2" max="2" width="41.5" customWidth="1"/>
    <col min="3" max="3" width="42.66015625" customWidth="1"/>
    <col min="4" max="4" width="39.5" customWidth="1"/>
  </cols>
  <sheetData>
    <row customHeight="1" ht="12">
      <c r="A1" s="8"/>
      <c r="B1" s="8"/>
      <c r="C1" s="8"/>
      <c r="D1" s="8"/>
    </row>
    <row customHeight="1" ht="19.5">
      <c r="D2" s="9" t="s">
        <v>0</v>
      </c>
    </row>
    <row customHeight="1" ht="36">
      <c r="A3" s="10" t="str">
        <f>"2025"&amp;"年部门财务收支预算总表"</f>
        <v>2025年部门财务收支预算总表</v>
      </c>
      <c r="B3" s="10"/>
      <c r="C3" s="10"/>
      <c r="D3" s="10"/>
    </row>
    <row customHeight="1" ht="24">
      <c r="A4" s="11" t="str">
        <f>"单位名称："&amp;"景洪市普文镇中心幼儿园"</f>
        <v>单位名称：景洪市普文镇中心幼儿园</v>
      </c>
      <c r="B4" s="11"/>
      <c r="C4" s="12"/>
      <c r="D4" s="13" t="s">
        <v>3</v>
      </c>
    </row>
    <row customHeight="1" ht="19.5">
      <c r="A5" s="14" t="s">
        <v>4</v>
      </c>
      <c r="B5" s="15"/>
      <c r="C5" s="14" t="s">
        <v>5</v>
      </c>
      <c r="D5" s="15"/>
    </row>
    <row customHeight="1" ht="19.5">
      <c r="A6" s="16" t="s">
        <v>6</v>
      </c>
      <c r="B6" s="16" t="s">
        <v>7</v>
      </c>
      <c r="C6" s="16" t="s">
        <v>8</v>
      </c>
      <c r="D6" s="17" t="s">
        <v>7</v>
      </c>
    </row>
    <row customHeight="1" ht="19.5">
      <c r="A7" s="18"/>
      <c r="B7" s="18"/>
      <c r="C7" s="18"/>
      <c r="D7" s="19"/>
    </row>
    <row customHeight="1" ht="20.25">
      <c r="A8" s="20" t="s">
        <v>9</v>
      </c>
      <c r="B8" s="21">
        <v>2504109.85</v>
      </c>
      <c r="C8" s="20" t="str">
        <f>"一"&amp;"、"&amp;"教育支出"</f>
        <v>一、教育支出</v>
      </c>
      <c r="D8" s="21">
        <v>1956453.66</v>
      </c>
    </row>
    <row customHeight="1" ht="20.25">
      <c r="A9" s="20" t="s">
        <v>11</v>
      </c>
      <c r="B9" s="21"/>
      <c r="C9" s="20" t="str">
        <f>"二"&amp;"、"&amp;"社会保障和就业支出"</f>
        <v>二、社会保障和就业支出</v>
      </c>
      <c r="D9" s="21">
        <v>209581.76</v>
      </c>
    </row>
    <row customHeight="1" ht="20.25">
      <c r="A10" s="20" t="s">
        <v>13</v>
      </c>
      <c r="B10" s="21"/>
      <c r="C10" s="20" t="str">
        <f>"三"&amp;"、"&amp;"卫生健康支出"</f>
        <v>三、卫生健康支出</v>
      </c>
      <c r="D10" s="21">
        <v>165457.07</v>
      </c>
    </row>
    <row customHeight="1" ht="21.75">
      <c r="A11" s="20" t="s">
        <v>15</v>
      </c>
      <c r="B11" s="21"/>
      <c r="C11" s="20" t="str">
        <f>"四"&amp;"、"&amp;"住房保障支出"</f>
        <v>四、住房保障支出</v>
      </c>
      <c r="D11" s="21">
        <v>172617.36</v>
      </c>
    </row>
    <row customHeight="1" ht="21.75">
      <c r="A12" s="20" t="s">
        <v>17</v>
      </c>
      <c r="B12" s="21"/>
      <c r="C12" s="22"/>
      <c r="D12" s="21"/>
    </row>
    <row customHeight="1" ht="21.75">
      <c r="A13" s="23" t="s">
        <v>18</v>
      </c>
      <c r="B13" s="21"/>
      <c r="C13" s="22"/>
      <c r="D13" s="21"/>
    </row>
    <row customHeight="1" ht="20.25">
      <c r="A14" s="23" t="s">
        <v>19</v>
      </c>
      <c r="B14" s="21"/>
      <c r="C14" s="22"/>
      <c r="D14" s="21"/>
    </row>
    <row customHeight="1" ht="20.25">
      <c r="A15" s="23" t="s">
        <v>20</v>
      </c>
      <c r="B15" s="21"/>
      <c r="C15" s="22"/>
      <c r="D15" s="21"/>
    </row>
    <row customHeight="1" ht="20.25">
      <c r="A16" s="24" t="s">
        <v>21</v>
      </c>
      <c r="B16" s="21"/>
      <c r="C16" s="22"/>
      <c r="D16" s="21"/>
    </row>
    <row customHeight="1" ht="20.25">
      <c r="A17" s="24" t="s">
        <v>22</v>
      </c>
      <c r="B17" s="21"/>
      <c r="C17" s="22"/>
      <c r="D17" s="21"/>
    </row>
    <row customHeight="1" ht="20.25">
      <c r="A18" s="25" t="s">
        <v>23</v>
      </c>
      <c r="B18" s="26">
        <v>2504109.85</v>
      </c>
      <c r="C18" s="27" t="s">
        <v>24</v>
      </c>
      <c r="D18" s="26">
        <v>2504109.85</v>
      </c>
    </row>
    <row customHeight="1" ht="20.25">
      <c r="A19" s="28" t="s">
        <v>25</v>
      </c>
      <c r="B19" s="21"/>
      <c r="C19" s="20" t="s">
        <v>26</v>
      </c>
      <c r="D19" s="21"/>
    </row>
    <row customHeight="1" ht="20.25">
      <c r="A20" s="28" t="s">
        <v>27</v>
      </c>
      <c r="B20" s="21"/>
      <c r="C20" s="20" t="s">
        <v>27</v>
      </c>
      <c r="D20" s="21"/>
    </row>
    <row customHeight="1" ht="20.25">
      <c r="A21" s="28" t="s">
        <v>28</v>
      </c>
      <c r="B21" s="21"/>
      <c r="C21" s="20" t="s">
        <v>29</v>
      </c>
      <c r="D21" s="21"/>
    </row>
    <row customHeight="1" ht="20.25">
      <c r="A22" s="29" t="s">
        <v>30</v>
      </c>
      <c r="B22" s="26">
        <v>2504109.85</v>
      </c>
      <c r="C22" s="27" t="s">
        <v>31</v>
      </c>
      <c r="D22" s="26">
        <v>2504109.85</v>
      </c>
    </row>
  </sheetData>
  <sheetProtection/>
  <mergeCells count="8">
    <mergeCell ref="A3:D3"/>
    <mergeCell ref="A4:B4"/>
    <mergeCell ref="A5:B5"/>
    <mergeCell ref="C5:D5"/>
    <mergeCell ref="A6:A7"/>
    <mergeCell ref="B6:B7"/>
    <mergeCell ref="C6:C7"/>
    <mergeCell ref="D6:D7"/>
  </mergeCells>
  <printOptions horizontalCentered="1"/>
  <pageMargins left="0.30" right="0.30" top="0.41" bottom="0.41" header="0.25" footer="0.25"/>
  <pageSetup paperSize="9" scale="83" pageOrder="downThenOver" orientation="landscape"/>
  <headerFooter>
    <oddHeader>&amp;L&amp;"黑体"&amp;19附件4&amp;C&amp;R</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7AF0D01-6303-BAD6-728B-0D7E59A838B6}" mc:Ignorable="x14ac xr xr2 xr3">
  <sheetPr>
    <outlinePr summaryRight="0" summaryBelow="0"/>
    <pageSetUpPr fitToPage="1"/>
  </sheetPr>
  <dimension ref="A1:S10"/>
  <sheetViews>
    <sheetView topLeftCell="A1" showZeros="0" workbookViewId="0" tabSelected="1">
      <pane ySplit="1" topLeftCell="A2" activePane="bottomLeft" state="frozen"/>
      <selection pane="bottomLeft" activeCell="A1" sqref="A1"/>
    </sheetView>
  </sheetViews>
  <sheetFormatPr defaultColWidth="10.66015625" customHeight="1" defaultRowHeight="14.25"/>
  <cols>
    <col min="1" max="1" width="20.51171875" customWidth="1"/>
    <col min="2" max="2" width="34.171875" customWidth="1"/>
    <col min="3" max="19" width="20.671875" customWidth="1"/>
  </cols>
  <sheetData>
    <row customHeight="1" ht="14.25">
      <c r="A1" s="8"/>
      <c r="B1" s="8"/>
      <c r="C1" s="8"/>
      <c r="D1" s="8"/>
      <c r="E1" s="8"/>
      <c r="F1" s="8"/>
      <c r="G1" s="8"/>
      <c r="H1" s="8"/>
      <c r="I1" s="8"/>
      <c r="J1" s="8"/>
      <c r="K1" s="8"/>
      <c r="L1" s="8"/>
      <c r="M1" s="8"/>
      <c r="N1" s="8"/>
      <c r="O1" s="8"/>
      <c r="P1" s="8"/>
      <c r="Q1" s="8"/>
      <c r="R1" s="8"/>
      <c r="S1" s="8"/>
    </row>
    <row customHeight="1" ht="19.5">
      <c r="J2" s="30"/>
      <c r="O2" s="31"/>
      <c r="P2" s="31"/>
      <c r="Q2" s="31"/>
      <c r="R2" s="31"/>
      <c r="S2" s="32" t="s">
        <v>32</v>
      </c>
    </row>
    <row customHeight="1" ht="57.75">
      <c r="A3" s="33" t="str">
        <f>"2025"&amp;"年部门收入预算表"</f>
        <v>2025年部门收入预算表</v>
      </c>
      <c r="B3" s="33"/>
      <c r="C3" s="33"/>
      <c r="D3" s="33"/>
      <c r="E3" s="33"/>
      <c r="F3" s="33"/>
      <c r="G3" s="33"/>
      <c r="H3" s="33"/>
      <c r="I3" s="33"/>
      <c r="J3" s="33"/>
      <c r="K3" s="33"/>
      <c r="L3" s="33"/>
      <c r="M3" s="33"/>
      <c r="N3" s="33"/>
      <c r="O3" s="33"/>
      <c r="P3" s="33"/>
      <c r="Q3" s="33"/>
      <c r="R3" s="33"/>
      <c r="S3" s="33"/>
    </row>
    <row customHeight="1" ht="24">
      <c r="A4" s="11" t="str">
        <f>"单位名称："&amp;"景洪市普文镇中心幼儿园"</f>
        <v>单位名称：景洪市普文镇中心幼儿园</v>
      </c>
      <c r="B4" s="11"/>
      <c r="C4" s="11"/>
      <c r="D4" s="11"/>
      <c r="E4" s="34"/>
      <c r="F4" s="34"/>
      <c r="G4" s="34"/>
      <c r="H4" s="34"/>
      <c r="I4" s="34"/>
      <c r="J4" s="35"/>
      <c r="K4" s="34"/>
      <c r="L4" s="34"/>
      <c r="M4" s="34"/>
      <c r="N4" s="34"/>
      <c r="O4" s="36"/>
      <c r="P4" s="36"/>
      <c r="Q4" s="36"/>
      <c r="R4" s="36"/>
      <c r="S4" s="37" t="s">
        <v>3</v>
      </c>
    </row>
    <row customHeight="1" ht="18.75">
      <c r="A5" s="38" t="s">
        <v>34</v>
      </c>
      <c r="B5" s="39" t="s">
        <v>35</v>
      </c>
      <c r="C5" s="39" t="s">
        <v>36</v>
      </c>
      <c r="D5" s="40" t="s">
        <v>37</v>
      </c>
      <c r="E5" s="40"/>
      <c r="F5" s="40"/>
      <c r="G5" s="40"/>
      <c r="H5" s="40"/>
      <c r="I5" s="40"/>
      <c r="J5" s="40"/>
      <c r="K5" s="40"/>
      <c r="L5" s="40"/>
      <c r="M5" s="40"/>
      <c r="N5" s="41"/>
      <c r="O5" s="40" t="s">
        <v>25</v>
      </c>
      <c r="P5" s="40"/>
      <c r="Q5" s="40"/>
      <c r="R5" s="40"/>
      <c r="S5" s="41"/>
    </row>
    <row customHeight="1" ht="19.5">
      <c r="A6" s="42"/>
      <c r="B6" s="43"/>
      <c r="C6" s="43"/>
      <c r="D6" s="43" t="s">
        <v>38</v>
      </c>
      <c r="E6" s="43" t="s">
        <v>39</v>
      </c>
      <c r="F6" s="43" t="s">
        <v>40</v>
      </c>
      <c r="G6" s="43" t="s">
        <v>41</v>
      </c>
      <c r="H6" s="43" t="s">
        <v>42</v>
      </c>
      <c r="I6" s="44" t="s">
        <v>43</v>
      </c>
      <c r="J6" s="44"/>
      <c r="K6" s="44"/>
      <c r="L6" s="44"/>
      <c r="M6" s="44"/>
      <c r="N6" s="45"/>
      <c r="O6" s="43" t="s">
        <v>38</v>
      </c>
      <c r="P6" s="43" t="s">
        <v>39</v>
      </c>
      <c r="Q6" s="43" t="s">
        <v>40</v>
      </c>
      <c r="R6" s="43" t="s">
        <v>41</v>
      </c>
      <c r="S6" s="43" t="s">
        <v>44</v>
      </c>
    </row>
    <row customHeight="1" ht="33.75">
      <c r="A7" s="46"/>
      <c r="B7" s="47"/>
      <c r="C7" s="47"/>
      <c r="D7" s="47"/>
      <c r="E7" s="47"/>
      <c r="F7" s="47"/>
      <c r="G7" s="47"/>
      <c r="H7" s="47"/>
      <c r="I7" s="48" t="s">
        <v>38</v>
      </c>
      <c r="J7" s="48" t="s">
        <v>45</v>
      </c>
      <c r="K7" s="48" t="s">
        <v>46</v>
      </c>
      <c r="L7" s="48" t="s">
        <v>47</v>
      </c>
      <c r="M7" s="48" t="s">
        <v>48</v>
      </c>
      <c r="N7" s="48" t="s">
        <v>49</v>
      </c>
      <c r="O7" s="47"/>
      <c r="P7" s="47"/>
      <c r="Q7" s="47"/>
      <c r="R7" s="47"/>
      <c r="S7" s="47"/>
    </row>
    <row customHeight="1" ht="16.5">
      <c r="A8" s="49">
        <v>1</v>
      </c>
      <c r="B8" s="49">
        <v>2</v>
      </c>
      <c r="C8" s="49">
        <v>3</v>
      </c>
      <c r="D8" s="49">
        <v>4</v>
      </c>
      <c r="E8" s="49">
        <v>5</v>
      </c>
      <c r="F8" s="49">
        <v>6</v>
      </c>
      <c r="G8" s="49">
        <v>7</v>
      </c>
      <c r="H8" s="49">
        <v>8</v>
      </c>
      <c r="I8" s="49">
        <v>9</v>
      </c>
      <c r="J8" s="49">
        <v>10</v>
      </c>
      <c r="K8" s="49">
        <v>11</v>
      </c>
      <c r="L8" s="49">
        <v>12</v>
      </c>
      <c r="M8" s="49">
        <v>13</v>
      </c>
      <c r="N8" s="49">
        <v>14</v>
      </c>
      <c r="O8" s="49">
        <v>15</v>
      </c>
      <c r="P8" s="49">
        <v>16</v>
      </c>
      <c r="Q8" s="49">
        <v>17</v>
      </c>
      <c r="R8" s="49">
        <v>18</v>
      </c>
      <c r="S8" s="49">
        <v>19</v>
      </c>
    </row>
    <row customHeight="1" ht="18">
      <c r="A9" s="50" t="s">
        <v>50</v>
      </c>
      <c r="B9" s="50" t="s">
        <v>51</v>
      </c>
      <c r="C9" s="51">
        <v>2504109.85</v>
      </c>
      <c r="D9" s="51">
        <v>2504109.85</v>
      </c>
      <c r="E9" s="51">
        <v>2504109.85</v>
      </c>
      <c r="F9" s="51"/>
      <c r="G9" s="51"/>
      <c r="H9" s="51"/>
      <c r="I9" s="51"/>
      <c r="J9" s="51"/>
      <c r="K9" s="51"/>
      <c r="L9" s="51"/>
      <c r="M9" s="51"/>
      <c r="N9" s="51"/>
      <c r="O9" s="51"/>
      <c r="P9" s="51"/>
      <c r="Q9" s="51"/>
      <c r="R9" s="51"/>
      <c r="S9" s="51"/>
    </row>
    <row customHeight="1" ht="18">
      <c r="A10" s="52" t="s">
        <v>36</v>
      </c>
      <c r="B10" s="52"/>
      <c r="C10" s="51">
        <v>2504109.85</v>
      </c>
      <c r="D10" s="51">
        <v>2504109.85</v>
      </c>
      <c r="E10" s="51">
        <v>2504109.85</v>
      </c>
      <c r="F10" s="51"/>
      <c r="G10" s="51"/>
      <c r="H10" s="51"/>
      <c r="I10" s="51"/>
      <c r="J10" s="51"/>
      <c r="K10" s="51"/>
      <c r="L10" s="51"/>
      <c r="M10" s="51"/>
      <c r="N10" s="51"/>
      <c r="O10" s="51"/>
      <c r="P10" s="51"/>
      <c r="Q10" s="51"/>
      <c r="R10" s="51"/>
      <c r="S10" s="51"/>
    </row>
  </sheetData>
  <mergeCells count="19">
    <mergeCell ref="A3:S3"/>
    <mergeCell ref="O5:S5"/>
    <mergeCell ref="D5:N5"/>
    <mergeCell ref="B5:B7"/>
    <mergeCell ref="C5:C7"/>
    <mergeCell ref="D6:D7"/>
    <mergeCell ref="A4:D4"/>
    <mergeCell ref="A5:A7"/>
    <mergeCell ref="E6:E7"/>
    <mergeCell ref="F6:F7"/>
    <mergeCell ref="G6:G7"/>
    <mergeCell ref="H6:H7"/>
    <mergeCell ref="I6:N6"/>
    <mergeCell ref="O6:O7"/>
    <mergeCell ref="S6:S7"/>
    <mergeCell ref="R6:R7"/>
    <mergeCell ref="Q6:Q7"/>
    <mergeCell ref="P6:P7"/>
    <mergeCell ref="A10:B10"/>
  </mergeCells>
  <printOptions horizontalCentered="1"/>
  <pageMargins left="0.30" right="0.30" top="0.41" bottom="0.41" header="0.25" footer="0.25"/>
  <pageSetup paperSize="9" scale="56" pageOrder="downThenOver" orientation="landscape"/>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F0671AE-10DA-5C33-EF69-FF90C7CC295B}" mc:Ignorable="x14ac xr xr2 xr3">
  <sheetPr>
    <outlinePr summaryRight="0" summaryBelow="0"/>
    <pageSetUpPr fitToPage="1"/>
  </sheetPr>
  <dimension ref="A1:O22"/>
  <sheetViews>
    <sheetView topLeftCell="A1" showZeros="0" workbookViewId="0" tabSelected="1">
      <pane ySplit="1" topLeftCell="A2" activePane="bottomLeft" state="frozen"/>
      <selection pane="bottomLeft" activeCell="A1" sqref="A1"/>
    </sheetView>
  </sheetViews>
  <sheetFormatPr defaultColWidth="10.66015625" customHeight="1" defaultRowHeight="14.25"/>
  <cols>
    <col min="1" max="1" width="16.15234375" customWidth="1"/>
    <col min="2" max="2" width="40.3203125" customWidth="1"/>
    <col min="3" max="6" width="22.33203125" customWidth="1"/>
    <col min="7" max="8" width="22.16015625" customWidth="1"/>
    <col min="9" max="9" width="22" customWidth="1"/>
    <col min="10" max="11" width="22.16015625" customWidth="1"/>
    <col min="12" max="14" width="22" customWidth="1"/>
    <col min="15" max="15" width="22.16015625" customWidth="1"/>
  </cols>
  <sheetData>
    <row customHeight="1" ht="14.25">
      <c r="A1" s="8"/>
      <c r="B1" s="8"/>
      <c r="C1" s="8"/>
      <c r="D1" s="8"/>
      <c r="E1" s="8"/>
      <c r="F1" s="8"/>
      <c r="G1" s="8"/>
      <c r="H1" s="8"/>
      <c r="I1" s="8"/>
      <c r="J1" s="8"/>
      <c r="K1" s="8"/>
      <c r="L1" s="8"/>
      <c r="M1" s="8"/>
      <c r="N1" s="8"/>
      <c r="O1" s="8"/>
    </row>
    <row customHeight="1" ht="19.5">
      <c r="D2" s="30"/>
      <c r="H2" s="30"/>
      <c r="J2" s="30"/>
      <c r="O2" s="53" t="s">
        <v>52</v>
      </c>
    </row>
    <row customHeight="1" ht="42">
      <c r="A3" s="10" t="str">
        <f>"2025"&amp;"年部门支出预算表"</f>
        <v>2025年部门支出预算表</v>
      </c>
      <c r="B3" s="10"/>
      <c r="C3" s="10"/>
      <c r="D3" s="10"/>
      <c r="E3" s="10"/>
      <c r="F3" s="10"/>
      <c r="G3" s="10"/>
      <c r="H3" s="10"/>
      <c r="I3" s="10"/>
      <c r="J3" s="10"/>
      <c r="K3" s="10"/>
      <c r="L3" s="10"/>
      <c r="M3" s="10"/>
      <c r="N3" s="10"/>
      <c r="O3" s="10"/>
    </row>
    <row customHeight="1" ht="24">
      <c r="A4" s="54" t="str">
        <f>"单位名称："&amp;"景洪市普文镇中心幼儿园"</f>
        <v>单位名称：景洪市普文镇中心幼儿园</v>
      </c>
      <c r="B4" s="54"/>
      <c r="C4" s="54"/>
      <c r="D4" s="54"/>
      <c r="E4" s="54"/>
      <c r="F4" s="54"/>
      <c r="G4" s="54"/>
      <c r="H4" s="54"/>
      <c r="I4" s="54"/>
      <c r="J4" s="54"/>
      <c r="K4" s="54"/>
      <c r="L4" s="54"/>
      <c r="M4" s="55"/>
      <c r="N4" s="55"/>
      <c r="O4" s="56" t="s">
        <v>3</v>
      </c>
    </row>
    <row customHeight="1" ht="19.5">
      <c r="A5" s="38" t="s">
        <v>54</v>
      </c>
      <c r="B5" s="38" t="s">
        <v>55</v>
      </c>
      <c r="C5" s="38" t="s">
        <v>36</v>
      </c>
      <c r="D5" s="57" t="s">
        <v>39</v>
      </c>
      <c r="E5" s="58" t="s">
        <v>56</v>
      </c>
      <c r="F5" s="59" t="s">
        <v>57</v>
      </c>
      <c r="G5" s="38" t="s">
        <v>40</v>
      </c>
      <c r="H5" s="38" t="s">
        <v>41</v>
      </c>
      <c r="I5" s="38" t="s">
        <v>58</v>
      </c>
      <c r="J5" s="57" t="s">
        <v>59</v>
      </c>
      <c r="K5" s="58"/>
      <c r="L5" s="58"/>
      <c r="M5" s="58"/>
      <c r="N5" s="58"/>
      <c r="O5" s="59"/>
    </row>
    <row customHeight="1" ht="33.75">
      <c r="A6" s="46"/>
      <c r="B6" s="46"/>
      <c r="C6" s="46"/>
      <c r="D6" s="60" t="s">
        <v>38</v>
      </c>
      <c r="E6" s="61" t="s">
        <v>56</v>
      </c>
      <c r="F6" s="61" t="s">
        <v>57</v>
      </c>
      <c r="G6" s="46"/>
      <c r="H6" s="46"/>
      <c r="I6" s="46"/>
      <c r="J6" s="60" t="s">
        <v>38</v>
      </c>
      <c r="K6" s="62" t="s">
        <v>60</v>
      </c>
      <c r="L6" s="62" t="s">
        <v>61</v>
      </c>
      <c r="M6" s="62" t="s">
        <v>62</v>
      </c>
      <c r="N6" s="62" t="s">
        <v>63</v>
      </c>
      <c r="O6" s="62" t="s">
        <v>64</v>
      </c>
    </row>
    <row customHeight="1" ht="19.5">
      <c r="A7" s="63">
        <v>1</v>
      </c>
      <c r="B7" s="63">
        <v>2</v>
      </c>
      <c r="C7" s="64">
        <v>3</v>
      </c>
      <c r="D7" s="64">
        <v>4</v>
      </c>
      <c r="E7" s="64">
        <v>5</v>
      </c>
      <c r="F7" s="64">
        <v>6</v>
      </c>
      <c r="G7" s="64">
        <v>7</v>
      </c>
      <c r="H7" s="64">
        <v>8</v>
      </c>
      <c r="I7" s="64">
        <v>9</v>
      </c>
      <c r="J7" s="64">
        <v>10</v>
      </c>
      <c r="K7" s="64">
        <v>11</v>
      </c>
      <c r="L7" s="64">
        <v>12</v>
      </c>
      <c r="M7" s="64">
        <v>13</v>
      </c>
      <c r="N7" s="64">
        <v>14</v>
      </c>
      <c r="O7" s="64">
        <v>15</v>
      </c>
    </row>
    <row customHeight="1" ht="21.75">
      <c r="A8" s="50" t="s">
        <v>65</v>
      </c>
      <c r="B8" s="50" t="s">
        <v>66</v>
      </c>
      <c r="C8" s="51">
        <v>1956453.66</v>
      </c>
      <c r="D8" s="51">
        <v>1956453.66</v>
      </c>
      <c r="E8" s="51">
        <v>1768774.16</v>
      </c>
      <c r="F8" s="51">
        <v>187679.5</v>
      </c>
      <c r="G8" s="51"/>
      <c r="H8" s="51"/>
      <c r="I8" s="51"/>
      <c r="J8" s="51"/>
      <c r="K8" s="51"/>
      <c r="L8" s="51"/>
      <c r="M8" s="51"/>
      <c r="N8" s="51"/>
      <c r="O8" s="51"/>
    </row>
    <row customHeight="1" ht="21.75">
      <c r="A9" s="65" t="s">
        <v>67</v>
      </c>
      <c r="B9" s="65" t="s">
        <v>68</v>
      </c>
      <c r="C9" s="51">
        <v>1956453.66</v>
      </c>
      <c r="D9" s="51">
        <v>1956453.66</v>
      </c>
      <c r="E9" s="51">
        <v>1768774.16</v>
      </c>
      <c r="F9" s="51">
        <v>187679.5</v>
      </c>
      <c r="G9" s="51"/>
      <c r="H9" s="51"/>
      <c r="I9" s="51"/>
      <c r="J9" s="51"/>
      <c r="K9" s="51"/>
      <c r="L9" s="51"/>
      <c r="M9" s="51"/>
      <c r="N9" s="51"/>
      <c r="O9" s="51"/>
    </row>
    <row customHeight="1" ht="21.75">
      <c r="A10" s="66" t="s">
        <v>69</v>
      </c>
      <c r="B10" s="66" t="s">
        <v>70</v>
      </c>
      <c r="C10" s="51">
        <v>1956453.66</v>
      </c>
      <c r="D10" s="51">
        <v>1956453.66</v>
      </c>
      <c r="E10" s="51">
        <v>1768774.16</v>
      </c>
      <c r="F10" s="51">
        <v>187679.5</v>
      </c>
      <c r="G10" s="51"/>
      <c r="H10" s="51"/>
      <c r="I10" s="51"/>
      <c r="J10" s="51"/>
      <c r="K10" s="51"/>
      <c r="L10" s="51"/>
      <c r="M10" s="51"/>
      <c r="N10" s="51"/>
      <c r="O10" s="51"/>
    </row>
    <row customHeight="1" ht="21.75">
      <c r="A11" s="50" t="s">
        <v>71</v>
      </c>
      <c r="B11" s="50" t="s">
        <v>72</v>
      </c>
      <c r="C11" s="51">
        <v>209581.76</v>
      </c>
      <c r="D11" s="51">
        <v>209581.76</v>
      </c>
      <c r="E11" s="51">
        <v>209581.76</v>
      </c>
      <c r="F11" s="51"/>
      <c r="G11" s="51"/>
      <c r="H11" s="51"/>
      <c r="I11" s="51"/>
      <c r="J11" s="51"/>
      <c r="K11" s="51"/>
      <c r="L11" s="51"/>
      <c r="M11" s="51"/>
      <c r="N11" s="51"/>
      <c r="O11" s="51"/>
    </row>
    <row customHeight="1" ht="21.75">
      <c r="A12" s="65" t="s">
        <v>73</v>
      </c>
      <c r="B12" s="65" t="s">
        <v>74</v>
      </c>
      <c r="C12" s="51">
        <v>209581.76</v>
      </c>
      <c r="D12" s="51">
        <v>209581.76</v>
      </c>
      <c r="E12" s="51">
        <v>209581.76</v>
      </c>
      <c r="F12" s="51"/>
      <c r="G12" s="51"/>
      <c r="H12" s="51"/>
      <c r="I12" s="51"/>
      <c r="J12" s="51"/>
      <c r="K12" s="51"/>
      <c r="L12" s="51"/>
      <c r="M12" s="51"/>
      <c r="N12" s="51"/>
      <c r="O12" s="51"/>
    </row>
    <row customHeight="1" ht="21.75">
      <c r="A13" s="66" t="s">
        <v>75</v>
      </c>
      <c r="B13" s="66" t="s">
        <v>76</v>
      </c>
      <c r="C13" s="51">
        <v>209581.76</v>
      </c>
      <c r="D13" s="51">
        <v>209581.76</v>
      </c>
      <c r="E13" s="51">
        <v>209581.76</v>
      </c>
      <c r="F13" s="51"/>
      <c r="G13" s="51"/>
      <c r="H13" s="51"/>
      <c r="I13" s="51"/>
      <c r="J13" s="51"/>
      <c r="K13" s="51"/>
      <c r="L13" s="51"/>
      <c r="M13" s="51"/>
      <c r="N13" s="51"/>
      <c r="O13" s="51"/>
    </row>
    <row customHeight="1" ht="21.75">
      <c r="A14" s="50" t="s">
        <v>77</v>
      </c>
      <c r="B14" s="50" t="s">
        <v>78</v>
      </c>
      <c r="C14" s="51">
        <v>165457.07</v>
      </c>
      <c r="D14" s="51">
        <v>165457.07</v>
      </c>
      <c r="E14" s="51">
        <v>165457.07</v>
      </c>
      <c r="F14" s="51"/>
      <c r="G14" s="51"/>
      <c r="H14" s="51"/>
      <c r="I14" s="51"/>
      <c r="J14" s="51"/>
      <c r="K14" s="51"/>
      <c r="L14" s="51"/>
      <c r="M14" s="51"/>
      <c r="N14" s="51"/>
      <c r="O14" s="51"/>
    </row>
    <row customHeight="1" ht="21.75">
      <c r="A15" s="65" t="s">
        <v>79</v>
      </c>
      <c r="B15" s="65" t="s">
        <v>80</v>
      </c>
      <c r="C15" s="51">
        <v>165457.07</v>
      </c>
      <c r="D15" s="51">
        <v>165457.07</v>
      </c>
      <c r="E15" s="51">
        <v>165457.07</v>
      </c>
      <c r="F15" s="51"/>
      <c r="G15" s="51"/>
      <c r="H15" s="51"/>
      <c r="I15" s="51"/>
      <c r="J15" s="51"/>
      <c r="K15" s="51"/>
      <c r="L15" s="51"/>
      <c r="M15" s="51"/>
      <c r="N15" s="51"/>
      <c r="O15" s="51"/>
    </row>
    <row customHeight="1" ht="21.75">
      <c r="A16" s="66" t="s">
        <v>81</v>
      </c>
      <c r="B16" s="66" t="s">
        <v>82</v>
      </c>
      <c r="C16" s="51">
        <v>106315.23</v>
      </c>
      <c r="D16" s="51">
        <v>106315.23</v>
      </c>
      <c r="E16" s="51">
        <v>106315.23</v>
      </c>
      <c r="F16" s="51"/>
      <c r="G16" s="51"/>
      <c r="H16" s="51"/>
      <c r="I16" s="51"/>
      <c r="J16" s="51"/>
      <c r="K16" s="51"/>
      <c r="L16" s="51"/>
      <c r="M16" s="51"/>
      <c r="N16" s="51"/>
      <c r="O16" s="51"/>
    </row>
    <row customHeight="1" ht="21.75">
      <c r="A17" s="66" t="s">
        <v>83</v>
      </c>
      <c r="B17" s="66" t="s">
        <v>84</v>
      </c>
      <c r="C17" s="51">
        <v>50626.3</v>
      </c>
      <c r="D17" s="51">
        <v>50626.3</v>
      </c>
      <c r="E17" s="51">
        <v>50626.3</v>
      </c>
      <c r="F17" s="51"/>
      <c r="G17" s="51"/>
      <c r="H17" s="51"/>
      <c r="I17" s="51"/>
      <c r="J17" s="51"/>
      <c r="K17" s="51"/>
      <c r="L17" s="51"/>
      <c r="M17" s="51"/>
      <c r="N17" s="51"/>
      <c r="O17" s="51"/>
    </row>
    <row customHeight="1" ht="21.75">
      <c r="A18" s="66" t="s">
        <v>85</v>
      </c>
      <c r="B18" s="66" t="s">
        <v>86</v>
      </c>
      <c r="C18" s="51">
        <v>8515.54</v>
      </c>
      <c r="D18" s="51">
        <v>8515.54</v>
      </c>
      <c r="E18" s="51">
        <v>8515.54</v>
      </c>
      <c r="F18" s="51"/>
      <c r="G18" s="51"/>
      <c r="H18" s="51"/>
      <c r="I18" s="51"/>
      <c r="J18" s="51"/>
      <c r="K18" s="51"/>
      <c r="L18" s="51"/>
      <c r="M18" s="51"/>
      <c r="N18" s="51"/>
      <c r="O18" s="51"/>
    </row>
    <row customHeight="1" ht="21.75">
      <c r="A19" s="50" t="s">
        <v>87</v>
      </c>
      <c r="B19" s="50" t="s">
        <v>88</v>
      </c>
      <c r="C19" s="51">
        <v>172617.36</v>
      </c>
      <c r="D19" s="51">
        <v>172617.36</v>
      </c>
      <c r="E19" s="51">
        <v>172617.36</v>
      </c>
      <c r="F19" s="51"/>
      <c r="G19" s="51"/>
      <c r="H19" s="51"/>
      <c r="I19" s="51"/>
      <c r="J19" s="51"/>
      <c r="K19" s="51"/>
      <c r="L19" s="51"/>
      <c r="M19" s="51"/>
      <c r="N19" s="51"/>
      <c r="O19" s="51"/>
    </row>
    <row customHeight="1" ht="21.75">
      <c r="A20" s="65" t="s">
        <v>89</v>
      </c>
      <c r="B20" s="65" t="s">
        <v>90</v>
      </c>
      <c r="C20" s="51">
        <v>172617.36</v>
      </c>
      <c r="D20" s="51">
        <v>172617.36</v>
      </c>
      <c r="E20" s="51">
        <v>172617.36</v>
      </c>
      <c r="F20" s="51"/>
      <c r="G20" s="51"/>
      <c r="H20" s="51"/>
      <c r="I20" s="51"/>
      <c r="J20" s="51"/>
      <c r="K20" s="51"/>
      <c r="L20" s="51"/>
      <c r="M20" s="51"/>
      <c r="N20" s="51"/>
      <c r="O20" s="51"/>
    </row>
    <row customHeight="1" ht="21.75">
      <c r="A21" s="66" t="s">
        <v>91</v>
      </c>
      <c r="B21" s="66" t="s">
        <v>92</v>
      </c>
      <c r="C21" s="51">
        <v>172617.36</v>
      </c>
      <c r="D21" s="51">
        <v>172617.36</v>
      </c>
      <c r="E21" s="51">
        <v>172617.36</v>
      </c>
      <c r="F21" s="51"/>
      <c r="G21" s="51"/>
      <c r="H21" s="51"/>
      <c r="I21" s="51"/>
      <c r="J21" s="51"/>
      <c r="K21" s="51"/>
      <c r="L21" s="51"/>
      <c r="M21" s="51"/>
      <c r="N21" s="51"/>
      <c r="O21" s="51"/>
    </row>
    <row customHeight="1" ht="21.75">
      <c r="A22" s="52" t="s">
        <v>93</v>
      </c>
      <c r="B22" s="52" t="s">
        <v>93</v>
      </c>
      <c r="C22" s="51">
        <v>2504109.85</v>
      </c>
      <c r="D22" s="51">
        <v>2504109.85</v>
      </c>
      <c r="E22" s="51">
        <v>2316430.35</v>
      </c>
      <c r="F22" s="51">
        <v>187679.5</v>
      </c>
      <c r="G22" s="51"/>
      <c r="H22" s="51"/>
      <c r="I22" s="51"/>
      <c r="J22" s="51"/>
      <c r="K22" s="51"/>
      <c r="L22" s="51"/>
      <c r="M22" s="51"/>
      <c r="N22" s="51"/>
      <c r="O22" s="51"/>
    </row>
  </sheetData>
  <mergeCells count="11">
    <mergeCell ref="A3:O3"/>
    <mergeCell ref="A4:L4"/>
    <mergeCell ref="A22:B22"/>
    <mergeCell ref="A5:A6"/>
    <mergeCell ref="B5:B6"/>
    <mergeCell ref="C5:C6"/>
    <mergeCell ref="G5:G6"/>
    <mergeCell ref="I5:I6"/>
    <mergeCell ref="J5:O5"/>
    <mergeCell ref="H5:H6"/>
    <mergeCell ref="D5:F5"/>
  </mergeCells>
  <printOptions horizontalCentered="1"/>
  <pageMargins left="0.30" right="0.30" top="0.41" bottom="0.41" header="0.25" footer="0.25"/>
  <pageSetup paperSize="9" scale="58" pageOrder="downThenOver" orientation="landscape"/>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DBCD052-E2BA-C929-58DC-B76E541A0122}" mc:Ignorable="x14ac xr xr2 xr3">
  <sheetPr>
    <outlinePr summaryRight="0" summaryBelow="0"/>
    <pageSetUpPr fitToPage="1"/>
  </sheetPr>
  <dimension ref="A1:D17"/>
  <sheetViews>
    <sheetView topLeftCell="A1" showZeros="0" workbookViewId="0" tabSelected="1">
      <pane ySplit="1" topLeftCell="A2" activePane="bottomLeft" state="frozen"/>
      <selection pane="bottomLeft" activeCell="A1" sqref="A1"/>
    </sheetView>
  </sheetViews>
  <sheetFormatPr defaultColWidth="10.66015625" customHeight="1" defaultRowHeight="14.25"/>
  <cols>
    <col min="1" max="1" width="45.83203125" customWidth="1"/>
    <col min="2" max="2" width="36" customWidth="1"/>
    <col min="3" max="3" width="41.83203125" customWidth="1"/>
    <col min="4" max="4" width="34.83203125" customWidth="1"/>
  </cols>
  <sheetData>
    <row customHeight="1" ht="14.25">
      <c r="A1" s="8"/>
      <c r="B1" s="8"/>
      <c r="C1" s="8"/>
      <c r="D1" s="8"/>
    </row>
    <row customHeight="1" ht="19.5">
      <c r="D2" s="67" t="s">
        <v>94</v>
      </c>
    </row>
    <row customHeight="1" ht="36">
      <c r="A3" s="10" t="str">
        <f>"2025"&amp;"年部门财政拨款收支预算总表"</f>
        <v>2025年部门财政拨款收支预算总表</v>
      </c>
      <c r="B3" s="10"/>
      <c r="C3" s="10"/>
      <c r="D3" s="10"/>
    </row>
    <row customHeight="1" ht="24">
      <c r="A4" s="68" t="str">
        <f>"单位名称："&amp;"景洪市普文镇中心幼儿园"</f>
        <v>单位名称：景洪市普文镇中心幼儿园</v>
      </c>
      <c r="B4" s="68"/>
      <c r="C4" s="12"/>
      <c r="D4" s="56" t="s">
        <v>3</v>
      </c>
    </row>
    <row customHeight="1" ht="19.5">
      <c r="A5" s="57" t="s">
        <v>4</v>
      </c>
      <c r="B5" s="59"/>
      <c r="C5" s="57" t="s">
        <v>5</v>
      </c>
      <c r="D5" s="59"/>
    </row>
    <row customHeight="1" ht="21.75">
      <c r="A6" s="17" t="s">
        <v>6</v>
      </c>
      <c r="B6" s="69" t="s">
        <v>7</v>
      </c>
      <c r="C6" s="17" t="s">
        <v>96</v>
      </c>
      <c r="D6" s="69" t="s">
        <v>7</v>
      </c>
    </row>
    <row customHeight="1" ht="17.25">
      <c r="A7" s="19"/>
      <c r="B7" s="70"/>
      <c r="C7" s="19"/>
      <c r="D7" s="70"/>
    </row>
    <row customHeight="1" ht="17.25">
      <c r="A8" s="71" t="s">
        <v>97</v>
      </c>
      <c r="B8" s="51">
        <v>2504109.85</v>
      </c>
      <c r="C8" s="72" t="s">
        <v>98</v>
      </c>
      <c r="D8" s="73">
        <v>2504109.85</v>
      </c>
    </row>
    <row customHeight="1" ht="17.25">
      <c r="A9" s="74" t="s">
        <v>99</v>
      </c>
      <c r="B9" s="51">
        <v>2504109.85</v>
      </c>
      <c r="C9" s="72" t="str">
        <f>"（"&amp;"一"&amp;"）"&amp;"教育支出"</f>
        <v>（一）教育支出</v>
      </c>
      <c r="D9" s="73">
        <v>1956453.66</v>
      </c>
    </row>
    <row customHeight="1" ht="17.25">
      <c r="A10" s="74" t="s">
        <v>101</v>
      </c>
      <c r="B10" s="51"/>
      <c r="C10" s="72" t="str">
        <f>"（"&amp;"二"&amp;"）"&amp;"社会保障和就业支出"</f>
        <v>（二）社会保障和就业支出</v>
      </c>
      <c r="D10" s="73">
        <v>209581.76</v>
      </c>
    </row>
    <row customHeight="1" ht="17.25">
      <c r="A11" s="74" t="s">
        <v>103</v>
      </c>
      <c r="B11" s="51"/>
      <c r="C11" s="72" t="str">
        <f>"（"&amp;"三"&amp;"）"&amp;"卫生健康支出"</f>
        <v>（三）卫生健康支出</v>
      </c>
      <c r="D11" s="73">
        <v>165457.07</v>
      </c>
    </row>
    <row customHeight="1" ht="17.25">
      <c r="A12" s="74" t="s">
        <v>105</v>
      </c>
      <c r="B12" s="51"/>
      <c r="C12" s="72" t="str">
        <f>"（"&amp;"四"&amp;"）"&amp;"住房保障支出"</f>
        <v>（四）住房保障支出</v>
      </c>
      <c r="D12" s="73">
        <v>172617.36</v>
      </c>
    </row>
    <row customHeight="1" ht="17.25">
      <c r="A13" s="74" t="s">
        <v>99</v>
      </c>
      <c r="B13" s="51"/>
      <c r="C13" s="72"/>
      <c r="D13" s="73"/>
    </row>
    <row customHeight="1" ht="17.25">
      <c r="A14" s="74" t="s">
        <v>101</v>
      </c>
      <c r="B14" s="51"/>
      <c r="C14" s="72"/>
      <c r="D14" s="73"/>
    </row>
    <row customHeight="1" ht="17.25">
      <c r="A15" s="74" t="s">
        <v>103</v>
      </c>
      <c r="B15" s="51"/>
      <c r="C15" s="72"/>
      <c r="D15" s="73"/>
    </row>
    <row customHeight="1" ht="14.25">
      <c r="A16" s="27"/>
      <c r="B16" s="75"/>
      <c r="C16" s="20" t="s">
        <v>107</v>
      </c>
      <c r="D16" s="75"/>
    </row>
    <row customHeight="1" ht="17.25">
      <c r="A17" s="76" t="s">
        <v>108</v>
      </c>
      <c r="B17" s="26">
        <v>2504109.85</v>
      </c>
      <c r="C17" s="27" t="s">
        <v>31</v>
      </c>
      <c r="D17" s="26">
        <v>2504109.85</v>
      </c>
    </row>
  </sheetData>
  <mergeCells count="8">
    <mergeCell ref="A3:D3"/>
    <mergeCell ref="A4:B4"/>
    <mergeCell ref="A5:B5"/>
    <mergeCell ref="C5:D5"/>
    <mergeCell ref="A6:A7"/>
    <mergeCell ref="B6:B7"/>
    <mergeCell ref="C6:C7"/>
    <mergeCell ref="D6:D7"/>
  </mergeCells>
  <printOptions horizontalCentered="1"/>
  <pageMargins left="0.30" right="0.30" top="0.41" bottom="0.41" header="0.25" footer="0.25"/>
  <pageSetup paperSize="9" scale="78" pageOrder="downThenOver" orientation="landscape"/>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1E5186B-F4F3-9B14-7708-2B868D172924}" mc:Ignorable="x14ac xr xr2 xr3">
  <sheetPr>
    <outlinePr summaryRight="0" summaryBelow="0"/>
    <pageSetUpPr fitToPage="1"/>
  </sheetPr>
  <dimension ref="A1:G22"/>
  <sheetViews>
    <sheetView topLeftCell="A1" showZeros="0" workbookViewId="0" tabSelected="1">
      <pane ySplit="1" topLeftCell="A2" activePane="bottomLeft" state="frozen"/>
      <selection pane="bottomLeft" activeCell="A1" sqref="A1"/>
    </sheetView>
  </sheetViews>
  <sheetFormatPr defaultColWidth="10.66015625" customHeight="1" defaultRowHeight="14.25"/>
  <cols>
    <col min="1" max="1" width="23.5" customWidth="1"/>
    <col min="2" max="2" width="51.33203125" customWidth="1"/>
    <col min="3" max="3" width="28.33203125" customWidth="1"/>
    <col min="4" max="4" width="23.83203125" customWidth="1"/>
    <col min="5" max="7" width="28.33203125" customWidth="1"/>
  </cols>
  <sheetData>
    <row customHeight="1" ht="14.25">
      <c r="A1" s="8"/>
      <c r="B1" s="8"/>
      <c r="C1" s="8"/>
      <c r="D1" s="8"/>
      <c r="E1" s="8"/>
      <c r="F1" s="8"/>
      <c r="G1" s="8"/>
    </row>
    <row customHeight="1" ht="14.25">
      <c r="D2" s="77"/>
      <c r="F2" s="78"/>
      <c r="G2" s="67" t="s">
        <v>109</v>
      </c>
    </row>
    <row customHeight="1" ht="39">
      <c r="A3" s="10" t="str">
        <f>"2025"&amp;"年一般公共预算支出预算表（按功能科目分类）"</f>
        <v>2025年一般公共预算支出预算表（按功能科目分类）</v>
      </c>
      <c r="B3" s="10"/>
      <c r="C3" s="10"/>
      <c r="D3" s="10"/>
      <c r="E3" s="10"/>
      <c r="F3" s="10"/>
      <c r="G3" s="10"/>
    </row>
    <row customHeight="1" ht="18">
      <c r="A4" s="68" t="str">
        <f>"单位名称："&amp;"景洪市普文镇中心幼儿园"</f>
        <v>单位名称：景洪市普文镇中心幼儿园</v>
      </c>
      <c r="B4" s="68"/>
      <c r="C4" s="68"/>
      <c r="D4" s="68"/>
      <c r="E4" s="68"/>
      <c r="F4" s="56"/>
      <c r="G4" s="56" t="s">
        <v>3</v>
      </c>
    </row>
    <row customHeight="1" ht="20.25">
      <c r="A5" s="79" t="s">
        <v>111</v>
      </c>
      <c r="B5" s="80"/>
      <c r="C5" s="69" t="s">
        <v>36</v>
      </c>
      <c r="D5" s="81" t="s">
        <v>56</v>
      </c>
      <c r="E5" s="82"/>
      <c r="F5" s="83"/>
      <c r="G5" s="84" t="s">
        <v>57</v>
      </c>
    </row>
    <row customHeight="1" ht="20.25">
      <c r="A6" s="85" t="s">
        <v>54</v>
      </c>
      <c r="B6" s="85" t="s">
        <v>55</v>
      </c>
      <c r="C6" s="70"/>
      <c r="D6" s="60" t="s">
        <v>38</v>
      </c>
      <c r="E6" s="60" t="s">
        <v>112</v>
      </c>
      <c r="F6" s="60" t="s">
        <v>113</v>
      </c>
      <c r="G6" s="45"/>
    </row>
    <row customHeight="1" ht="19.5">
      <c r="A7" s="85" t="s">
        <v>114</v>
      </c>
      <c r="B7" s="85" t="s">
        <v>115</v>
      </c>
      <c r="C7" s="85" t="s">
        <v>116</v>
      </c>
      <c r="D7" s="60">
        <v>4</v>
      </c>
      <c r="E7" s="86" t="s">
        <v>117</v>
      </c>
      <c r="F7" s="86" t="s">
        <v>118</v>
      </c>
      <c r="G7" s="85" t="s">
        <v>119</v>
      </c>
    </row>
    <row customHeight="1" ht="18">
      <c r="A8" s="50" t="s">
        <v>65</v>
      </c>
      <c r="B8" s="50" t="s">
        <v>66</v>
      </c>
      <c r="C8" s="51">
        <v>1956453.66</v>
      </c>
      <c r="D8" s="51">
        <v>1768774.16</v>
      </c>
      <c r="E8" s="51">
        <v>1652078</v>
      </c>
      <c r="F8" s="51">
        <v>116696.16</v>
      </c>
      <c r="G8" s="51">
        <v>187679.5</v>
      </c>
    </row>
    <row customHeight="1" ht="18">
      <c r="A9" s="65" t="s">
        <v>67</v>
      </c>
      <c r="B9" s="65" t="s">
        <v>68</v>
      </c>
      <c r="C9" s="51">
        <v>1956453.66</v>
      </c>
      <c r="D9" s="51">
        <v>1768774.16</v>
      </c>
      <c r="E9" s="51">
        <v>1652078</v>
      </c>
      <c r="F9" s="51">
        <v>116696.16</v>
      </c>
      <c r="G9" s="51">
        <v>187679.5</v>
      </c>
    </row>
    <row customHeight="1" ht="18">
      <c r="A10" s="66" t="s">
        <v>69</v>
      </c>
      <c r="B10" s="66" t="s">
        <v>70</v>
      </c>
      <c r="C10" s="51">
        <v>1956453.66</v>
      </c>
      <c r="D10" s="51">
        <v>1768774.16</v>
      </c>
      <c r="E10" s="51">
        <v>1652078</v>
      </c>
      <c r="F10" s="51">
        <v>116696.16</v>
      </c>
      <c r="G10" s="51">
        <v>187679.5</v>
      </c>
    </row>
    <row customHeight="1" ht="18">
      <c r="A11" s="50" t="s">
        <v>71</v>
      </c>
      <c r="B11" s="50" t="s">
        <v>72</v>
      </c>
      <c r="C11" s="51">
        <v>209581.76</v>
      </c>
      <c r="D11" s="51">
        <v>209581.76</v>
      </c>
      <c r="E11" s="51">
        <v>209581.76</v>
      </c>
      <c r="F11" s="51"/>
      <c r="G11" s="51"/>
    </row>
    <row customHeight="1" ht="18">
      <c r="A12" s="65" t="s">
        <v>73</v>
      </c>
      <c r="B12" s="65" t="s">
        <v>74</v>
      </c>
      <c r="C12" s="51">
        <v>209581.76</v>
      </c>
      <c r="D12" s="51">
        <v>209581.76</v>
      </c>
      <c r="E12" s="51">
        <v>209581.76</v>
      </c>
      <c r="F12" s="51"/>
      <c r="G12" s="51"/>
    </row>
    <row customHeight="1" ht="18">
      <c r="A13" s="66" t="s">
        <v>75</v>
      </c>
      <c r="B13" s="66" t="s">
        <v>76</v>
      </c>
      <c r="C13" s="51">
        <v>209581.76</v>
      </c>
      <c r="D13" s="51">
        <v>209581.76</v>
      </c>
      <c r="E13" s="51">
        <v>209581.76</v>
      </c>
      <c r="F13" s="51"/>
      <c r="G13" s="51"/>
    </row>
    <row customHeight="1" ht="18">
      <c r="A14" s="50" t="s">
        <v>77</v>
      </c>
      <c r="B14" s="50" t="s">
        <v>78</v>
      </c>
      <c r="C14" s="51">
        <v>165457.07</v>
      </c>
      <c r="D14" s="51">
        <v>165457.07</v>
      </c>
      <c r="E14" s="51">
        <v>165457.07</v>
      </c>
      <c r="F14" s="51"/>
      <c r="G14" s="51"/>
    </row>
    <row customHeight="1" ht="18">
      <c r="A15" s="65" t="s">
        <v>79</v>
      </c>
      <c r="B15" s="65" t="s">
        <v>80</v>
      </c>
      <c r="C15" s="51">
        <v>165457.07</v>
      </c>
      <c r="D15" s="51">
        <v>165457.07</v>
      </c>
      <c r="E15" s="51">
        <v>165457.07</v>
      </c>
      <c r="F15" s="51"/>
      <c r="G15" s="51"/>
    </row>
    <row customHeight="1" ht="18">
      <c r="A16" s="66" t="s">
        <v>81</v>
      </c>
      <c r="B16" s="66" t="s">
        <v>82</v>
      </c>
      <c r="C16" s="51">
        <v>106315.23</v>
      </c>
      <c r="D16" s="51">
        <v>106315.23</v>
      </c>
      <c r="E16" s="51">
        <v>106315.23</v>
      </c>
      <c r="F16" s="51"/>
      <c r="G16" s="51"/>
    </row>
    <row customHeight="1" ht="18">
      <c r="A17" s="66" t="s">
        <v>83</v>
      </c>
      <c r="B17" s="66" t="s">
        <v>84</v>
      </c>
      <c r="C17" s="51">
        <v>50626.3</v>
      </c>
      <c r="D17" s="51">
        <v>50626.3</v>
      </c>
      <c r="E17" s="51">
        <v>50626.3</v>
      </c>
      <c r="F17" s="51"/>
      <c r="G17" s="51"/>
    </row>
    <row customHeight="1" ht="18">
      <c r="A18" s="66" t="s">
        <v>85</v>
      </c>
      <c r="B18" s="66" t="s">
        <v>86</v>
      </c>
      <c r="C18" s="51">
        <v>8515.54</v>
      </c>
      <c r="D18" s="51">
        <v>8515.54</v>
      </c>
      <c r="E18" s="51">
        <v>8515.54</v>
      </c>
      <c r="F18" s="51"/>
      <c r="G18" s="51"/>
    </row>
    <row customHeight="1" ht="18">
      <c r="A19" s="50" t="s">
        <v>87</v>
      </c>
      <c r="B19" s="50" t="s">
        <v>88</v>
      </c>
      <c r="C19" s="51">
        <v>172617.36</v>
      </c>
      <c r="D19" s="51">
        <v>172617.36</v>
      </c>
      <c r="E19" s="51">
        <v>172617.36</v>
      </c>
      <c r="F19" s="51"/>
      <c r="G19" s="51"/>
    </row>
    <row customHeight="1" ht="18">
      <c r="A20" s="65" t="s">
        <v>89</v>
      </c>
      <c r="B20" s="65" t="s">
        <v>90</v>
      </c>
      <c r="C20" s="51">
        <v>172617.36</v>
      </c>
      <c r="D20" s="51">
        <v>172617.36</v>
      </c>
      <c r="E20" s="51">
        <v>172617.36</v>
      </c>
      <c r="F20" s="51"/>
      <c r="G20" s="51"/>
    </row>
    <row customHeight="1" ht="18">
      <c r="A21" s="66" t="s">
        <v>91</v>
      </c>
      <c r="B21" s="66" t="s">
        <v>92</v>
      </c>
      <c r="C21" s="51">
        <v>172617.36</v>
      </c>
      <c r="D21" s="51">
        <v>172617.36</v>
      </c>
      <c r="E21" s="51">
        <v>172617.36</v>
      </c>
      <c r="F21" s="51"/>
      <c r="G21" s="51"/>
    </row>
    <row customHeight="1" ht="18">
      <c r="A22" s="87" t="s">
        <v>93</v>
      </c>
      <c r="B22" s="88" t="s">
        <v>93</v>
      </c>
      <c r="C22" s="51">
        <v>2504109.85</v>
      </c>
      <c r="D22" s="51">
        <v>2316430.35</v>
      </c>
      <c r="E22" s="51">
        <v>2199734.19</v>
      </c>
      <c r="F22" s="51">
        <v>116696.16</v>
      </c>
      <c r="G22" s="51">
        <v>187679.5</v>
      </c>
    </row>
  </sheetData>
  <mergeCells count="7">
    <mergeCell ref="A3:G3"/>
    <mergeCell ref="A5:B5"/>
    <mergeCell ref="A4:E4"/>
    <mergeCell ref="A22:B22"/>
    <mergeCell ref="G5:G6"/>
    <mergeCell ref="D5:F5"/>
    <mergeCell ref="C5:C6"/>
  </mergeCells>
  <printOptions horizontalCentered="1"/>
  <pageMargins left="0.30" right="0.30" top="0.46" bottom="0.46" header="0.40" footer="0.40"/>
  <pageSetup paperSize="9" scale="0" fitToHeight="100" pageOrder="downThenOver" orientation="landscape"/>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F17061B-BEF2-CE3A-1AE9-4F77FFBBB2BF}" mc:Ignorable="x14ac xr xr2 xr3">
  <sheetPr>
    <outlinePr summaryRight="0" summaryBelow="0"/>
    <pageSetUpPr fitToPage="1"/>
  </sheetPr>
  <dimension ref="A1:F8"/>
  <sheetViews>
    <sheetView topLeftCell="A1" showZeros="0" workbookViewId="0" tabSelected="1">
      <pane ySplit="1" topLeftCell="A2" activePane="bottomLeft" state="frozen"/>
      <selection pane="bottomLeft" activeCell="A1" sqref="A1"/>
    </sheetView>
  </sheetViews>
  <sheetFormatPr defaultColWidth="10.66015625" customHeight="1" defaultRowHeight="14.25"/>
  <cols>
    <col min="1" max="2" width="32" customWidth="1"/>
    <col min="3" max="6" width="30.16015625" customWidth="1"/>
  </cols>
  <sheetData>
    <row customHeight="1" ht="14.25">
      <c r="A1" s="8"/>
      <c r="B1" s="8"/>
      <c r="C1" s="8"/>
      <c r="D1" s="8"/>
      <c r="E1" s="8"/>
      <c r="F1" s="8"/>
    </row>
    <row customHeight="1" ht="14.25">
      <c r="A2" s="89"/>
      <c r="B2" s="89"/>
      <c r="C2" s="90"/>
      <c r="D2" s="91"/>
      <c r="F2" s="92" t="s">
        <v>120</v>
      </c>
    </row>
    <row customHeight="1" ht="32.25">
      <c r="A3" s="93" t="str">
        <f>"2025"&amp;"年一般公共预算“三公”经费支出预算表"</f>
        <v>2025年一般公共预算“三公”经费支出预算表</v>
      </c>
      <c r="B3" s="94"/>
      <c r="C3" s="94"/>
      <c r="D3" s="94"/>
      <c r="E3" s="94"/>
      <c r="F3" s="94"/>
    </row>
    <row customHeight="1" ht="18.75">
      <c r="A4" s="95" t="str">
        <f>"单位名称："&amp;"景洪市普文镇中心幼儿园"</f>
        <v>单位名称：景洪市普文镇中心幼儿园</v>
      </c>
      <c r="B4" s="94"/>
      <c r="C4" s="94"/>
      <c r="D4" s="94"/>
      <c r="E4" s="94"/>
      <c r="F4" s="96" t="s">
        <v>122</v>
      </c>
    </row>
    <row customHeight="1" ht="19.5">
      <c r="A5" s="97" t="s">
        <v>123</v>
      </c>
      <c r="B5" s="17" t="s">
        <v>124</v>
      </c>
      <c r="C5" s="57" t="s">
        <v>125</v>
      </c>
      <c r="D5" s="58"/>
      <c r="E5" s="59"/>
      <c r="F5" s="17" t="s">
        <v>126</v>
      </c>
    </row>
    <row customHeight="1" ht="19.5">
      <c r="A6" s="98"/>
      <c r="B6" s="19"/>
      <c r="C6" s="60" t="s">
        <v>38</v>
      </c>
      <c r="D6" s="60" t="s">
        <v>127</v>
      </c>
      <c r="E6" s="60" t="s">
        <v>128</v>
      </c>
      <c r="F6" s="19"/>
    </row>
    <row customHeight="1" ht="18.75">
      <c r="A7" s="62">
        <v>1</v>
      </c>
      <c r="B7" s="62">
        <v>2</v>
      </c>
      <c r="C7" s="99">
        <v>3</v>
      </c>
      <c r="D7" s="62">
        <v>4</v>
      </c>
      <c r="E7" s="62">
        <v>5</v>
      </c>
      <c r="F7" s="62">
        <v>6</v>
      </c>
    </row>
    <row customHeight="1" ht="24">
      <c r="A8" s="51">
        <v>1840</v>
      </c>
      <c r="B8" s="51"/>
      <c r="C8" s="51"/>
      <c r="D8" s="51"/>
      <c r="E8" s="51"/>
      <c r="F8" s="51">
        <v>1840</v>
      </c>
    </row>
  </sheetData>
  <mergeCells count="6">
    <mergeCell ref="A5:A6"/>
    <mergeCell ref="B5:B6"/>
    <mergeCell ref="C5:E5"/>
    <mergeCell ref="F5:F6"/>
    <mergeCell ref="A3:F3"/>
    <mergeCell ref="A4:C4"/>
  </mergeCells>
  <printOptions horizontalCentered="1"/>
  <pageMargins left="0.30" right="0.30" top="0.46" bottom="0.46" header="0.41" footer="0.41"/>
  <pageSetup paperSize="9" scale="0" fitToHeight="100" pageOrder="downThenOver" orientation="landscape"/>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6AD197E-5F93-886A-E1AE-96F25F96BA22}" mc:Ignorable="x14ac xr xr2 xr3">
  <sheetPr>
    <outlinePr summaryRight="0" summaryBelow="0"/>
    <pageSetUpPr fitToPage="1"/>
  </sheetPr>
  <dimension ref="A1:X33"/>
  <sheetViews>
    <sheetView topLeftCell="A1" showZeros="0" workbookViewId="0" tabSelected="1">
      <pane ySplit="1" topLeftCell="A2" activePane="bottomLeft" state="frozen"/>
      <selection pane="bottomLeft" activeCell="A1" sqref="A1"/>
    </sheetView>
  </sheetViews>
  <sheetFormatPr defaultColWidth="10.66015625" customHeight="1" defaultRowHeight="14.25"/>
  <cols>
    <col min="1" max="1" width="38.33203125" customWidth="1"/>
    <col min="2" max="2" width="24.65234375" customWidth="1"/>
    <col min="3" max="3" width="31" customWidth="1"/>
    <col min="4" max="4" width="11.83203125" customWidth="1"/>
    <col min="5" max="5" width="20.5" customWidth="1"/>
    <col min="6" max="6" width="12" customWidth="1"/>
    <col min="7" max="7" width="26.83203125" customWidth="1"/>
    <col min="8" max="24" width="22.15234375" customWidth="1"/>
  </cols>
  <sheetData>
    <row customHeight="1" ht="14.25">
      <c r="A1" s="8"/>
      <c r="B1" s="8"/>
      <c r="C1" s="8"/>
      <c r="D1" s="8"/>
      <c r="E1" s="8"/>
      <c r="F1" s="8"/>
      <c r="G1" s="8"/>
      <c r="H1" s="8"/>
      <c r="I1" s="8"/>
      <c r="J1" s="8"/>
      <c r="K1" s="8"/>
      <c r="L1" s="8"/>
      <c r="M1" s="8"/>
      <c r="N1" s="8"/>
      <c r="O1" s="8"/>
      <c r="P1" s="8"/>
      <c r="Q1" s="8"/>
      <c r="R1" s="8"/>
      <c r="S1" s="8"/>
      <c r="T1" s="8"/>
      <c r="U1" s="8"/>
      <c r="V1" s="8"/>
      <c r="W1" s="8"/>
      <c r="X1" s="8"/>
    </row>
    <row customHeight="1" ht="18.75">
      <c r="B2" s="100"/>
      <c r="D2" s="101"/>
      <c r="E2" s="101"/>
      <c r="F2" s="101"/>
      <c r="G2" s="101"/>
      <c r="H2" s="31"/>
      <c r="I2" s="31"/>
      <c r="J2" s="102"/>
      <c r="K2" s="31"/>
      <c r="L2" s="31"/>
      <c r="M2" s="31"/>
      <c r="N2" s="31"/>
      <c r="O2" s="102"/>
      <c r="P2" s="102"/>
      <c r="Q2" s="102"/>
      <c r="R2" s="31"/>
      <c r="V2" s="100"/>
      <c r="X2" s="32" t="s">
        <v>129</v>
      </c>
    </row>
    <row customHeight="1" ht="39.75">
      <c r="A3" s="33" t="str">
        <f>"2025"&amp;"年部门基本支出预算表"</f>
        <v>2025年部门基本支出预算表</v>
      </c>
      <c r="B3" s="33"/>
      <c r="C3" s="33"/>
      <c r="D3" s="33"/>
      <c r="E3" s="33"/>
      <c r="F3" s="33"/>
      <c r="G3" s="33"/>
      <c r="H3" s="33"/>
      <c r="I3" s="33"/>
      <c r="J3" s="33"/>
      <c r="K3" s="33"/>
      <c r="L3" s="33"/>
      <c r="M3" s="33"/>
      <c r="N3" s="33"/>
      <c r="O3" s="33"/>
      <c r="P3" s="33"/>
      <c r="Q3" s="33"/>
      <c r="R3" s="33"/>
      <c r="S3" s="33"/>
      <c r="T3" s="33"/>
      <c r="U3" s="33"/>
      <c r="V3" s="33"/>
      <c r="W3" s="33"/>
      <c r="X3" s="33"/>
    </row>
    <row customHeight="1" ht="18.75">
      <c r="A4" s="68" t="str">
        <f>"单位名称："&amp;"景洪市普文镇中心幼儿园"</f>
        <v>单位名称：景洪市普文镇中心幼儿园</v>
      </c>
      <c r="B4" s="68"/>
      <c r="C4" s="68"/>
      <c r="D4" s="68"/>
      <c r="E4" s="68"/>
      <c r="F4" s="68"/>
      <c r="G4" s="68"/>
      <c r="H4" s="103"/>
      <c r="I4" s="103"/>
      <c r="J4" s="55"/>
      <c r="K4" s="103"/>
      <c r="L4" s="103"/>
      <c r="M4" s="103"/>
      <c r="N4" s="103"/>
      <c r="O4" s="55"/>
      <c r="P4" s="55"/>
      <c r="Q4" s="55"/>
      <c r="R4" s="103"/>
      <c r="S4" s="104"/>
      <c r="T4" s="104"/>
      <c r="U4" s="104"/>
      <c r="V4" s="105"/>
      <c r="W4" s="104"/>
      <c r="X4" s="106" t="s">
        <v>122</v>
      </c>
    </row>
    <row customHeight="1" ht="18">
      <c r="A5" s="38" t="s">
        <v>131</v>
      </c>
      <c r="B5" s="38" t="s">
        <v>132</v>
      </c>
      <c r="C5" s="38" t="s">
        <v>133</v>
      </c>
      <c r="D5" s="38" t="s">
        <v>134</v>
      </c>
      <c r="E5" s="38" t="s">
        <v>135</v>
      </c>
      <c r="F5" s="38" t="s">
        <v>136</v>
      </c>
      <c r="G5" s="38" t="s">
        <v>137</v>
      </c>
      <c r="H5" s="81" t="s">
        <v>138</v>
      </c>
      <c r="I5" s="82" t="s">
        <v>138</v>
      </c>
      <c r="J5" s="82"/>
      <c r="K5" s="82"/>
      <c r="L5" s="82"/>
      <c r="M5" s="82"/>
      <c r="N5" s="82"/>
      <c r="O5" s="82"/>
      <c r="P5" s="82"/>
      <c r="Q5" s="82"/>
      <c r="R5" s="82" t="s">
        <v>42</v>
      </c>
      <c r="S5" s="82" t="s">
        <v>59</v>
      </c>
      <c r="T5" s="82"/>
      <c r="U5" s="82"/>
      <c r="V5" s="82"/>
      <c r="W5" s="82"/>
      <c r="X5" s="83"/>
    </row>
    <row customHeight="1" ht="18">
      <c r="A6" s="42"/>
      <c r="B6" s="42"/>
      <c r="C6" s="42"/>
      <c r="D6" s="42"/>
      <c r="E6" s="42"/>
      <c r="F6" s="42"/>
      <c r="G6" s="42"/>
      <c r="H6" s="69" t="s">
        <v>139</v>
      </c>
      <c r="I6" s="81" t="s">
        <v>39</v>
      </c>
      <c r="J6" s="82"/>
      <c r="K6" s="82"/>
      <c r="L6" s="82"/>
      <c r="M6" s="82"/>
      <c r="N6" s="83"/>
      <c r="O6" s="57" t="s">
        <v>140</v>
      </c>
      <c r="P6" s="58"/>
      <c r="Q6" s="59"/>
      <c r="R6" s="38" t="s">
        <v>42</v>
      </c>
      <c r="S6" s="81" t="s">
        <v>59</v>
      </c>
      <c r="T6" s="82" t="s">
        <v>45</v>
      </c>
      <c r="U6" s="82" t="s">
        <v>59</v>
      </c>
      <c r="V6" s="82" t="s">
        <v>47</v>
      </c>
      <c r="W6" s="82" t="s">
        <v>48</v>
      </c>
      <c r="X6" s="83" t="s">
        <v>49</v>
      </c>
    </row>
    <row customHeight="1" ht="18.75">
      <c r="A7" s="42"/>
      <c r="B7" s="42"/>
      <c r="C7" s="42"/>
      <c r="D7" s="42"/>
      <c r="E7" s="42"/>
      <c r="F7" s="42"/>
      <c r="G7" s="42"/>
      <c r="H7" s="107"/>
      <c r="I7" s="108" t="s">
        <v>141</v>
      </c>
      <c r="J7" s="41" t="s">
        <v>142</v>
      </c>
      <c r="K7" s="38" t="s">
        <v>143</v>
      </c>
      <c r="L7" s="38" t="s">
        <v>144</v>
      </c>
      <c r="M7" s="38" t="s">
        <v>145</v>
      </c>
      <c r="N7" s="38" t="s">
        <v>146</v>
      </c>
      <c r="O7" s="38" t="s">
        <v>39</v>
      </c>
      <c r="P7" s="38" t="s">
        <v>40</v>
      </c>
      <c r="Q7" s="38" t="s">
        <v>41</v>
      </c>
      <c r="R7" s="42"/>
      <c r="S7" s="38" t="s">
        <v>38</v>
      </c>
      <c r="T7" s="38" t="s">
        <v>45</v>
      </c>
      <c r="U7" s="38" t="s">
        <v>147</v>
      </c>
      <c r="V7" s="38" t="s">
        <v>47</v>
      </c>
      <c r="W7" s="38" t="s">
        <v>48</v>
      </c>
      <c r="X7" s="38" t="s">
        <v>49</v>
      </c>
    </row>
    <row customHeight="1" ht="37.5">
      <c r="A8" s="46"/>
      <c r="B8" s="46"/>
      <c r="C8" s="46"/>
      <c r="D8" s="46"/>
      <c r="E8" s="46"/>
      <c r="F8" s="46"/>
      <c r="G8" s="46"/>
      <c r="H8" s="70"/>
      <c r="I8" s="61" t="s">
        <v>38</v>
      </c>
      <c r="J8" s="61" t="s">
        <v>148</v>
      </c>
      <c r="K8" s="46" t="s">
        <v>142</v>
      </c>
      <c r="L8" s="46" t="s">
        <v>144</v>
      </c>
      <c r="M8" s="46" t="s">
        <v>145</v>
      </c>
      <c r="N8" s="46" t="s">
        <v>146</v>
      </c>
      <c r="O8" s="46" t="s">
        <v>144</v>
      </c>
      <c r="P8" s="46" t="s">
        <v>145</v>
      </c>
      <c r="Q8" s="46" t="s">
        <v>146</v>
      </c>
      <c r="R8" s="46" t="s">
        <v>42</v>
      </c>
      <c r="S8" s="46" t="s">
        <v>38</v>
      </c>
      <c r="T8" s="46" t="s">
        <v>45</v>
      </c>
      <c r="U8" s="46" t="s">
        <v>147</v>
      </c>
      <c r="V8" s="46" t="s">
        <v>47</v>
      </c>
      <c r="W8" s="46" t="s">
        <v>48</v>
      </c>
      <c r="X8" s="46" t="s">
        <v>49</v>
      </c>
    </row>
    <row customHeight="1" ht="19.5">
      <c r="A9" s="109">
        <v>1</v>
      </c>
      <c r="B9" s="109">
        <v>2</v>
      </c>
      <c r="C9" s="109">
        <v>3</v>
      </c>
      <c r="D9" s="109">
        <v>4</v>
      </c>
      <c r="E9" s="109">
        <v>5</v>
      </c>
      <c r="F9" s="109">
        <v>6</v>
      </c>
      <c r="G9" s="109">
        <v>7</v>
      </c>
      <c r="H9" s="109">
        <v>8</v>
      </c>
      <c r="I9" s="109">
        <v>9</v>
      </c>
      <c r="J9" s="109">
        <v>10</v>
      </c>
      <c r="K9" s="109">
        <v>11</v>
      </c>
      <c r="L9" s="109">
        <v>12</v>
      </c>
      <c r="M9" s="109">
        <v>13</v>
      </c>
      <c r="N9" s="109">
        <v>14</v>
      </c>
      <c r="O9" s="109">
        <v>15</v>
      </c>
      <c r="P9" s="109">
        <v>16</v>
      </c>
      <c r="Q9" s="109">
        <v>17</v>
      </c>
      <c r="R9" s="109">
        <v>18</v>
      </c>
      <c r="S9" s="109">
        <v>19</v>
      </c>
      <c r="T9" s="109">
        <v>20</v>
      </c>
      <c r="U9" s="109">
        <v>21</v>
      </c>
      <c r="V9" s="109">
        <v>22</v>
      </c>
      <c r="W9" s="109">
        <v>23</v>
      </c>
      <c r="X9" s="109">
        <v>24</v>
      </c>
    </row>
    <row customHeight="1" ht="21">
      <c r="A10" s="50" t="s">
        <v>51</v>
      </c>
      <c r="B10" s="50" t="s">
        <v>149</v>
      </c>
      <c r="C10" s="50" t="s">
        <v>150</v>
      </c>
      <c r="D10" s="50" t="s">
        <v>75</v>
      </c>
      <c r="E10" s="50" t="s">
        <v>76</v>
      </c>
      <c r="F10" s="50" t="s">
        <v>151</v>
      </c>
      <c r="G10" s="50" t="s">
        <v>152</v>
      </c>
      <c r="H10" s="51">
        <v>209581.76</v>
      </c>
      <c r="I10" s="51">
        <v>209581.76</v>
      </c>
      <c r="J10" s="51"/>
      <c r="K10" s="51"/>
      <c r="L10" s="51"/>
      <c r="M10" s="51">
        <v>209581.76</v>
      </c>
      <c r="N10" s="51"/>
      <c r="O10" s="51"/>
      <c r="P10" s="51"/>
      <c r="Q10" s="51"/>
      <c r="R10" s="51"/>
      <c r="S10" s="51"/>
      <c r="T10" s="51"/>
      <c r="U10" s="51"/>
      <c r="V10" s="51"/>
      <c r="W10" s="51"/>
      <c r="X10" s="51"/>
    </row>
    <row customHeight="1" ht="21">
      <c r="A11" s="50" t="s">
        <v>51</v>
      </c>
      <c r="B11" s="50" t="s">
        <v>149</v>
      </c>
      <c r="C11" s="50" t="s">
        <v>150</v>
      </c>
      <c r="D11" s="50" t="s">
        <v>81</v>
      </c>
      <c r="E11" s="50" t="s">
        <v>82</v>
      </c>
      <c r="F11" s="50" t="s">
        <v>153</v>
      </c>
      <c r="G11" s="50" t="s">
        <v>154</v>
      </c>
      <c r="H11" s="51">
        <v>106315.23</v>
      </c>
      <c r="I11" s="51">
        <v>106315.23</v>
      </c>
      <c r="J11" s="51"/>
      <c r="K11" s="51"/>
      <c r="L11" s="51"/>
      <c r="M11" s="51">
        <v>106315.23</v>
      </c>
      <c r="N11" s="51"/>
      <c r="O11" s="51"/>
      <c r="P11" s="51"/>
      <c r="Q11" s="51"/>
      <c r="R11" s="51"/>
      <c r="S11" s="51"/>
      <c r="T11" s="51"/>
      <c r="U11" s="51"/>
      <c r="V11" s="51"/>
      <c r="W11" s="51"/>
      <c r="X11" s="51"/>
    </row>
    <row customHeight="1" ht="21">
      <c r="A12" s="50" t="s">
        <v>51</v>
      </c>
      <c r="B12" s="50" t="s">
        <v>149</v>
      </c>
      <c r="C12" s="50" t="s">
        <v>150</v>
      </c>
      <c r="D12" s="50" t="s">
        <v>83</v>
      </c>
      <c r="E12" s="50" t="s">
        <v>84</v>
      </c>
      <c r="F12" s="50" t="s">
        <v>155</v>
      </c>
      <c r="G12" s="50" t="s">
        <v>156</v>
      </c>
      <c r="H12" s="51">
        <v>50626.3</v>
      </c>
      <c r="I12" s="51">
        <v>50626.3</v>
      </c>
      <c r="J12" s="51"/>
      <c r="K12" s="51"/>
      <c r="L12" s="51"/>
      <c r="M12" s="51">
        <v>50626.3</v>
      </c>
      <c r="N12" s="51"/>
      <c r="O12" s="51"/>
      <c r="P12" s="51"/>
      <c r="Q12" s="51"/>
      <c r="R12" s="51"/>
      <c r="S12" s="51"/>
      <c r="T12" s="51"/>
      <c r="U12" s="51"/>
      <c r="V12" s="51"/>
      <c r="W12" s="51"/>
      <c r="X12" s="51"/>
    </row>
    <row customHeight="1" ht="21">
      <c r="A13" s="50" t="s">
        <v>51</v>
      </c>
      <c r="B13" s="50" t="s">
        <v>149</v>
      </c>
      <c r="C13" s="50" t="s">
        <v>150</v>
      </c>
      <c r="D13" s="50" t="s">
        <v>85</v>
      </c>
      <c r="E13" s="50" t="s">
        <v>86</v>
      </c>
      <c r="F13" s="50" t="s">
        <v>157</v>
      </c>
      <c r="G13" s="50" t="s">
        <v>158</v>
      </c>
      <c r="H13" s="51">
        <v>3276</v>
      </c>
      <c r="I13" s="51">
        <v>3276</v>
      </c>
      <c r="J13" s="51"/>
      <c r="K13" s="51"/>
      <c r="L13" s="51"/>
      <c r="M13" s="51">
        <v>3276</v>
      </c>
      <c r="N13" s="51"/>
      <c r="O13" s="51"/>
      <c r="P13" s="51"/>
      <c r="Q13" s="51"/>
      <c r="R13" s="51"/>
      <c r="S13" s="51"/>
      <c r="T13" s="51"/>
      <c r="U13" s="51"/>
      <c r="V13" s="51"/>
      <c r="W13" s="51"/>
      <c r="X13" s="51"/>
    </row>
    <row customHeight="1" ht="21">
      <c r="A14" s="50" t="s">
        <v>51</v>
      </c>
      <c r="B14" s="50" t="s">
        <v>149</v>
      </c>
      <c r="C14" s="50" t="s">
        <v>150</v>
      </c>
      <c r="D14" s="50" t="s">
        <v>85</v>
      </c>
      <c r="E14" s="50" t="s">
        <v>86</v>
      </c>
      <c r="F14" s="50" t="s">
        <v>157</v>
      </c>
      <c r="G14" s="50" t="s">
        <v>158</v>
      </c>
      <c r="H14" s="51">
        <v>5239.54</v>
      </c>
      <c r="I14" s="51">
        <v>5239.54</v>
      </c>
      <c r="J14" s="51"/>
      <c r="K14" s="51"/>
      <c r="L14" s="51"/>
      <c r="M14" s="51">
        <v>5239.54</v>
      </c>
      <c r="N14" s="51"/>
      <c r="O14" s="51"/>
      <c r="P14" s="51"/>
      <c r="Q14" s="51"/>
      <c r="R14" s="51"/>
      <c r="S14" s="51"/>
      <c r="T14" s="51"/>
      <c r="U14" s="51"/>
      <c r="V14" s="51"/>
      <c r="W14" s="51"/>
      <c r="X14" s="51"/>
    </row>
    <row customHeight="1" ht="21">
      <c r="A15" s="50" t="s">
        <v>51</v>
      </c>
      <c r="B15" s="50" t="s">
        <v>159</v>
      </c>
      <c r="C15" s="50" t="s">
        <v>160</v>
      </c>
      <c r="D15" s="50" t="s">
        <v>69</v>
      </c>
      <c r="E15" s="50" t="s">
        <v>70</v>
      </c>
      <c r="F15" s="50" t="s">
        <v>161</v>
      </c>
      <c r="G15" s="50" t="s">
        <v>160</v>
      </c>
      <c r="H15" s="51">
        <v>27608.16</v>
      </c>
      <c r="I15" s="51">
        <v>27608.16</v>
      </c>
      <c r="J15" s="51"/>
      <c r="K15" s="51"/>
      <c r="L15" s="51"/>
      <c r="M15" s="51">
        <v>27608.16</v>
      </c>
      <c r="N15" s="51"/>
      <c r="O15" s="51"/>
      <c r="P15" s="51"/>
      <c r="Q15" s="51"/>
      <c r="R15" s="51"/>
      <c r="S15" s="51"/>
      <c r="T15" s="51"/>
      <c r="U15" s="51"/>
      <c r="V15" s="51"/>
      <c r="W15" s="51"/>
      <c r="X15" s="51"/>
    </row>
    <row customHeight="1" ht="21">
      <c r="A16" s="50" t="s">
        <v>51</v>
      </c>
      <c r="B16" s="50" t="s">
        <v>162</v>
      </c>
      <c r="C16" s="50" t="s">
        <v>163</v>
      </c>
      <c r="D16" s="50" t="s">
        <v>69</v>
      </c>
      <c r="E16" s="50" t="s">
        <v>70</v>
      </c>
      <c r="F16" s="50" t="s">
        <v>164</v>
      </c>
      <c r="G16" s="50" t="s">
        <v>163</v>
      </c>
      <c r="H16" s="51">
        <v>288</v>
      </c>
      <c r="I16" s="51">
        <v>288</v>
      </c>
      <c r="J16" s="51"/>
      <c r="K16" s="51"/>
      <c r="L16" s="51"/>
      <c r="M16" s="51">
        <v>288</v>
      </c>
      <c r="N16" s="51"/>
      <c r="O16" s="51"/>
      <c r="P16" s="51"/>
      <c r="Q16" s="51"/>
      <c r="R16" s="51"/>
      <c r="S16" s="51"/>
      <c r="T16" s="51"/>
      <c r="U16" s="51"/>
      <c r="V16" s="51"/>
      <c r="W16" s="51"/>
      <c r="X16" s="51"/>
    </row>
    <row customHeight="1" ht="21">
      <c r="A17" s="50" t="s">
        <v>51</v>
      </c>
      <c r="B17" s="50" t="s">
        <v>165</v>
      </c>
      <c r="C17" s="50" t="s">
        <v>166</v>
      </c>
      <c r="D17" s="50" t="s">
        <v>69</v>
      </c>
      <c r="E17" s="50" t="s">
        <v>70</v>
      </c>
      <c r="F17" s="50" t="s">
        <v>167</v>
      </c>
      <c r="G17" s="50" t="s">
        <v>168</v>
      </c>
      <c r="H17" s="51">
        <v>480840</v>
      </c>
      <c r="I17" s="51">
        <v>480840</v>
      </c>
      <c r="J17" s="51"/>
      <c r="K17" s="51"/>
      <c r="L17" s="51"/>
      <c r="M17" s="51">
        <v>480840</v>
      </c>
      <c r="N17" s="51"/>
      <c r="O17" s="51"/>
      <c r="P17" s="51"/>
      <c r="Q17" s="51"/>
      <c r="R17" s="51"/>
      <c r="S17" s="51"/>
      <c r="T17" s="51"/>
      <c r="U17" s="51"/>
      <c r="V17" s="51"/>
      <c r="W17" s="51"/>
      <c r="X17" s="51"/>
    </row>
    <row customHeight="1" ht="21">
      <c r="A18" s="50" t="s">
        <v>51</v>
      </c>
      <c r="B18" s="50" t="s">
        <v>165</v>
      </c>
      <c r="C18" s="50" t="s">
        <v>166</v>
      </c>
      <c r="D18" s="50" t="s">
        <v>69</v>
      </c>
      <c r="E18" s="50" t="s">
        <v>70</v>
      </c>
      <c r="F18" s="50" t="s">
        <v>169</v>
      </c>
      <c r="G18" s="50" t="s">
        <v>170</v>
      </c>
      <c r="H18" s="51">
        <v>59208</v>
      </c>
      <c r="I18" s="51">
        <v>59208</v>
      </c>
      <c r="J18" s="51"/>
      <c r="K18" s="51"/>
      <c r="L18" s="51"/>
      <c r="M18" s="51">
        <v>59208</v>
      </c>
      <c r="N18" s="51"/>
      <c r="O18" s="51"/>
      <c r="P18" s="51"/>
      <c r="Q18" s="51"/>
      <c r="R18" s="51"/>
      <c r="S18" s="51"/>
      <c r="T18" s="51"/>
      <c r="U18" s="51"/>
      <c r="V18" s="51"/>
      <c r="W18" s="51"/>
      <c r="X18" s="51"/>
    </row>
    <row customHeight="1" ht="21">
      <c r="A19" s="50" t="s">
        <v>51</v>
      </c>
      <c r="B19" s="50" t="s">
        <v>165</v>
      </c>
      <c r="C19" s="50" t="s">
        <v>166</v>
      </c>
      <c r="D19" s="50" t="s">
        <v>69</v>
      </c>
      <c r="E19" s="50" t="s">
        <v>70</v>
      </c>
      <c r="F19" s="50" t="s">
        <v>171</v>
      </c>
      <c r="G19" s="50" t="s">
        <v>172</v>
      </c>
      <c r="H19" s="51">
        <v>157080</v>
      </c>
      <c r="I19" s="51">
        <v>157080</v>
      </c>
      <c r="J19" s="51"/>
      <c r="K19" s="51"/>
      <c r="L19" s="51"/>
      <c r="M19" s="51">
        <v>157080</v>
      </c>
      <c r="N19" s="51"/>
      <c r="O19" s="51"/>
      <c r="P19" s="51"/>
      <c r="Q19" s="51"/>
      <c r="R19" s="51"/>
      <c r="S19" s="51"/>
      <c r="T19" s="51"/>
      <c r="U19" s="51"/>
      <c r="V19" s="51"/>
      <c r="W19" s="51"/>
      <c r="X19" s="51"/>
    </row>
    <row customHeight="1" ht="21">
      <c r="A20" s="50" t="s">
        <v>51</v>
      </c>
      <c r="B20" s="50" t="s">
        <v>165</v>
      </c>
      <c r="C20" s="50" t="s">
        <v>166</v>
      </c>
      <c r="D20" s="50" t="s">
        <v>69</v>
      </c>
      <c r="E20" s="50" t="s">
        <v>70</v>
      </c>
      <c r="F20" s="50" t="s">
        <v>171</v>
      </c>
      <c r="G20" s="50" t="s">
        <v>172</v>
      </c>
      <c r="H20" s="51">
        <v>473328</v>
      </c>
      <c r="I20" s="51">
        <v>473328</v>
      </c>
      <c r="J20" s="51"/>
      <c r="K20" s="51"/>
      <c r="L20" s="51"/>
      <c r="M20" s="51">
        <v>473328</v>
      </c>
      <c r="N20" s="51"/>
      <c r="O20" s="51"/>
      <c r="P20" s="51"/>
      <c r="Q20" s="51"/>
      <c r="R20" s="51"/>
      <c r="S20" s="51"/>
      <c r="T20" s="51"/>
      <c r="U20" s="51"/>
      <c r="V20" s="51"/>
      <c r="W20" s="51"/>
      <c r="X20" s="51"/>
    </row>
    <row customHeight="1" ht="21">
      <c r="A21" s="50" t="s">
        <v>51</v>
      </c>
      <c r="B21" s="50" t="s">
        <v>165</v>
      </c>
      <c r="C21" s="50" t="s">
        <v>166</v>
      </c>
      <c r="D21" s="50" t="s">
        <v>69</v>
      </c>
      <c r="E21" s="50" t="s">
        <v>70</v>
      </c>
      <c r="F21" s="50" t="s">
        <v>171</v>
      </c>
      <c r="G21" s="50" t="s">
        <v>172</v>
      </c>
      <c r="H21" s="51">
        <v>40070</v>
      </c>
      <c r="I21" s="51">
        <v>40070</v>
      </c>
      <c r="J21" s="51"/>
      <c r="K21" s="51"/>
      <c r="L21" s="51"/>
      <c r="M21" s="51">
        <v>40070</v>
      </c>
      <c r="N21" s="51"/>
      <c r="O21" s="51"/>
      <c r="P21" s="51"/>
      <c r="Q21" s="51"/>
      <c r="R21" s="51"/>
      <c r="S21" s="51"/>
      <c r="T21" s="51"/>
      <c r="U21" s="51"/>
      <c r="V21" s="51"/>
      <c r="W21" s="51"/>
      <c r="X21" s="51"/>
    </row>
    <row customHeight="1" ht="21">
      <c r="A22" s="50" t="s">
        <v>51</v>
      </c>
      <c r="B22" s="50" t="s">
        <v>173</v>
      </c>
      <c r="C22" s="50" t="s">
        <v>92</v>
      </c>
      <c r="D22" s="50" t="s">
        <v>91</v>
      </c>
      <c r="E22" s="50" t="s">
        <v>92</v>
      </c>
      <c r="F22" s="50" t="s">
        <v>174</v>
      </c>
      <c r="G22" s="50" t="s">
        <v>92</v>
      </c>
      <c r="H22" s="51">
        <v>172617.36</v>
      </c>
      <c r="I22" s="51">
        <v>172617.36</v>
      </c>
      <c r="J22" s="51"/>
      <c r="K22" s="51"/>
      <c r="L22" s="51"/>
      <c r="M22" s="51">
        <v>172617.36</v>
      </c>
      <c r="N22" s="51"/>
      <c r="O22" s="51"/>
      <c r="P22" s="51"/>
      <c r="Q22" s="51"/>
      <c r="R22" s="51"/>
      <c r="S22" s="51"/>
      <c r="T22" s="51"/>
      <c r="U22" s="51"/>
      <c r="V22" s="51"/>
      <c r="W22" s="51"/>
      <c r="X22" s="51"/>
    </row>
    <row customHeight="1" ht="21">
      <c r="A23" s="50" t="s">
        <v>51</v>
      </c>
      <c r="B23" s="50" t="s">
        <v>175</v>
      </c>
      <c r="C23" s="50" t="s">
        <v>126</v>
      </c>
      <c r="D23" s="50" t="s">
        <v>69</v>
      </c>
      <c r="E23" s="50" t="s">
        <v>70</v>
      </c>
      <c r="F23" s="50" t="s">
        <v>176</v>
      </c>
      <c r="G23" s="50" t="s">
        <v>126</v>
      </c>
      <c r="H23" s="51">
        <v>1800</v>
      </c>
      <c r="I23" s="51">
        <v>1800</v>
      </c>
      <c r="J23" s="51"/>
      <c r="K23" s="51"/>
      <c r="L23" s="51"/>
      <c r="M23" s="51">
        <v>1800</v>
      </c>
      <c r="N23" s="51"/>
      <c r="O23" s="51"/>
      <c r="P23" s="51"/>
      <c r="Q23" s="51"/>
      <c r="R23" s="51"/>
      <c r="S23" s="51"/>
      <c r="T23" s="51"/>
      <c r="U23" s="51"/>
      <c r="V23" s="51"/>
      <c r="W23" s="51"/>
      <c r="X23" s="51"/>
    </row>
    <row customHeight="1" ht="21">
      <c r="A24" s="50" t="s">
        <v>51</v>
      </c>
      <c r="B24" s="50" t="s">
        <v>177</v>
      </c>
      <c r="C24" s="50" t="s">
        <v>178</v>
      </c>
      <c r="D24" s="50" t="s">
        <v>69</v>
      </c>
      <c r="E24" s="50" t="s">
        <v>70</v>
      </c>
      <c r="F24" s="50" t="s">
        <v>169</v>
      </c>
      <c r="G24" s="50" t="s">
        <v>170</v>
      </c>
      <c r="H24" s="51">
        <v>18000</v>
      </c>
      <c r="I24" s="51">
        <v>18000</v>
      </c>
      <c r="J24" s="51"/>
      <c r="K24" s="51"/>
      <c r="L24" s="51"/>
      <c r="M24" s="51">
        <v>18000</v>
      </c>
      <c r="N24" s="51"/>
      <c r="O24" s="51"/>
      <c r="P24" s="51"/>
      <c r="Q24" s="51"/>
      <c r="R24" s="51"/>
      <c r="S24" s="51"/>
      <c r="T24" s="51"/>
      <c r="U24" s="51"/>
      <c r="V24" s="51"/>
      <c r="W24" s="51"/>
      <c r="X24" s="51"/>
    </row>
    <row customHeight="1" ht="21">
      <c r="A25" s="50" t="s">
        <v>51</v>
      </c>
      <c r="B25" s="50" t="s">
        <v>179</v>
      </c>
      <c r="C25" s="50" t="s">
        <v>180</v>
      </c>
      <c r="D25" s="50" t="s">
        <v>69</v>
      </c>
      <c r="E25" s="50" t="s">
        <v>70</v>
      </c>
      <c r="F25" s="50" t="s">
        <v>169</v>
      </c>
      <c r="G25" s="50" t="s">
        <v>170</v>
      </c>
      <c r="H25" s="51">
        <v>66000</v>
      </c>
      <c r="I25" s="51">
        <v>66000</v>
      </c>
      <c r="J25" s="51"/>
      <c r="K25" s="51"/>
      <c r="L25" s="51"/>
      <c r="M25" s="51">
        <v>66000</v>
      </c>
      <c r="N25" s="51"/>
      <c r="O25" s="51"/>
      <c r="P25" s="51"/>
      <c r="Q25" s="51"/>
      <c r="R25" s="51"/>
      <c r="S25" s="51"/>
      <c r="T25" s="51"/>
      <c r="U25" s="51"/>
      <c r="V25" s="51"/>
      <c r="W25" s="51"/>
      <c r="X25" s="51"/>
    </row>
    <row customHeight="1" ht="21">
      <c r="A26" s="50" t="s">
        <v>51</v>
      </c>
      <c r="B26" s="50" t="s">
        <v>181</v>
      </c>
      <c r="C26" s="50" t="s">
        <v>182</v>
      </c>
      <c r="D26" s="50" t="s">
        <v>69</v>
      </c>
      <c r="E26" s="50" t="s">
        <v>70</v>
      </c>
      <c r="F26" s="50" t="s">
        <v>171</v>
      </c>
      <c r="G26" s="50" t="s">
        <v>172</v>
      </c>
      <c r="H26" s="51">
        <v>209952</v>
      </c>
      <c r="I26" s="51">
        <v>209952</v>
      </c>
      <c r="J26" s="51"/>
      <c r="K26" s="51"/>
      <c r="L26" s="51"/>
      <c r="M26" s="51">
        <v>209952</v>
      </c>
      <c r="N26" s="51"/>
      <c r="O26" s="51"/>
      <c r="P26" s="51"/>
      <c r="Q26" s="51"/>
      <c r="R26" s="51"/>
      <c r="S26" s="51"/>
      <c r="T26" s="51"/>
      <c r="U26" s="51"/>
      <c r="V26" s="51"/>
      <c r="W26" s="51"/>
      <c r="X26" s="51"/>
    </row>
    <row customHeight="1" ht="21">
      <c r="A27" s="50" t="s">
        <v>51</v>
      </c>
      <c r="B27" s="50" t="s">
        <v>183</v>
      </c>
      <c r="C27" s="50" t="s">
        <v>184</v>
      </c>
      <c r="D27" s="50" t="s">
        <v>69</v>
      </c>
      <c r="E27" s="50" t="s">
        <v>70</v>
      </c>
      <c r="F27" s="50" t="s">
        <v>185</v>
      </c>
      <c r="G27" s="50" t="s">
        <v>186</v>
      </c>
      <c r="H27" s="51">
        <v>4000</v>
      </c>
      <c r="I27" s="51">
        <v>4000</v>
      </c>
      <c r="J27" s="51"/>
      <c r="K27" s="51"/>
      <c r="L27" s="51"/>
      <c r="M27" s="51">
        <v>4000</v>
      </c>
      <c r="N27" s="51"/>
      <c r="O27" s="51"/>
      <c r="P27" s="51"/>
      <c r="Q27" s="51"/>
      <c r="R27" s="51"/>
      <c r="S27" s="51"/>
      <c r="T27" s="51"/>
      <c r="U27" s="51"/>
      <c r="V27" s="51"/>
      <c r="W27" s="51"/>
      <c r="X27" s="51"/>
    </row>
    <row customHeight="1" ht="21">
      <c r="A28" s="50" t="s">
        <v>51</v>
      </c>
      <c r="B28" s="50" t="s">
        <v>183</v>
      </c>
      <c r="C28" s="50" t="s">
        <v>184</v>
      </c>
      <c r="D28" s="50" t="s">
        <v>69</v>
      </c>
      <c r="E28" s="50" t="s">
        <v>70</v>
      </c>
      <c r="F28" s="50" t="s">
        <v>187</v>
      </c>
      <c r="G28" s="50" t="s">
        <v>188</v>
      </c>
      <c r="H28" s="51">
        <v>29000</v>
      </c>
      <c r="I28" s="51">
        <v>29000</v>
      </c>
      <c r="J28" s="51"/>
      <c r="K28" s="51"/>
      <c r="L28" s="51"/>
      <c r="M28" s="51">
        <v>29000</v>
      </c>
      <c r="N28" s="51"/>
      <c r="O28" s="51"/>
      <c r="P28" s="51"/>
      <c r="Q28" s="51"/>
      <c r="R28" s="51"/>
      <c r="S28" s="51"/>
      <c r="T28" s="51"/>
      <c r="U28" s="51"/>
      <c r="V28" s="51"/>
      <c r="W28" s="51"/>
      <c r="X28" s="51"/>
    </row>
    <row customHeight="1" ht="21">
      <c r="A29" s="50" t="s">
        <v>51</v>
      </c>
      <c r="B29" s="50" t="s">
        <v>183</v>
      </c>
      <c r="C29" s="50" t="s">
        <v>184</v>
      </c>
      <c r="D29" s="50" t="s">
        <v>69</v>
      </c>
      <c r="E29" s="50" t="s">
        <v>70</v>
      </c>
      <c r="F29" s="50" t="s">
        <v>189</v>
      </c>
      <c r="G29" s="50" t="s">
        <v>190</v>
      </c>
      <c r="H29" s="51">
        <v>8000</v>
      </c>
      <c r="I29" s="51">
        <v>8000</v>
      </c>
      <c r="J29" s="51"/>
      <c r="K29" s="51"/>
      <c r="L29" s="51"/>
      <c r="M29" s="51">
        <v>8000</v>
      </c>
      <c r="N29" s="51"/>
      <c r="O29" s="51"/>
      <c r="P29" s="51"/>
      <c r="Q29" s="51"/>
      <c r="R29" s="51"/>
      <c r="S29" s="51"/>
      <c r="T29" s="51"/>
      <c r="U29" s="51"/>
      <c r="V29" s="51"/>
      <c r="W29" s="51"/>
      <c r="X29" s="51"/>
    </row>
    <row customHeight="1" ht="21">
      <c r="A30" s="50" t="s">
        <v>51</v>
      </c>
      <c r="B30" s="50" t="s">
        <v>183</v>
      </c>
      <c r="C30" s="50" t="s">
        <v>184</v>
      </c>
      <c r="D30" s="50" t="s">
        <v>69</v>
      </c>
      <c r="E30" s="50" t="s">
        <v>70</v>
      </c>
      <c r="F30" s="50" t="s">
        <v>191</v>
      </c>
      <c r="G30" s="50" t="s">
        <v>192</v>
      </c>
      <c r="H30" s="51">
        <v>30000</v>
      </c>
      <c r="I30" s="51">
        <v>30000</v>
      </c>
      <c r="J30" s="51"/>
      <c r="K30" s="51"/>
      <c r="L30" s="51"/>
      <c r="M30" s="51">
        <v>30000</v>
      </c>
      <c r="N30" s="51"/>
      <c r="O30" s="51"/>
      <c r="P30" s="51"/>
      <c r="Q30" s="51"/>
      <c r="R30" s="51"/>
      <c r="S30" s="51"/>
      <c r="T30" s="51"/>
      <c r="U30" s="51"/>
      <c r="V30" s="51"/>
      <c r="W30" s="51"/>
      <c r="X30" s="51"/>
    </row>
    <row customHeight="1" ht="21">
      <c r="A31" s="50" t="s">
        <v>51</v>
      </c>
      <c r="B31" s="50" t="s">
        <v>183</v>
      </c>
      <c r="C31" s="50" t="s">
        <v>184</v>
      </c>
      <c r="D31" s="50" t="s">
        <v>69</v>
      </c>
      <c r="E31" s="50" t="s">
        <v>70</v>
      </c>
      <c r="F31" s="50" t="s">
        <v>193</v>
      </c>
      <c r="G31" s="50" t="s">
        <v>194</v>
      </c>
      <c r="H31" s="51">
        <v>16000</v>
      </c>
      <c r="I31" s="51">
        <v>16000</v>
      </c>
      <c r="J31" s="51"/>
      <c r="K31" s="51"/>
      <c r="L31" s="51"/>
      <c r="M31" s="51">
        <v>16000</v>
      </c>
      <c r="N31" s="51"/>
      <c r="O31" s="51"/>
      <c r="P31" s="51"/>
      <c r="Q31" s="51"/>
      <c r="R31" s="51"/>
      <c r="S31" s="51"/>
      <c r="T31" s="51"/>
      <c r="U31" s="51"/>
      <c r="V31" s="51"/>
      <c r="W31" s="51"/>
      <c r="X31" s="51"/>
    </row>
    <row customHeight="1" ht="21">
      <c r="A32" s="50" t="s">
        <v>51</v>
      </c>
      <c r="B32" s="50" t="s">
        <v>195</v>
      </c>
      <c r="C32" s="50" t="s">
        <v>196</v>
      </c>
      <c r="D32" s="50" t="s">
        <v>69</v>
      </c>
      <c r="E32" s="50" t="s">
        <v>70</v>
      </c>
      <c r="F32" s="50" t="s">
        <v>197</v>
      </c>
      <c r="G32" s="50" t="s">
        <v>198</v>
      </c>
      <c r="H32" s="51">
        <v>147600</v>
      </c>
      <c r="I32" s="51">
        <v>147600</v>
      </c>
      <c r="J32" s="51"/>
      <c r="K32" s="51"/>
      <c r="L32" s="51"/>
      <c r="M32" s="51">
        <v>147600</v>
      </c>
      <c r="N32" s="51"/>
      <c r="O32" s="51"/>
      <c r="P32" s="51"/>
      <c r="Q32" s="51"/>
      <c r="R32" s="51"/>
      <c r="S32" s="51"/>
      <c r="T32" s="51"/>
      <c r="U32" s="51"/>
      <c r="V32" s="51"/>
      <c r="W32" s="51"/>
      <c r="X32" s="51"/>
    </row>
    <row customHeight="1" ht="21">
      <c r="A33" s="110" t="s">
        <v>93</v>
      </c>
      <c r="B33" s="111"/>
      <c r="C33" s="111"/>
      <c r="D33" s="111"/>
      <c r="E33" s="111"/>
      <c r="F33" s="111"/>
      <c r="G33" s="112"/>
      <c r="H33" s="51">
        <v>2316430.35</v>
      </c>
      <c r="I33" s="51">
        <v>2316430.35</v>
      </c>
      <c r="J33" s="51"/>
      <c r="K33" s="51"/>
      <c r="L33" s="51"/>
      <c r="M33" s="51">
        <v>2316430.35</v>
      </c>
      <c r="N33" s="51"/>
      <c r="O33" s="51"/>
      <c r="P33" s="51"/>
      <c r="Q33" s="51"/>
      <c r="R33" s="51"/>
      <c r="S33" s="51"/>
      <c r="T33" s="51"/>
      <c r="U33" s="51"/>
      <c r="V33" s="51"/>
      <c r="W33" s="51"/>
      <c r="X33" s="51"/>
    </row>
  </sheetData>
  <mergeCells count="30">
    <mergeCell ref="O6:Q6"/>
    <mergeCell ref="H5:X5"/>
    <mergeCell ref="S6:X6"/>
    <mergeCell ref="I6:N6"/>
    <mergeCell ref="A3:X3"/>
    <mergeCell ref="A4:G4"/>
    <mergeCell ref="Q7:Q8"/>
    <mergeCell ref="M7:M8"/>
    <mergeCell ref="N7:N8"/>
    <mergeCell ref="O7:O8"/>
    <mergeCell ref="P7:P8"/>
    <mergeCell ref="R6:R8"/>
    <mergeCell ref="S7:S8"/>
    <mergeCell ref="X7:X8"/>
    <mergeCell ref="W7:W8"/>
    <mergeCell ref="V7:V8"/>
    <mergeCell ref="U7:U8"/>
    <mergeCell ref="T7:T8"/>
    <mergeCell ref="H6:H8"/>
    <mergeCell ref="I7:J7"/>
    <mergeCell ref="K7:K8"/>
    <mergeCell ref="L7:L8"/>
    <mergeCell ref="A5:A8"/>
    <mergeCell ref="B5:B8"/>
    <mergeCell ref="C5:C8"/>
    <mergeCell ref="A33:G33"/>
    <mergeCell ref="D5:D8"/>
    <mergeCell ref="E5:E8"/>
    <mergeCell ref="F5:F8"/>
    <mergeCell ref="G5:G8"/>
  </mergeCells>
  <printOptions horizontalCentered="1"/>
  <pageMargins left="0.30" right="0.30" top="0.46" bottom="0.46" header="0.40" footer="0.40"/>
  <pageSetup paperSize="9" scale="57" pageOrder="downThenOver" orientation="landscape"/>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E96AA48-43F1-552B-FEE1-62DFDCFA39F2}" mc:Ignorable="x14ac xr xr2 xr3">
  <sheetPr>
    <outlinePr summaryRight="0" summaryBelow="0"/>
    <pageSetUpPr fitToPage="1"/>
  </sheetPr>
  <dimension ref="A1:W20"/>
  <sheetViews>
    <sheetView topLeftCell="A1" showZeros="0" workbookViewId="0" tabSelected="1">
      <pane ySplit="1" topLeftCell="A2" activePane="bottomLeft" state="frozen"/>
      <selection pane="bottomLeft" activeCell="A1" sqref="A1"/>
    </sheetView>
  </sheetViews>
  <sheetFormatPr defaultColWidth="10.66015625" customHeight="1" defaultRowHeight="14.25"/>
  <cols>
    <col min="1" max="1" width="16.98046875" customWidth="1"/>
    <col min="2" max="2" width="23.8203125" customWidth="1"/>
    <col min="3" max="3" width="38.33203125" customWidth="1"/>
    <col min="4" max="4" width="27.83203125" customWidth="1"/>
    <col min="5" max="5" width="13" customWidth="1"/>
    <col min="6" max="6" width="20.66015625" customWidth="1"/>
    <col min="7" max="7" width="11.5" customWidth="1"/>
    <col min="8" max="8" width="20.66015625" customWidth="1"/>
    <col min="9" max="21" width="22.33203125" customWidth="1"/>
    <col min="22" max="23" width="22.5" customWidth="1"/>
  </cols>
  <sheetData>
    <row customHeight="1" ht="14.25">
      <c r="A1" s="8"/>
      <c r="B1" s="8"/>
      <c r="C1" s="8"/>
      <c r="D1" s="8"/>
      <c r="E1" s="8"/>
      <c r="F1" s="8"/>
      <c r="G1" s="8"/>
      <c r="H1" s="8"/>
      <c r="I1" s="8"/>
      <c r="J1" s="8"/>
      <c r="K1" s="8"/>
      <c r="L1" s="8"/>
      <c r="M1" s="8"/>
      <c r="N1" s="8"/>
      <c r="O1" s="8"/>
      <c r="P1" s="8"/>
      <c r="Q1" s="8"/>
      <c r="R1" s="8"/>
      <c r="S1" s="8"/>
      <c r="T1" s="8"/>
      <c r="U1" s="8"/>
      <c r="V1" s="8"/>
      <c r="W1" s="8"/>
    </row>
    <row customHeight="1" ht="13.5">
      <c r="B2" s="77"/>
      <c r="E2" s="113"/>
      <c r="F2" s="113"/>
      <c r="G2" s="113"/>
      <c r="H2" s="113"/>
      <c r="I2" s="102"/>
      <c r="J2" s="102"/>
      <c r="K2" s="102"/>
      <c r="L2" s="102"/>
      <c r="M2" s="102"/>
      <c r="N2" s="102"/>
      <c r="O2" s="102"/>
      <c r="P2" s="102"/>
      <c r="Q2" s="102"/>
      <c r="U2" s="77"/>
      <c r="W2" s="67" t="s">
        <v>199</v>
      </c>
    </row>
    <row customHeight="1" ht="41.25">
      <c r="A3" s="10" t="str">
        <f>"2025"&amp;"年部门项目支出预算表"</f>
        <v>2025年部门项目支出预算表</v>
      </c>
      <c r="B3" s="10"/>
      <c r="C3" s="10"/>
      <c r="D3" s="10"/>
      <c r="E3" s="10"/>
      <c r="F3" s="10"/>
      <c r="G3" s="10"/>
      <c r="H3" s="10"/>
      <c r="I3" s="10"/>
      <c r="J3" s="10"/>
      <c r="K3" s="10"/>
      <c r="L3" s="10"/>
      <c r="M3" s="10"/>
      <c r="N3" s="10"/>
      <c r="O3" s="10"/>
      <c r="P3" s="10"/>
      <c r="Q3" s="10"/>
      <c r="R3" s="10"/>
      <c r="S3" s="10"/>
      <c r="T3" s="10"/>
      <c r="U3" s="10"/>
      <c r="V3" s="10"/>
      <c r="W3" s="10"/>
    </row>
    <row customHeight="1" ht="19.5">
      <c r="A4" s="68" t="str">
        <f>"单位名称："&amp;"景洪市普文镇中心幼儿园"</f>
        <v>单位名称：景洪市普文镇中心幼儿园</v>
      </c>
      <c r="B4" s="68"/>
      <c r="C4" s="68"/>
      <c r="D4" s="68"/>
      <c r="E4" s="68"/>
      <c r="F4" s="68"/>
      <c r="G4" s="68"/>
      <c r="H4" s="68"/>
      <c r="I4" s="114"/>
      <c r="J4" s="114"/>
      <c r="K4" s="114"/>
      <c r="L4" s="114"/>
      <c r="M4" s="114"/>
      <c r="N4" s="114"/>
      <c r="O4" s="114"/>
      <c r="P4" s="114"/>
      <c r="Q4" s="114"/>
      <c r="R4" s="115"/>
      <c r="S4" s="115"/>
      <c r="T4" s="115"/>
      <c r="U4" s="116"/>
      <c r="V4" s="115"/>
      <c r="W4" s="56" t="s">
        <v>122</v>
      </c>
    </row>
    <row customHeight="1" ht="21.75">
      <c r="A5" s="117" t="s">
        <v>201</v>
      </c>
      <c r="B5" s="118" t="s">
        <v>132</v>
      </c>
      <c r="C5" s="117" t="s">
        <v>133</v>
      </c>
      <c r="D5" s="117" t="s">
        <v>202</v>
      </c>
      <c r="E5" s="118" t="s">
        <v>134</v>
      </c>
      <c r="F5" s="118" t="s">
        <v>135</v>
      </c>
      <c r="G5" s="118" t="s">
        <v>203</v>
      </c>
      <c r="H5" s="118" t="s">
        <v>204</v>
      </c>
      <c r="I5" s="16" t="s">
        <v>36</v>
      </c>
      <c r="J5" s="14" t="s">
        <v>205</v>
      </c>
      <c r="K5" s="119"/>
      <c r="L5" s="119"/>
      <c r="M5" s="15"/>
      <c r="N5" s="14" t="s">
        <v>140</v>
      </c>
      <c r="O5" s="119"/>
      <c r="P5" s="15"/>
      <c r="Q5" s="118" t="s">
        <v>42</v>
      </c>
      <c r="R5" s="14" t="s">
        <v>59</v>
      </c>
      <c r="S5" s="119"/>
      <c r="T5" s="119"/>
      <c r="U5" s="119"/>
      <c r="V5" s="119"/>
      <c r="W5" s="15"/>
    </row>
    <row customHeight="1" ht="21.75">
      <c r="A6" s="120"/>
      <c r="B6" s="121"/>
      <c r="C6" s="120"/>
      <c r="D6" s="120"/>
      <c r="E6" s="121"/>
      <c r="F6" s="121"/>
      <c r="G6" s="121"/>
      <c r="H6" s="121"/>
      <c r="I6" s="122"/>
      <c r="J6" s="123" t="s">
        <v>39</v>
      </c>
      <c r="K6" s="124"/>
      <c r="L6" s="118" t="s">
        <v>40</v>
      </c>
      <c r="M6" s="118" t="s">
        <v>41</v>
      </c>
      <c r="N6" s="118" t="s">
        <v>39</v>
      </c>
      <c r="O6" s="118" t="s">
        <v>40</v>
      </c>
      <c r="P6" s="118" t="s">
        <v>41</v>
      </c>
      <c r="Q6" s="121"/>
      <c r="R6" s="118" t="s">
        <v>38</v>
      </c>
      <c r="S6" s="117" t="s">
        <v>45</v>
      </c>
      <c r="T6" s="117" t="s">
        <v>147</v>
      </c>
      <c r="U6" s="117" t="s">
        <v>47</v>
      </c>
      <c r="V6" s="117" t="s">
        <v>48</v>
      </c>
      <c r="W6" s="117" t="s">
        <v>49</v>
      </c>
    </row>
    <row customHeight="1" ht="21">
      <c r="A7" s="120"/>
      <c r="B7" s="121"/>
      <c r="C7" s="120"/>
      <c r="D7" s="120"/>
      <c r="E7" s="121"/>
      <c r="F7" s="121"/>
      <c r="G7" s="121"/>
      <c r="H7" s="121"/>
      <c r="I7" s="122"/>
      <c r="J7" s="125" t="s">
        <v>38</v>
      </c>
      <c r="K7" s="126"/>
      <c r="L7" s="121"/>
      <c r="M7" s="121"/>
      <c r="N7" s="121"/>
      <c r="O7" s="121"/>
      <c r="P7" s="121"/>
      <c r="Q7" s="121"/>
      <c r="R7" s="121"/>
      <c r="S7" s="120"/>
      <c r="T7" s="120"/>
      <c r="U7" s="120"/>
      <c r="V7" s="120"/>
      <c r="W7" s="120"/>
    </row>
    <row customHeight="1" ht="39.75">
      <c r="A8" s="127"/>
      <c r="B8" s="128"/>
      <c r="C8" s="127"/>
      <c r="D8" s="127"/>
      <c r="E8" s="128"/>
      <c r="F8" s="128"/>
      <c r="G8" s="128"/>
      <c r="H8" s="128"/>
      <c r="I8" s="18"/>
      <c r="J8" s="129" t="s">
        <v>38</v>
      </c>
      <c r="K8" s="129" t="s">
        <v>206</v>
      </c>
      <c r="L8" s="128"/>
      <c r="M8" s="128"/>
      <c r="N8" s="128"/>
      <c r="O8" s="128"/>
      <c r="P8" s="128"/>
      <c r="Q8" s="128"/>
      <c r="R8" s="128"/>
      <c r="S8" s="127"/>
      <c r="T8" s="127"/>
      <c r="U8" s="127"/>
      <c r="V8" s="127"/>
      <c r="W8" s="127"/>
    </row>
    <row customHeight="1" ht="19.5">
      <c r="A9" s="130">
        <v>1</v>
      </c>
      <c r="B9" s="130">
        <v>2</v>
      </c>
      <c r="C9" s="130">
        <v>3</v>
      </c>
      <c r="D9" s="130">
        <v>4</v>
      </c>
      <c r="E9" s="130">
        <v>5</v>
      </c>
      <c r="F9" s="130">
        <v>6</v>
      </c>
      <c r="G9" s="130">
        <v>7</v>
      </c>
      <c r="H9" s="130">
        <v>8</v>
      </c>
      <c r="I9" s="130">
        <v>9</v>
      </c>
      <c r="J9" s="130">
        <v>10</v>
      </c>
      <c r="K9" s="130">
        <v>11</v>
      </c>
      <c r="L9" s="130">
        <v>12</v>
      </c>
      <c r="M9" s="130">
        <v>13</v>
      </c>
      <c r="N9" s="130">
        <v>14</v>
      </c>
      <c r="O9" s="130">
        <v>15</v>
      </c>
      <c r="P9" s="130">
        <v>16</v>
      </c>
      <c r="Q9" s="130">
        <v>17</v>
      </c>
      <c r="R9" s="130">
        <v>18</v>
      </c>
      <c r="S9" s="130">
        <v>19</v>
      </c>
      <c r="T9" s="130">
        <v>20</v>
      </c>
      <c r="U9" s="130">
        <v>21</v>
      </c>
      <c r="V9" s="130">
        <v>22</v>
      </c>
      <c r="W9" s="130">
        <v>23</v>
      </c>
    </row>
    <row customHeight="1" ht="21.75">
      <c r="A10" s="50"/>
      <c r="B10" s="50"/>
      <c r="C10" s="50" t="s">
        <v>207</v>
      </c>
      <c r="D10" s="50"/>
      <c r="E10" s="50"/>
      <c r="F10" s="50"/>
      <c r="G10" s="50"/>
      <c r="H10" s="50"/>
      <c r="I10" s="51">
        <v>1579.5</v>
      </c>
      <c r="J10" s="51">
        <v>1579.5</v>
      </c>
      <c r="K10" s="51">
        <v>1579.5</v>
      </c>
      <c r="L10" s="51"/>
      <c r="M10" s="51"/>
      <c r="N10" s="51"/>
      <c r="O10" s="51"/>
      <c r="P10" s="51"/>
      <c r="Q10" s="51"/>
      <c r="R10" s="51"/>
      <c r="S10" s="51"/>
      <c r="T10" s="51"/>
      <c r="U10" s="51"/>
      <c r="V10" s="51"/>
      <c r="W10" s="51"/>
    </row>
    <row customHeight="1" ht="21.75">
      <c r="A11" s="50" t="s">
        <v>208</v>
      </c>
      <c r="B11" s="50" t="s">
        <v>209</v>
      </c>
      <c r="C11" s="50" t="s">
        <v>207</v>
      </c>
      <c r="D11" s="50" t="s">
        <v>51</v>
      </c>
      <c r="E11" s="50" t="s">
        <v>69</v>
      </c>
      <c r="F11" s="50" t="s">
        <v>70</v>
      </c>
      <c r="G11" s="50" t="s">
        <v>210</v>
      </c>
      <c r="H11" s="50" t="s">
        <v>211</v>
      </c>
      <c r="I11" s="51">
        <v>1579.5</v>
      </c>
      <c r="J11" s="51">
        <v>1579.5</v>
      </c>
      <c r="K11" s="51">
        <v>1579.5</v>
      </c>
      <c r="L11" s="51"/>
      <c r="M11" s="51"/>
      <c r="N11" s="51"/>
      <c r="O11" s="51"/>
      <c r="P11" s="51"/>
      <c r="Q11" s="51"/>
      <c r="R11" s="51"/>
      <c r="S11" s="51"/>
      <c r="T11" s="51"/>
      <c r="U11" s="51"/>
      <c r="V11" s="51"/>
      <c r="W11" s="51"/>
    </row>
    <row customHeight="1" ht="21.75">
      <c r="A12" s="50"/>
      <c r="B12" s="50"/>
      <c r="C12" s="50" t="s">
        <v>212</v>
      </c>
      <c r="D12" s="50"/>
      <c r="E12" s="50"/>
      <c r="F12" s="50"/>
      <c r="G12" s="50"/>
      <c r="H12" s="50"/>
      <c r="I12" s="51">
        <v>186100</v>
      </c>
      <c r="J12" s="51">
        <v>186100</v>
      </c>
      <c r="K12" s="51">
        <v>186100</v>
      </c>
      <c r="L12" s="51"/>
      <c r="M12" s="51"/>
      <c r="N12" s="51"/>
      <c r="O12" s="51"/>
      <c r="P12" s="51"/>
      <c r="Q12" s="51"/>
      <c r="R12" s="51"/>
      <c r="S12" s="51"/>
      <c r="T12" s="51"/>
      <c r="U12" s="51"/>
      <c r="V12" s="51"/>
      <c r="W12" s="51"/>
    </row>
    <row customHeight="1" ht="21.75">
      <c r="A13" s="50" t="s">
        <v>213</v>
      </c>
      <c r="B13" s="50" t="s">
        <v>214</v>
      </c>
      <c r="C13" s="50" t="s">
        <v>212</v>
      </c>
      <c r="D13" s="50" t="s">
        <v>51</v>
      </c>
      <c r="E13" s="50" t="s">
        <v>69</v>
      </c>
      <c r="F13" s="50" t="s">
        <v>70</v>
      </c>
      <c r="G13" s="50" t="s">
        <v>185</v>
      </c>
      <c r="H13" s="50" t="s">
        <v>186</v>
      </c>
      <c r="I13" s="51">
        <v>46480</v>
      </c>
      <c r="J13" s="51">
        <v>46480</v>
      </c>
      <c r="K13" s="51">
        <v>46480</v>
      </c>
      <c r="L13" s="51"/>
      <c r="M13" s="51"/>
      <c r="N13" s="51"/>
      <c r="O13" s="51"/>
      <c r="P13" s="51"/>
      <c r="Q13" s="51"/>
      <c r="R13" s="51"/>
      <c r="S13" s="51"/>
      <c r="T13" s="51"/>
      <c r="U13" s="51"/>
      <c r="V13" s="51"/>
      <c r="W13" s="51"/>
    </row>
    <row customHeight="1" ht="21.75">
      <c r="A14" s="50" t="s">
        <v>213</v>
      </c>
      <c r="B14" s="50" t="s">
        <v>214</v>
      </c>
      <c r="C14" s="50" t="s">
        <v>212</v>
      </c>
      <c r="D14" s="50" t="s">
        <v>51</v>
      </c>
      <c r="E14" s="50" t="s">
        <v>69</v>
      </c>
      <c r="F14" s="50" t="s">
        <v>70</v>
      </c>
      <c r="G14" s="50" t="s">
        <v>215</v>
      </c>
      <c r="H14" s="50" t="s">
        <v>216</v>
      </c>
      <c r="I14" s="51">
        <v>82110</v>
      </c>
      <c r="J14" s="51">
        <v>82110</v>
      </c>
      <c r="K14" s="51">
        <v>82110</v>
      </c>
      <c r="L14" s="51"/>
      <c r="M14" s="51"/>
      <c r="N14" s="51"/>
      <c r="O14" s="51"/>
      <c r="P14" s="51"/>
      <c r="Q14" s="51"/>
      <c r="R14" s="51"/>
      <c r="S14" s="51"/>
      <c r="T14" s="51"/>
      <c r="U14" s="51"/>
      <c r="V14" s="51"/>
      <c r="W14" s="51"/>
    </row>
    <row customHeight="1" ht="21.75">
      <c r="A15" s="50" t="s">
        <v>213</v>
      </c>
      <c r="B15" s="50" t="s">
        <v>214</v>
      </c>
      <c r="C15" s="50" t="s">
        <v>212</v>
      </c>
      <c r="D15" s="50" t="s">
        <v>51</v>
      </c>
      <c r="E15" s="50" t="s">
        <v>69</v>
      </c>
      <c r="F15" s="50" t="s">
        <v>70</v>
      </c>
      <c r="G15" s="50" t="s">
        <v>217</v>
      </c>
      <c r="H15" s="50" t="s">
        <v>218</v>
      </c>
      <c r="I15" s="51">
        <v>2250</v>
      </c>
      <c r="J15" s="51">
        <v>2250</v>
      </c>
      <c r="K15" s="51">
        <v>2250</v>
      </c>
      <c r="L15" s="51"/>
      <c r="M15" s="51"/>
      <c r="N15" s="51"/>
      <c r="O15" s="51"/>
      <c r="P15" s="51"/>
      <c r="Q15" s="51"/>
      <c r="R15" s="51"/>
      <c r="S15" s="51"/>
      <c r="T15" s="51"/>
      <c r="U15" s="51"/>
      <c r="V15" s="51"/>
      <c r="W15" s="51"/>
    </row>
    <row customHeight="1" ht="21.75">
      <c r="A16" s="50" t="s">
        <v>213</v>
      </c>
      <c r="B16" s="50" t="s">
        <v>214</v>
      </c>
      <c r="C16" s="50" t="s">
        <v>212</v>
      </c>
      <c r="D16" s="50" t="s">
        <v>51</v>
      </c>
      <c r="E16" s="50" t="s">
        <v>69</v>
      </c>
      <c r="F16" s="50" t="s">
        <v>70</v>
      </c>
      <c r="G16" s="50" t="s">
        <v>217</v>
      </c>
      <c r="H16" s="50" t="s">
        <v>218</v>
      </c>
      <c r="I16" s="51">
        <v>22020</v>
      </c>
      <c r="J16" s="51">
        <v>22020</v>
      </c>
      <c r="K16" s="51">
        <v>22020</v>
      </c>
      <c r="L16" s="51"/>
      <c r="M16" s="51"/>
      <c r="N16" s="51"/>
      <c r="O16" s="51"/>
      <c r="P16" s="51"/>
      <c r="Q16" s="51"/>
      <c r="R16" s="51"/>
      <c r="S16" s="51"/>
      <c r="T16" s="51"/>
      <c r="U16" s="51"/>
      <c r="V16" s="51"/>
      <c r="W16" s="51"/>
    </row>
    <row customHeight="1" ht="21.75">
      <c r="A17" s="50" t="s">
        <v>213</v>
      </c>
      <c r="B17" s="50" t="s">
        <v>214</v>
      </c>
      <c r="C17" s="50" t="s">
        <v>212</v>
      </c>
      <c r="D17" s="50" t="s">
        <v>51</v>
      </c>
      <c r="E17" s="50" t="s">
        <v>69</v>
      </c>
      <c r="F17" s="50" t="s">
        <v>70</v>
      </c>
      <c r="G17" s="50" t="s">
        <v>219</v>
      </c>
      <c r="H17" s="50" t="s">
        <v>220</v>
      </c>
      <c r="I17" s="51">
        <v>10580</v>
      </c>
      <c r="J17" s="51">
        <v>10580</v>
      </c>
      <c r="K17" s="51">
        <v>10580</v>
      </c>
      <c r="L17" s="51"/>
      <c r="M17" s="51"/>
      <c r="N17" s="51"/>
      <c r="O17" s="51"/>
      <c r="P17" s="51"/>
      <c r="Q17" s="51"/>
      <c r="R17" s="51"/>
      <c r="S17" s="51"/>
      <c r="T17" s="51"/>
      <c r="U17" s="51"/>
      <c r="V17" s="51"/>
      <c r="W17" s="51"/>
    </row>
    <row customHeight="1" ht="21.75">
      <c r="A18" s="50" t="s">
        <v>213</v>
      </c>
      <c r="B18" s="50" t="s">
        <v>214</v>
      </c>
      <c r="C18" s="50" t="s">
        <v>212</v>
      </c>
      <c r="D18" s="50" t="s">
        <v>51</v>
      </c>
      <c r="E18" s="50" t="s">
        <v>69</v>
      </c>
      <c r="F18" s="50" t="s">
        <v>70</v>
      </c>
      <c r="G18" s="50" t="s">
        <v>221</v>
      </c>
      <c r="H18" s="50" t="s">
        <v>222</v>
      </c>
      <c r="I18" s="51">
        <v>2200</v>
      </c>
      <c r="J18" s="51">
        <v>2200</v>
      </c>
      <c r="K18" s="51">
        <v>2200</v>
      </c>
      <c r="L18" s="51"/>
      <c r="M18" s="51"/>
      <c r="N18" s="51"/>
      <c r="O18" s="51"/>
      <c r="P18" s="51"/>
      <c r="Q18" s="51"/>
      <c r="R18" s="51"/>
      <c r="S18" s="51"/>
      <c r="T18" s="51"/>
      <c r="U18" s="51"/>
      <c r="V18" s="51"/>
      <c r="W18" s="51"/>
    </row>
    <row customHeight="1" ht="21.75">
      <c r="A19" s="50" t="s">
        <v>213</v>
      </c>
      <c r="B19" s="50" t="s">
        <v>214</v>
      </c>
      <c r="C19" s="50" t="s">
        <v>212</v>
      </c>
      <c r="D19" s="50" t="s">
        <v>51</v>
      </c>
      <c r="E19" s="50" t="s">
        <v>69</v>
      </c>
      <c r="F19" s="50" t="s">
        <v>70</v>
      </c>
      <c r="G19" s="50" t="s">
        <v>223</v>
      </c>
      <c r="H19" s="50" t="s">
        <v>224</v>
      </c>
      <c r="I19" s="51">
        <v>20460</v>
      </c>
      <c r="J19" s="51">
        <v>20460</v>
      </c>
      <c r="K19" s="51">
        <v>20460</v>
      </c>
      <c r="L19" s="51"/>
      <c r="M19" s="51"/>
      <c r="N19" s="51"/>
      <c r="O19" s="51"/>
      <c r="P19" s="51"/>
      <c r="Q19" s="51"/>
      <c r="R19" s="51"/>
      <c r="S19" s="51"/>
      <c r="T19" s="51"/>
      <c r="U19" s="51"/>
      <c r="V19" s="51"/>
      <c r="W19" s="51"/>
    </row>
    <row customHeight="1" ht="18.75">
      <c r="A20" s="110" t="s">
        <v>93</v>
      </c>
      <c r="B20" s="111"/>
      <c r="C20" s="111"/>
      <c r="D20" s="111"/>
      <c r="E20" s="111"/>
      <c r="F20" s="111"/>
      <c r="G20" s="111"/>
      <c r="H20" s="112"/>
      <c r="I20" s="51">
        <v>187679.5</v>
      </c>
      <c r="J20" s="51">
        <v>187679.5</v>
      </c>
      <c r="K20" s="51">
        <v>187679.5</v>
      </c>
      <c r="L20" s="51"/>
      <c r="M20" s="51"/>
      <c r="N20" s="51"/>
      <c r="O20" s="51"/>
      <c r="P20" s="51"/>
      <c r="Q20" s="51"/>
      <c r="R20" s="51"/>
      <c r="S20" s="51"/>
      <c r="T20" s="51"/>
      <c r="U20" s="51"/>
      <c r="V20" s="51"/>
      <c r="W20" s="51"/>
    </row>
  </sheetData>
  <mergeCells count="28">
    <mergeCell ref="A4:H4"/>
    <mergeCell ref="A3:W3"/>
    <mergeCell ref="R5:W5"/>
    <mergeCell ref="N5:P5"/>
    <mergeCell ref="J5:M5"/>
    <mergeCell ref="Q5:Q8"/>
    <mergeCell ref="P6:P8"/>
    <mergeCell ref="R6:R8"/>
    <mergeCell ref="W6:W8"/>
    <mergeCell ref="V6:V8"/>
    <mergeCell ref="U6:U8"/>
    <mergeCell ref="T6:T8"/>
    <mergeCell ref="S6:S8"/>
    <mergeCell ref="J6:K7"/>
    <mergeCell ref="L6:L8"/>
    <mergeCell ref="O6:O8"/>
    <mergeCell ref="N6:N8"/>
    <mergeCell ref="M6:M8"/>
    <mergeCell ref="I5:I8"/>
    <mergeCell ref="H5:H8"/>
    <mergeCell ref="G5:G8"/>
    <mergeCell ref="C5:C8"/>
    <mergeCell ref="D5:D8"/>
    <mergeCell ref="E5:E8"/>
    <mergeCell ref="F5:F8"/>
    <mergeCell ref="B5:B8"/>
    <mergeCell ref="A20:H20"/>
    <mergeCell ref="A5:A8"/>
  </mergeCells>
  <printOptions horizontalCentered="1"/>
  <pageMargins left="0.30" right="0.30" top="0.46" bottom="0.46" header="0.40" footer="0.40"/>
  <pageSetup paperSize="9" scale="57" pageOrder="downThenOver" orientation="landscape"/>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4B36B26-2212-B042-0D26-9D186148FDD2}" mc:Ignorable="x14ac xr xr2 xr3">
  <sheetPr>
    <outlinePr summaryRight="0" summaryBelow="0"/>
    <pageSetUpPr fitToPage="1"/>
  </sheetPr>
  <dimension ref="A1:J22"/>
  <sheetViews>
    <sheetView topLeftCell="A1" showZeros="0" workbookViewId="0" tabSelected="1">
      <pane ySplit="1" topLeftCell="A2" activePane="bottomLeft" state="frozen"/>
      <selection pane="bottomLeft" activeCell="A1" sqref="A1"/>
    </sheetView>
  </sheetViews>
  <sheetFormatPr defaultColWidth="10.66015625" customHeight="1" defaultRowHeight="12"/>
  <cols>
    <col min="1" max="1" width="40" customWidth="1"/>
    <col min="2" max="2" width="42.98046875" customWidth="1"/>
    <col min="3" max="4" width="19.3203125" customWidth="1"/>
    <col min="5" max="5" width="22.3203125" customWidth="1"/>
    <col min="6" max="6" width="12.3203125" customWidth="1"/>
    <col min="7" max="7" width="22.98046875" customWidth="1"/>
    <col min="8" max="9" width="12.3203125" customWidth="1"/>
    <col min="10" max="10" width="22" customWidth="1"/>
  </cols>
  <sheetData>
    <row customHeight="1" ht="12">
      <c r="A1" s="8"/>
      <c r="B1" s="8"/>
      <c r="C1" s="8"/>
      <c r="D1" s="8"/>
      <c r="E1" s="8"/>
      <c r="F1" s="8"/>
      <c r="G1" s="8"/>
      <c r="H1" s="8"/>
      <c r="I1" s="8"/>
      <c r="J1" s="8"/>
    </row>
    <row customHeight="1" ht="15">
      <c r="J2" s="131" t="s">
        <v>225</v>
      </c>
    </row>
    <row customHeight="1" ht="33">
      <c r="A3" s="10" t="str">
        <f>"2025"&amp;"年部门项目支出绩效目标表"</f>
        <v>2025年部门项目支出绩效目标表</v>
      </c>
      <c r="B3" s="10"/>
      <c r="C3" s="10"/>
      <c r="D3" s="10"/>
      <c r="E3" s="10"/>
      <c r="F3" s="10"/>
      <c r="G3" s="10"/>
      <c r="H3" s="10"/>
      <c r="I3" s="10"/>
      <c r="J3" s="10"/>
    </row>
    <row customHeight="1" ht="17.25">
      <c r="A4" s="68" t="str">
        <f>"单位名称："&amp;"景洪市普文镇中心幼儿园"</f>
        <v>单位名称：景洪市普文镇中心幼儿园</v>
      </c>
      <c r="B4" s="132"/>
      <c r="C4" s="104"/>
      <c r="D4" s="104"/>
      <c r="E4" s="104"/>
      <c r="F4" s="104"/>
      <c r="G4" s="104"/>
      <c r="H4" s="104"/>
      <c r="I4" s="104"/>
      <c r="J4" s="104"/>
    </row>
    <row customHeight="1" ht="44.25">
      <c r="A5" s="62" t="s">
        <v>227</v>
      </c>
      <c r="B5" s="62" t="s">
        <v>228</v>
      </c>
      <c r="C5" s="62" t="s">
        <v>229</v>
      </c>
      <c r="D5" s="62" t="s">
        <v>230</v>
      </c>
      <c r="E5" s="62" t="s">
        <v>231</v>
      </c>
      <c r="F5" s="133" t="s">
        <v>232</v>
      </c>
      <c r="G5" s="62" t="s">
        <v>233</v>
      </c>
      <c r="H5" s="133" t="s">
        <v>234</v>
      </c>
      <c r="I5" s="133" t="s">
        <v>235</v>
      </c>
      <c r="J5" s="62" t="s">
        <v>236</v>
      </c>
    </row>
    <row customHeight="1" ht="19.5">
      <c r="A6" s="62">
        <v>1</v>
      </c>
      <c r="B6" s="62">
        <v>2</v>
      </c>
      <c r="C6" s="62">
        <v>3</v>
      </c>
      <c r="D6" s="62">
        <v>4</v>
      </c>
      <c r="E6" s="62">
        <v>5</v>
      </c>
      <c r="F6" s="133">
        <v>6</v>
      </c>
      <c r="G6" s="62">
        <v>7</v>
      </c>
      <c r="H6" s="133">
        <v>8</v>
      </c>
      <c r="I6" s="133">
        <v>9</v>
      </c>
      <c r="J6" s="62">
        <v>10</v>
      </c>
    </row>
    <row customHeight="1" ht="40.5">
      <c r="A7" s="50" t="s">
        <v>51</v>
      </c>
      <c r="B7" s="50"/>
      <c r="C7" s="50"/>
      <c r="D7" s="50"/>
      <c r="E7" s="50"/>
      <c r="F7" s="50"/>
      <c r="G7" s="50"/>
      <c r="H7" s="50"/>
      <c r="I7" s="50"/>
      <c r="J7" s="50"/>
    </row>
    <row customHeight="1" ht="40.5">
      <c r="A8" s="65" t="s">
        <v>207</v>
      </c>
      <c r="B8" s="50" t="s">
        <v>237</v>
      </c>
      <c r="C8" s="50" t="s">
        <v>238</v>
      </c>
      <c r="D8" s="50" t="s">
        <v>239</v>
      </c>
      <c r="E8" s="50" t="s">
        <v>240</v>
      </c>
      <c r="F8" s="52" t="s">
        <v>241</v>
      </c>
      <c r="G8" s="50" t="s">
        <v>242</v>
      </c>
      <c r="H8" s="52" t="s">
        <v>243</v>
      </c>
      <c r="I8" s="52" t="s">
        <v>244</v>
      </c>
      <c r="J8" s="50" t="s">
        <v>245</v>
      </c>
    </row>
    <row customHeight="1" ht="40.5">
      <c r="A9" s="65" t="s">
        <v>207</v>
      </c>
      <c r="B9" s="50" t="s">
        <v>237</v>
      </c>
      <c r="C9" s="50" t="s">
        <v>238</v>
      </c>
      <c r="D9" s="50" t="s">
        <v>246</v>
      </c>
      <c r="E9" s="50" t="s">
        <v>247</v>
      </c>
      <c r="F9" s="52" t="s">
        <v>241</v>
      </c>
      <c r="G9" s="50" t="s">
        <v>248</v>
      </c>
      <c r="H9" s="52" t="s">
        <v>249</v>
      </c>
      <c r="I9" s="52" t="s">
        <v>244</v>
      </c>
      <c r="J9" s="50" t="s">
        <v>250</v>
      </c>
    </row>
    <row customHeight="1" ht="40.5">
      <c r="A10" s="65" t="s">
        <v>207</v>
      </c>
      <c r="B10" s="50" t="s">
        <v>237</v>
      </c>
      <c r="C10" s="50" t="s">
        <v>238</v>
      </c>
      <c r="D10" s="50" t="s">
        <v>251</v>
      </c>
      <c r="E10" s="50" t="s">
        <v>252</v>
      </c>
      <c r="F10" s="52" t="s">
        <v>241</v>
      </c>
      <c r="G10" s="50" t="s">
        <v>248</v>
      </c>
      <c r="H10" s="52" t="s">
        <v>249</v>
      </c>
      <c r="I10" s="52" t="s">
        <v>244</v>
      </c>
      <c r="J10" s="50" t="s">
        <v>253</v>
      </c>
    </row>
    <row customHeight="1" ht="40.5">
      <c r="A11" s="65" t="s">
        <v>207</v>
      </c>
      <c r="B11" s="50" t="s">
        <v>237</v>
      </c>
      <c r="C11" s="50" t="s">
        <v>238</v>
      </c>
      <c r="D11" s="50" t="s">
        <v>254</v>
      </c>
      <c r="E11" s="50" t="s">
        <v>255</v>
      </c>
      <c r="F11" s="52" t="s">
        <v>241</v>
      </c>
      <c r="G11" s="50" t="s">
        <v>256</v>
      </c>
      <c r="H11" s="52" t="s">
        <v>257</v>
      </c>
      <c r="I11" s="52" t="s">
        <v>244</v>
      </c>
      <c r="J11" s="50" t="s">
        <v>258</v>
      </c>
    </row>
    <row customHeight="1" ht="40.5">
      <c r="A12" s="65" t="s">
        <v>207</v>
      </c>
      <c r="B12" s="50" t="s">
        <v>237</v>
      </c>
      <c r="C12" s="50" t="s">
        <v>259</v>
      </c>
      <c r="D12" s="50" t="s">
        <v>260</v>
      </c>
      <c r="E12" s="50" t="s">
        <v>261</v>
      </c>
      <c r="F12" s="52" t="s">
        <v>262</v>
      </c>
      <c r="G12" s="50" t="s">
        <v>263</v>
      </c>
      <c r="H12" s="52" t="s">
        <v>249</v>
      </c>
      <c r="I12" s="52" t="s">
        <v>244</v>
      </c>
      <c r="J12" s="50" t="s">
        <v>264</v>
      </c>
    </row>
    <row customHeight="1" ht="40.5">
      <c r="A13" s="65" t="s">
        <v>207</v>
      </c>
      <c r="B13" s="50" t="s">
        <v>237</v>
      </c>
      <c r="C13" s="50" t="s">
        <v>265</v>
      </c>
      <c r="D13" s="50" t="s">
        <v>266</v>
      </c>
      <c r="E13" s="50" t="s">
        <v>267</v>
      </c>
      <c r="F13" s="52" t="s">
        <v>262</v>
      </c>
      <c r="G13" s="50" t="s">
        <v>263</v>
      </c>
      <c r="H13" s="52" t="s">
        <v>249</v>
      </c>
      <c r="I13" s="52" t="s">
        <v>244</v>
      </c>
      <c r="J13" s="50" t="s">
        <v>268</v>
      </c>
    </row>
    <row customHeight="1" ht="40.5">
      <c r="A14" s="65" t="s">
        <v>212</v>
      </c>
      <c r="B14" s="50" t="s">
        <v>269</v>
      </c>
      <c r="C14" s="50" t="s">
        <v>238</v>
      </c>
      <c r="D14" s="50" t="s">
        <v>239</v>
      </c>
      <c r="E14" s="50" t="s">
        <v>270</v>
      </c>
      <c r="F14" s="52" t="s">
        <v>241</v>
      </c>
      <c r="G14" s="50" t="s">
        <v>271</v>
      </c>
      <c r="H14" s="52" t="s">
        <v>243</v>
      </c>
      <c r="I14" s="52" t="s">
        <v>244</v>
      </c>
      <c r="J14" s="50" t="s">
        <v>272</v>
      </c>
    </row>
    <row customHeight="1" ht="40.5">
      <c r="A15" s="65" t="s">
        <v>212</v>
      </c>
      <c r="B15" s="50" t="s">
        <v>269</v>
      </c>
      <c r="C15" s="50" t="s">
        <v>238</v>
      </c>
      <c r="D15" s="50" t="s">
        <v>246</v>
      </c>
      <c r="E15" s="50" t="s">
        <v>273</v>
      </c>
      <c r="F15" s="52" t="s">
        <v>241</v>
      </c>
      <c r="G15" s="50" t="s">
        <v>248</v>
      </c>
      <c r="H15" s="52" t="s">
        <v>249</v>
      </c>
      <c r="I15" s="52" t="s">
        <v>244</v>
      </c>
      <c r="J15" s="50" t="s">
        <v>274</v>
      </c>
    </row>
    <row customHeight="1" ht="40.5">
      <c r="A16" s="65" t="s">
        <v>212</v>
      </c>
      <c r="B16" s="50" t="s">
        <v>269</v>
      </c>
      <c r="C16" s="50" t="s">
        <v>238</v>
      </c>
      <c r="D16" s="50" t="s">
        <v>246</v>
      </c>
      <c r="E16" s="50" t="s">
        <v>275</v>
      </c>
      <c r="F16" s="52" t="s">
        <v>262</v>
      </c>
      <c r="G16" s="50" t="s">
        <v>263</v>
      </c>
      <c r="H16" s="52" t="s">
        <v>249</v>
      </c>
      <c r="I16" s="52" t="s">
        <v>244</v>
      </c>
      <c r="J16" s="50" t="s">
        <v>276</v>
      </c>
    </row>
    <row customHeight="1" ht="40.5">
      <c r="A17" s="65" t="s">
        <v>212</v>
      </c>
      <c r="B17" s="50" t="s">
        <v>269</v>
      </c>
      <c r="C17" s="50" t="s">
        <v>238</v>
      </c>
      <c r="D17" s="50" t="s">
        <v>246</v>
      </c>
      <c r="E17" s="50" t="s">
        <v>277</v>
      </c>
      <c r="F17" s="52" t="s">
        <v>241</v>
      </c>
      <c r="G17" s="50" t="s">
        <v>248</v>
      </c>
      <c r="H17" s="52" t="s">
        <v>249</v>
      </c>
      <c r="I17" s="52" t="s">
        <v>244</v>
      </c>
      <c r="J17" s="50" t="s">
        <v>278</v>
      </c>
    </row>
    <row customHeight="1" ht="40.5">
      <c r="A18" s="65" t="s">
        <v>212</v>
      </c>
      <c r="B18" s="50" t="s">
        <v>269</v>
      </c>
      <c r="C18" s="50" t="s">
        <v>238</v>
      </c>
      <c r="D18" s="50" t="s">
        <v>251</v>
      </c>
      <c r="E18" s="50" t="s">
        <v>279</v>
      </c>
      <c r="F18" s="52" t="s">
        <v>262</v>
      </c>
      <c r="G18" s="50" t="s">
        <v>280</v>
      </c>
      <c r="H18" s="52" t="s">
        <v>249</v>
      </c>
      <c r="I18" s="52" t="s">
        <v>244</v>
      </c>
      <c r="J18" s="50" t="s">
        <v>281</v>
      </c>
    </row>
    <row customHeight="1" ht="40.5">
      <c r="A19" s="65" t="s">
        <v>212</v>
      </c>
      <c r="B19" s="50" t="s">
        <v>269</v>
      </c>
      <c r="C19" s="50" t="s">
        <v>238</v>
      </c>
      <c r="D19" s="50" t="s">
        <v>251</v>
      </c>
      <c r="E19" s="50" t="s">
        <v>282</v>
      </c>
      <c r="F19" s="52" t="s">
        <v>241</v>
      </c>
      <c r="G19" s="50" t="s">
        <v>248</v>
      </c>
      <c r="H19" s="52" t="s">
        <v>249</v>
      </c>
      <c r="I19" s="52" t="s">
        <v>244</v>
      </c>
      <c r="J19" s="50" t="s">
        <v>283</v>
      </c>
    </row>
    <row customHeight="1" ht="40.5">
      <c r="A20" s="65" t="s">
        <v>212</v>
      </c>
      <c r="B20" s="50" t="s">
        <v>269</v>
      </c>
      <c r="C20" s="50" t="s">
        <v>259</v>
      </c>
      <c r="D20" s="50" t="s">
        <v>260</v>
      </c>
      <c r="E20" s="50" t="s">
        <v>284</v>
      </c>
      <c r="F20" s="52" t="s">
        <v>241</v>
      </c>
      <c r="G20" s="50" t="s">
        <v>285</v>
      </c>
      <c r="H20" s="52" t="s">
        <v>286</v>
      </c>
      <c r="I20" s="52" t="s">
        <v>287</v>
      </c>
      <c r="J20" s="50" t="s">
        <v>288</v>
      </c>
    </row>
    <row customHeight="1" ht="40.5">
      <c r="A21" s="65" t="s">
        <v>212</v>
      </c>
      <c r="B21" s="50" t="s">
        <v>269</v>
      </c>
      <c r="C21" s="50" t="s">
        <v>259</v>
      </c>
      <c r="D21" s="50" t="s">
        <v>260</v>
      </c>
      <c r="E21" s="50" t="s">
        <v>289</v>
      </c>
      <c r="F21" s="52" t="s">
        <v>241</v>
      </c>
      <c r="G21" s="50" t="s">
        <v>290</v>
      </c>
      <c r="H21" s="52" t="s">
        <v>286</v>
      </c>
      <c r="I21" s="52" t="s">
        <v>287</v>
      </c>
      <c r="J21" s="50" t="s">
        <v>291</v>
      </c>
    </row>
    <row customHeight="1" ht="40.5">
      <c r="A22" s="65" t="s">
        <v>212</v>
      </c>
      <c r="B22" s="50" t="s">
        <v>269</v>
      </c>
      <c r="C22" s="50" t="s">
        <v>265</v>
      </c>
      <c r="D22" s="50" t="s">
        <v>266</v>
      </c>
      <c r="E22" s="50" t="s">
        <v>292</v>
      </c>
      <c r="F22" s="52" t="s">
        <v>262</v>
      </c>
      <c r="G22" s="50" t="s">
        <v>263</v>
      </c>
      <c r="H22" s="52" t="s">
        <v>249</v>
      </c>
      <c r="I22" s="52" t="s">
        <v>244</v>
      </c>
      <c r="J22" s="50" t="s">
        <v>293</v>
      </c>
    </row>
  </sheetData>
  <mergeCells count="6">
    <mergeCell ref="A3:J3"/>
    <mergeCell ref="A4:H4"/>
    <mergeCell ref="A8:A13"/>
    <mergeCell ref="B8:B13"/>
    <mergeCell ref="A14:A22"/>
    <mergeCell ref="B14:B22"/>
  </mergeCells>
  <printOptions horizontalCentered="1"/>
  <pageMargins left="0.79" right="0.79" top="0.59" bottom="0.59" header="0.00" footer="0.00"/>
  <pageSetup paperSize="9" scale="69" pageOrder="downThenOver" orientation="landscape"/>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312E331-22B8-326A-D666-12A88518A9E8}" mc:Ignorable="x14ac xr xr2 xr3">
  <sheetPr>
    <outlinePr summaryRight="0" summaryBelow="0"/>
    <pageSetUpPr fitToPage="1"/>
  </sheetPr>
  <dimension ref="A1:F10"/>
  <sheetViews>
    <sheetView topLeftCell="A1" showZeros="0" workbookViewId="0" tabSelected="1">
      <pane ySplit="1" topLeftCell="A2" activePane="bottomLeft" state="frozen"/>
      <selection pane="bottomLeft" activeCell="A1" sqref="A1 A1 A1 A1 A1 A1"/>
    </sheetView>
  </sheetViews>
  <sheetFormatPr defaultColWidth="10.66015625" customHeight="1" defaultRowHeight="14.25"/>
  <cols>
    <col min="1" max="1" width="42.8203125" customWidth="1"/>
    <col min="2" max="2" width="19.66015625" customWidth="1"/>
    <col min="3" max="3" width="40.98046875" customWidth="1"/>
    <col min="4" max="6" width="33.33203125" customWidth="1"/>
  </cols>
  <sheetData>
    <row customHeight="1" ht="14.25">
      <c r="A1" s="8"/>
      <c r="B1" s="8"/>
      <c r="C1" s="8"/>
      <c r="D1" s="8"/>
      <c r="E1" s="8"/>
      <c r="F1" s="8"/>
    </row>
    <row customHeight="1" ht="15.75">
      <c r="A2" s="134">
        <v>1</v>
      </c>
      <c r="B2" s="135">
        <v>0</v>
      </c>
      <c r="C2" s="134">
        <v>1</v>
      </c>
      <c r="D2" s="136"/>
      <c r="E2" s="136"/>
      <c r="F2" s="9" t="s">
        <v>294</v>
      </c>
    </row>
    <row customHeight="1" ht="36.75">
      <c r="A3" s="137" t="str">
        <f>"2025"&amp;"年部门政府性基金预算支出预算表"</f>
        <v>2025年部门政府性基金预算支出预算表</v>
      </c>
      <c r="B3" s="93" t="s">
        <v>296</v>
      </c>
      <c r="C3" s="93"/>
      <c r="D3" s="93"/>
      <c r="E3" s="93"/>
      <c r="F3" s="93"/>
    </row>
    <row customHeight="1" ht="13.5">
      <c r="A4" s="68" t="str">
        <f t="shared" si="0" ref="A4:B4">"单位名称："&amp;"景洪市普文镇中心幼儿园"</f>
        <v>单位名称：景洪市普文镇中心幼儿园</v>
      </c>
      <c r="B4" s="68" t="str">
        <f t="shared" si="0"/>
        <v>单位名称：景洪市普文镇中心幼儿园</v>
      </c>
      <c r="C4" s="68"/>
      <c r="D4" s="56"/>
      <c r="E4" s="56"/>
      <c r="F4" s="56" t="s">
        <v>3</v>
      </c>
    </row>
    <row customHeight="1" ht="19.5">
      <c r="A5" s="69" t="s">
        <v>131</v>
      </c>
      <c r="B5" s="138" t="s">
        <v>54</v>
      </c>
      <c r="C5" s="139" t="s">
        <v>55</v>
      </c>
      <c r="D5" s="58" t="s">
        <v>297</v>
      </c>
      <c r="E5" s="58"/>
      <c r="F5" s="59"/>
    </row>
    <row customHeight="1" ht="18.75">
      <c r="A6" s="70"/>
      <c r="B6" s="140"/>
      <c r="C6" s="141"/>
      <c r="D6" s="45" t="s">
        <v>36</v>
      </c>
      <c r="E6" s="45" t="s">
        <v>56</v>
      </c>
      <c r="F6" s="45" t="s">
        <v>57</v>
      </c>
    </row>
    <row customHeight="1" ht="18.75">
      <c r="A7" s="70">
        <v>1</v>
      </c>
      <c r="B7" s="142" t="s">
        <v>115</v>
      </c>
      <c r="C7" s="141">
        <v>3</v>
      </c>
      <c r="D7" s="45">
        <v>4</v>
      </c>
      <c r="E7" s="45">
        <v>5</v>
      </c>
      <c r="F7" s="45">
        <v>6</v>
      </c>
    </row>
    <row customHeight="1" ht="21">
      <c r="A8" s="50"/>
      <c r="B8" s="50"/>
      <c r="C8" s="50"/>
      <c r="D8" s="51"/>
      <c r="E8" s="51"/>
      <c r="F8" s="51"/>
    </row>
    <row customHeight="1" ht="21">
      <c r="A9" s="50"/>
      <c r="B9" s="50"/>
      <c r="C9" s="50"/>
      <c r="D9" s="51"/>
      <c r="E9" s="51"/>
      <c r="F9" s="51"/>
    </row>
    <row customHeight="1" ht="18.75">
      <c r="A10" s="143" t="s">
        <v>93</v>
      </c>
      <c r="B10" s="144" t="s">
        <v>93</v>
      </c>
      <c r="C10" s="145" t="s">
        <v>93</v>
      </c>
      <c r="D10" s="51"/>
      <c r="E10" s="51"/>
      <c r="F10" s="51"/>
    </row>
  </sheetData>
  <mergeCells count="7">
    <mergeCell ref="D5:F5"/>
    <mergeCell ref="B5:B6"/>
    <mergeCell ref="C5:C6"/>
    <mergeCell ref="A5:A6"/>
    <mergeCell ref="A4:C4"/>
    <mergeCell ref="A3:F3"/>
    <mergeCell ref="A10:C10"/>
  </mergeCells>
  <printOptions horizontalCentered="1"/>
  <pageMargins left="0.30" right="0.30" top="0.46" bottom="0.46" header="0.40" footer="0.40"/>
  <pageSetup paperSize="9" scale="98" pageOrder="downThenOver" orientation="landscape"/>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A972166-4D7A-B2EB-E51F-20267B6DBA3E}" mc:Ignorable="x14ac xr xr2 xr3">
  <sheetPr>
    <outlinePr summaryRight="0" summaryBelow="0"/>
    <pageSetUpPr fitToPage="1"/>
  </sheetPr>
  <dimension ref="A1:Q14"/>
  <sheetViews>
    <sheetView topLeftCell="A1" showZeros="0" workbookViewId="0" tabSelected="1">
      <pane ySplit="1" topLeftCell="A2" activePane="bottomLeft" state="frozen"/>
      <selection pane="bottomLeft" activeCell="A1" sqref="A1"/>
    </sheetView>
  </sheetViews>
  <sheetFormatPr defaultColWidth="10.66015625" customHeight="1" defaultRowHeight="14.25"/>
  <cols>
    <col min="1" max="1" width="45.66015625" customWidth="1"/>
    <col min="2" max="2" width="25.33203125" customWidth="1"/>
    <col min="3" max="3" width="41.16015625" customWidth="1"/>
    <col min="4" max="4" width="9" customWidth="1"/>
    <col min="5" max="5" width="12" customWidth="1"/>
    <col min="6" max="17" width="19.33203125" customWidth="1"/>
  </cols>
  <sheetData>
    <row customHeight="1" ht="14.25">
      <c r="A1" s="8"/>
      <c r="B1" s="8"/>
      <c r="C1" s="8"/>
      <c r="D1" s="8"/>
      <c r="E1" s="8"/>
      <c r="F1" s="8"/>
      <c r="G1" s="8"/>
      <c r="H1" s="8"/>
      <c r="I1" s="8"/>
      <c r="J1" s="8"/>
      <c r="K1" s="8"/>
      <c r="L1" s="8"/>
      <c r="M1" s="8"/>
      <c r="N1" s="8"/>
      <c r="O1" s="8"/>
      <c r="P1" s="8"/>
      <c r="Q1" s="8"/>
    </row>
    <row customHeight="1" ht="15.75">
      <c r="A2" s="102"/>
      <c r="B2" s="102"/>
      <c r="C2" s="102"/>
      <c r="D2" s="102"/>
      <c r="E2" s="102"/>
      <c r="F2" s="102"/>
      <c r="G2" s="102"/>
      <c r="H2" s="102"/>
      <c r="I2" s="102"/>
      <c r="J2" s="102"/>
      <c r="O2" s="146"/>
      <c r="P2" s="146"/>
      <c r="Q2" s="67" t="s">
        <v>298</v>
      </c>
    </row>
    <row customHeight="1" ht="35.25">
      <c r="A3" s="147" t="str">
        <f>"2025"&amp;"年部门政府采购预算表"</f>
        <v>2025年部门政府采购预算表</v>
      </c>
      <c r="B3" s="147"/>
      <c r="C3" s="147"/>
      <c r="D3" s="147"/>
      <c r="E3" s="147"/>
      <c r="F3" s="147"/>
      <c r="G3" s="147"/>
      <c r="H3" s="147"/>
      <c r="I3" s="147"/>
      <c r="J3" s="147"/>
      <c r="K3" s="147"/>
      <c r="L3" s="147"/>
      <c r="M3" s="147"/>
      <c r="N3" s="147"/>
      <c r="O3" s="147"/>
      <c r="P3" s="147"/>
      <c r="Q3" s="147"/>
    </row>
    <row customHeight="1" ht="18.75">
      <c r="A4" s="148" t="str">
        <f>"单位名称："&amp;"景洪市普文镇中心幼儿园"</f>
        <v>单位名称：景洪市普文镇中心幼儿园</v>
      </c>
      <c r="B4" s="148"/>
      <c r="C4" s="148"/>
      <c r="D4" s="148"/>
      <c r="E4" s="148"/>
      <c r="F4" s="148"/>
      <c r="G4" s="55"/>
      <c r="H4" s="55"/>
      <c r="I4" s="55"/>
      <c r="J4" s="55"/>
      <c r="K4" s="104"/>
      <c r="L4" s="104"/>
      <c r="M4" s="104"/>
      <c r="N4" s="104"/>
      <c r="O4" s="106"/>
      <c r="P4" s="106"/>
      <c r="Q4" s="56" t="s">
        <v>122</v>
      </c>
    </row>
    <row customHeight="1" ht="15.75">
      <c r="A5" s="97" t="s">
        <v>300</v>
      </c>
      <c r="B5" s="149" t="s">
        <v>301</v>
      </c>
      <c r="C5" s="149" t="s">
        <v>302</v>
      </c>
      <c r="D5" s="149" t="s">
        <v>303</v>
      </c>
      <c r="E5" s="149" t="s">
        <v>304</v>
      </c>
      <c r="F5" s="149" t="s">
        <v>305</v>
      </c>
      <c r="G5" s="150" t="s">
        <v>138</v>
      </c>
      <c r="H5" s="150"/>
      <c r="I5" s="150"/>
      <c r="J5" s="150"/>
      <c r="K5" s="150"/>
      <c r="L5" s="150"/>
      <c r="M5" s="150"/>
      <c r="N5" s="150"/>
      <c r="O5" s="150"/>
      <c r="P5" s="150"/>
      <c r="Q5" s="151"/>
    </row>
    <row customHeight="1" ht="17.25">
      <c r="A6" s="152"/>
      <c r="B6" s="153"/>
      <c r="C6" s="153"/>
      <c r="D6" s="153"/>
      <c r="E6" s="153"/>
      <c r="F6" s="153"/>
      <c r="G6" s="153" t="s">
        <v>36</v>
      </c>
      <c r="H6" s="153" t="s">
        <v>39</v>
      </c>
      <c r="I6" s="153" t="s">
        <v>306</v>
      </c>
      <c r="J6" s="153" t="s">
        <v>307</v>
      </c>
      <c r="K6" s="43" t="s">
        <v>308</v>
      </c>
      <c r="L6" s="154" t="s">
        <v>59</v>
      </c>
      <c r="M6" s="154"/>
      <c r="N6" s="154"/>
      <c r="O6" s="154"/>
      <c r="P6" s="154"/>
      <c r="Q6" s="48"/>
    </row>
    <row customHeight="1" ht="54">
      <c r="A7" s="98"/>
      <c r="B7" s="48"/>
      <c r="C7" s="48"/>
      <c r="D7" s="48"/>
      <c r="E7" s="48"/>
      <c r="F7" s="48"/>
      <c r="G7" s="48"/>
      <c r="H7" s="48" t="s">
        <v>38</v>
      </c>
      <c r="I7" s="48"/>
      <c r="J7" s="48"/>
      <c r="K7" s="47"/>
      <c r="L7" s="48" t="s">
        <v>38</v>
      </c>
      <c r="M7" s="48" t="s">
        <v>45</v>
      </c>
      <c r="N7" s="48" t="s">
        <v>147</v>
      </c>
      <c r="O7" s="61" t="s">
        <v>47</v>
      </c>
      <c r="P7" s="47" t="s">
        <v>48</v>
      </c>
      <c r="Q7" s="48" t="s">
        <v>49</v>
      </c>
    </row>
    <row customHeight="1" ht="19.5">
      <c r="A8" s="19">
        <v>1</v>
      </c>
      <c r="B8" s="45">
        <v>2</v>
      </c>
      <c r="C8" s="45">
        <v>3</v>
      </c>
      <c r="D8" s="45">
        <v>4</v>
      </c>
      <c r="E8" s="45">
        <v>5</v>
      </c>
      <c r="F8" s="45">
        <v>6</v>
      </c>
      <c r="G8" s="141">
        <v>7</v>
      </c>
      <c r="H8" s="141">
        <v>8</v>
      </c>
      <c r="I8" s="141">
        <v>9</v>
      </c>
      <c r="J8" s="141">
        <v>10</v>
      </c>
      <c r="K8" s="141">
        <v>11</v>
      </c>
      <c r="L8" s="141">
        <v>12</v>
      </c>
      <c r="M8" s="141">
        <v>13</v>
      </c>
      <c r="N8" s="141">
        <v>14</v>
      </c>
      <c r="O8" s="141">
        <v>15</v>
      </c>
      <c r="P8" s="141">
        <v>16</v>
      </c>
      <c r="Q8" s="141">
        <v>17</v>
      </c>
    </row>
    <row customHeight="1" ht="21">
      <c r="A9" s="50" t="s">
        <v>51</v>
      </c>
      <c r="B9" s="155"/>
      <c r="C9" s="155"/>
      <c r="D9" s="155"/>
      <c r="E9" s="156">
        <v>24</v>
      </c>
      <c r="F9" s="51">
        <v>5710</v>
      </c>
      <c r="G9" s="51">
        <v>5710</v>
      </c>
      <c r="H9" s="51">
        <v>5710</v>
      </c>
      <c r="I9" s="51"/>
      <c r="J9" s="51"/>
      <c r="K9" s="51"/>
      <c r="L9" s="51"/>
      <c r="M9" s="51"/>
      <c r="N9" s="51"/>
      <c r="O9" s="51"/>
      <c r="P9" s="51"/>
      <c r="Q9" s="51"/>
    </row>
    <row customHeight="1" ht="21">
      <c r="A10" s="65" t="s">
        <v>184</v>
      </c>
      <c r="B10" s="50" t="s">
        <v>309</v>
      </c>
      <c r="C10" s="50" t="s">
        <v>310</v>
      </c>
      <c r="D10" s="52" t="s">
        <v>311</v>
      </c>
      <c r="E10" s="157">
        <v>1</v>
      </c>
      <c r="F10" s="51">
        <v>210</v>
      </c>
      <c r="G10" s="51">
        <v>210</v>
      </c>
      <c r="H10" s="51">
        <v>210</v>
      </c>
      <c r="I10" s="51"/>
      <c r="J10" s="51"/>
      <c r="K10" s="51"/>
      <c r="L10" s="51"/>
      <c r="M10" s="51"/>
      <c r="N10" s="51"/>
      <c r="O10" s="51"/>
      <c r="P10" s="51"/>
      <c r="Q10" s="51"/>
    </row>
    <row customHeight="1" ht="21">
      <c r="A11" s="65" t="s">
        <v>184</v>
      </c>
      <c r="B11" s="50" t="s">
        <v>312</v>
      </c>
      <c r="C11" s="50" t="s">
        <v>310</v>
      </c>
      <c r="D11" s="52" t="s">
        <v>311</v>
      </c>
      <c r="E11" s="157">
        <v>20</v>
      </c>
      <c r="F11" s="51">
        <v>3300</v>
      </c>
      <c r="G11" s="51">
        <v>3300</v>
      </c>
      <c r="H11" s="51">
        <v>3300</v>
      </c>
      <c r="I11" s="51"/>
      <c r="J11" s="51"/>
      <c r="K11" s="51"/>
      <c r="L11" s="51"/>
      <c r="M11" s="51"/>
      <c r="N11" s="51"/>
      <c r="O11" s="51"/>
      <c r="P11" s="51"/>
      <c r="Q11" s="51"/>
    </row>
    <row customHeight="1" ht="21">
      <c r="A12" s="65" t="s">
        <v>212</v>
      </c>
      <c r="B12" s="50" t="s">
        <v>313</v>
      </c>
      <c r="C12" s="50" t="s">
        <v>314</v>
      </c>
      <c r="D12" s="52" t="s">
        <v>315</v>
      </c>
      <c r="E12" s="157">
        <v>1</v>
      </c>
      <c r="F12" s="51">
        <v>800</v>
      </c>
      <c r="G12" s="51">
        <v>800</v>
      </c>
      <c r="H12" s="51">
        <v>800</v>
      </c>
      <c r="I12" s="51"/>
      <c r="J12" s="51"/>
      <c r="K12" s="51"/>
      <c r="L12" s="51"/>
      <c r="M12" s="51"/>
      <c r="N12" s="51"/>
      <c r="O12" s="51"/>
      <c r="P12" s="51"/>
      <c r="Q12" s="51"/>
    </row>
    <row customHeight="1" ht="21">
      <c r="A13" s="65" t="s">
        <v>212</v>
      </c>
      <c r="B13" s="50" t="s">
        <v>316</v>
      </c>
      <c r="C13" s="50" t="s">
        <v>317</v>
      </c>
      <c r="D13" s="52" t="s">
        <v>315</v>
      </c>
      <c r="E13" s="157">
        <v>2</v>
      </c>
      <c r="F13" s="51">
        <v>1400</v>
      </c>
      <c r="G13" s="51">
        <v>1400</v>
      </c>
      <c r="H13" s="51">
        <v>1400</v>
      </c>
      <c r="I13" s="51"/>
      <c r="J13" s="51"/>
      <c r="K13" s="51"/>
      <c r="L13" s="51"/>
      <c r="M13" s="51"/>
      <c r="N13" s="51"/>
      <c r="O13" s="51"/>
      <c r="P13" s="51"/>
      <c r="Q13" s="51"/>
    </row>
    <row customHeight="1" ht="21">
      <c r="A14" s="158" t="s">
        <v>93</v>
      </c>
      <c r="B14" s="159"/>
      <c r="C14" s="159"/>
      <c r="D14" s="159"/>
      <c r="E14" s="160"/>
      <c r="F14" s="51">
        <v>5710</v>
      </c>
      <c r="G14" s="51">
        <v>5710</v>
      </c>
      <c r="H14" s="51">
        <v>5710</v>
      </c>
      <c r="I14" s="51"/>
      <c r="J14" s="51"/>
      <c r="K14" s="51"/>
      <c r="L14" s="51"/>
      <c r="M14" s="51"/>
      <c r="N14" s="51"/>
      <c r="O14" s="51"/>
      <c r="P14" s="51"/>
      <c r="Q14" s="51"/>
    </row>
  </sheetData>
  <mergeCells count="16">
    <mergeCell ref="A3:Q3"/>
    <mergeCell ref="A5:A7"/>
    <mergeCell ref="B5:B7"/>
    <mergeCell ref="C5:C7"/>
    <mergeCell ref="D5:D7"/>
    <mergeCell ref="E5:E7"/>
    <mergeCell ref="F5:F7"/>
    <mergeCell ref="G5:Q5"/>
    <mergeCell ref="I6:I7"/>
    <mergeCell ref="J6:J7"/>
    <mergeCell ref="A4:F4"/>
    <mergeCell ref="K6:K7"/>
    <mergeCell ref="G6:G7"/>
    <mergeCell ref="L6:Q6"/>
    <mergeCell ref="A14:E14"/>
    <mergeCell ref="H6:H7"/>
  </mergeCells>
  <printOptions horizontalCentered="1"/>
  <pageMargins left="0.79" right="0.79" top="0.59" bottom="0.59" header="0.00" footer="0.00"/>
  <pageSetup paperSize="9" scale="60" pageOrder="downThenOver" orientation="landscape"/>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967317E-FA14-7635-D283-3B45F72DC315}" mc:Ignorable="x14ac xr xr2 xr3">
  <sheetPr>
    <outlinePr summaryRight="0" summaryBelow="0"/>
    <pageSetUpPr fitToPage="1"/>
  </sheetPr>
  <dimension ref="A1:N11"/>
  <sheetViews>
    <sheetView topLeftCell="A1" showZeros="0" workbookViewId="0" tabSelected="1">
      <pane ySplit="1" topLeftCell="A2" activePane="bottomLeft" state="frozen"/>
      <selection pane="bottomLeft" activeCell="A1" sqref="A1"/>
    </sheetView>
  </sheetViews>
  <sheetFormatPr defaultColWidth="10.66015625" customHeight="1" defaultRowHeight="14.25"/>
  <cols>
    <col min="1" max="1" width="56.98046875" customWidth="1"/>
    <col min="2" max="3" width="25.5" customWidth="1"/>
    <col min="4" max="14" width="22.16015625" customWidth="1"/>
  </cols>
  <sheetData>
    <row customHeight="1" ht="14.25">
      <c r="A1" s="8"/>
      <c r="B1" s="8"/>
      <c r="C1" s="8"/>
      <c r="D1" s="8"/>
      <c r="E1" s="8"/>
      <c r="F1" s="8"/>
      <c r="G1" s="8"/>
      <c r="H1" s="8"/>
      <c r="I1" s="8"/>
      <c r="J1" s="8"/>
      <c r="K1" s="8"/>
      <c r="L1" s="8"/>
      <c r="M1" s="8"/>
      <c r="N1" s="8"/>
    </row>
    <row customHeight="1" ht="13.5">
      <c r="A2" s="90"/>
      <c r="B2" s="90"/>
      <c r="C2" s="31"/>
      <c r="D2" s="90"/>
      <c r="E2" s="90"/>
      <c r="F2" s="90"/>
      <c r="G2" s="90"/>
      <c r="H2" s="161"/>
      <c r="I2" s="90"/>
      <c r="J2" s="90"/>
      <c r="K2" s="90"/>
      <c r="L2" s="146"/>
      <c r="M2" s="162"/>
      <c r="N2" s="163" t="s">
        <v>318</v>
      </c>
    </row>
    <row customHeight="1" ht="34.5">
      <c r="A3" s="164" t="str">
        <f>"2025"&amp;"年部门政府购买服务预算表"</f>
        <v>2025年部门政府购买服务预算表</v>
      </c>
      <c r="B3" s="147"/>
      <c r="C3" s="147"/>
      <c r="D3" s="147"/>
      <c r="E3" s="147"/>
      <c r="F3" s="147"/>
      <c r="G3" s="147"/>
      <c r="H3" s="147"/>
      <c r="I3" s="147"/>
      <c r="J3" s="147"/>
      <c r="K3" s="147"/>
      <c r="L3" s="147"/>
      <c r="M3" s="147"/>
      <c r="N3" s="147"/>
    </row>
    <row customHeight="1" ht="18.75">
      <c r="A4" s="165" t="str">
        <f>"单位名称："&amp;"景洪市普文镇中心幼儿园"</f>
        <v>单位名称：景洪市普文镇中心幼儿园</v>
      </c>
      <c r="B4" s="165"/>
      <c r="C4" s="165"/>
      <c r="D4" s="166"/>
      <c r="E4" s="166"/>
      <c r="F4" s="166"/>
      <c r="G4" s="166"/>
      <c r="H4" s="167"/>
      <c r="I4" s="166"/>
      <c r="J4" s="166"/>
      <c r="K4" s="166"/>
      <c r="L4" s="106"/>
      <c r="M4" s="168"/>
      <c r="N4" s="169" t="s">
        <v>122</v>
      </c>
    </row>
    <row customHeight="1" ht="18.75">
      <c r="A5" s="97" t="s">
        <v>300</v>
      </c>
      <c r="B5" s="149" t="s">
        <v>320</v>
      </c>
      <c r="C5" s="39" t="s">
        <v>321</v>
      </c>
      <c r="D5" s="150" t="s">
        <v>138</v>
      </c>
      <c r="E5" s="150"/>
      <c r="F5" s="150"/>
      <c r="G5" s="150"/>
      <c r="H5" s="150"/>
      <c r="I5" s="150"/>
      <c r="J5" s="150"/>
      <c r="K5" s="150"/>
      <c r="L5" s="150"/>
      <c r="M5" s="150"/>
      <c r="N5" s="151"/>
    </row>
    <row customHeight="1" ht="17.25">
      <c r="A6" s="152"/>
      <c r="B6" s="153"/>
      <c r="C6" s="43"/>
      <c r="D6" s="153" t="s">
        <v>36</v>
      </c>
      <c r="E6" s="153" t="s">
        <v>39</v>
      </c>
      <c r="F6" s="153" t="s">
        <v>306</v>
      </c>
      <c r="G6" s="153" t="s">
        <v>307</v>
      </c>
      <c r="H6" s="43" t="s">
        <v>308</v>
      </c>
      <c r="I6" s="154" t="s">
        <v>59</v>
      </c>
      <c r="J6" s="154"/>
      <c r="K6" s="154"/>
      <c r="L6" s="154"/>
      <c r="M6" s="154"/>
      <c r="N6" s="48"/>
    </row>
    <row customHeight="1" ht="54">
      <c r="A7" s="98"/>
      <c r="B7" s="48"/>
      <c r="C7" s="47"/>
      <c r="D7" s="48"/>
      <c r="E7" s="48"/>
      <c r="F7" s="48"/>
      <c r="G7" s="48"/>
      <c r="H7" s="47"/>
      <c r="I7" s="48" t="s">
        <v>38</v>
      </c>
      <c r="J7" s="48" t="s">
        <v>45</v>
      </c>
      <c r="K7" s="48" t="s">
        <v>147</v>
      </c>
      <c r="L7" s="61" t="s">
        <v>47</v>
      </c>
      <c r="M7" s="47" t="s">
        <v>48</v>
      </c>
      <c r="N7" s="48" t="s">
        <v>49</v>
      </c>
    </row>
    <row customHeight="1" ht="19.5">
      <c r="A8" s="170">
        <v>1</v>
      </c>
      <c r="B8" s="170">
        <v>2</v>
      </c>
      <c r="C8" s="170">
        <v>3</v>
      </c>
      <c r="D8" s="170">
        <v>4</v>
      </c>
      <c r="E8" s="170">
        <v>5</v>
      </c>
      <c r="F8" s="170">
        <v>6</v>
      </c>
      <c r="G8" s="170">
        <v>7</v>
      </c>
      <c r="H8" s="170">
        <v>8</v>
      </c>
      <c r="I8" s="170">
        <v>9</v>
      </c>
      <c r="J8" s="170">
        <v>10</v>
      </c>
      <c r="K8" s="170">
        <v>11</v>
      </c>
      <c r="L8" s="170">
        <v>12</v>
      </c>
      <c r="M8" s="170">
        <v>13</v>
      </c>
      <c r="N8" s="170">
        <v>14</v>
      </c>
    </row>
    <row customHeight="1" ht="21">
      <c r="A9" s="50"/>
      <c r="B9" s="50"/>
      <c r="C9" s="50"/>
      <c r="D9" s="51"/>
      <c r="E9" s="51"/>
      <c r="F9" s="51"/>
      <c r="G9" s="51"/>
      <c r="H9" s="51"/>
      <c r="I9" s="51"/>
      <c r="J9" s="51"/>
      <c r="K9" s="51"/>
      <c r="L9" s="51"/>
      <c r="M9" s="51"/>
      <c r="N9" s="51"/>
    </row>
    <row customHeight="1" ht="21">
      <c r="A10" s="50"/>
      <c r="B10" s="50"/>
      <c r="C10" s="50"/>
      <c r="D10" s="51"/>
      <c r="E10" s="51"/>
      <c r="F10" s="51"/>
      <c r="G10" s="51"/>
      <c r="H10" s="51"/>
      <c r="I10" s="51"/>
      <c r="J10" s="51"/>
      <c r="K10" s="51"/>
      <c r="L10" s="51"/>
      <c r="M10" s="51"/>
      <c r="N10" s="51"/>
    </row>
    <row customHeight="1" ht="21">
      <c r="A11" s="158" t="s">
        <v>93</v>
      </c>
      <c r="B11" s="159"/>
      <c r="C11" s="159"/>
      <c r="D11" s="51"/>
      <c r="E11" s="51"/>
      <c r="F11" s="51"/>
      <c r="G11" s="51"/>
      <c r="H11" s="51"/>
      <c r="I11" s="51"/>
      <c r="J11" s="51"/>
      <c r="K11" s="51"/>
      <c r="L11" s="51"/>
      <c r="M11" s="51"/>
      <c r="N11" s="51"/>
    </row>
  </sheetData>
  <mergeCells count="13">
    <mergeCell ref="A3:N3"/>
    <mergeCell ref="A5:A7"/>
    <mergeCell ref="B5:B7"/>
    <mergeCell ref="D5:N5"/>
    <mergeCell ref="F6:F7"/>
    <mergeCell ref="G6:G7"/>
    <mergeCell ref="A4:C4"/>
    <mergeCell ref="H6:H7"/>
    <mergeCell ref="D6:D7"/>
    <mergeCell ref="I6:N6"/>
    <mergeCell ref="A11:C11"/>
    <mergeCell ref="E6:E7"/>
    <mergeCell ref="C5:C7"/>
  </mergeCells>
  <printOptions horizontalCentered="1"/>
  <pageMargins left="0.79" right="0.79" top="0.59" bottom="0.59" header="0.00" footer="0.00"/>
  <pageSetup paperSize="9" scale="60" pageOrder="downThenOver" orientation="landscape"/>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19F83EF-4119-98A6-D36C-5591C7C2B7DC}" mc:Ignorable="x14ac xr xr2 xr3">
  <sheetPr>
    <outlinePr summaryRight="0" summaryBelow="0"/>
    <pageSetUpPr fitToPage="1"/>
  </sheetPr>
  <dimension ref="A1:G9"/>
  <sheetViews>
    <sheetView topLeftCell="A1" showZeros="0" workbookViewId="0" tabSelected="1">
      <pane ySplit="1" topLeftCell="A2" activePane="bottomLeft" state="frozen"/>
      <selection pane="bottomLeft" activeCell="A1" sqref="A1"/>
    </sheetView>
  </sheetViews>
  <sheetFormatPr defaultColWidth="10.66015625" customHeight="1" defaultRowHeight="14.25"/>
  <cols>
    <col min="1" max="1" width="44" customWidth="1"/>
    <col min="2" max="7" width="21.5" customWidth="1"/>
  </cols>
  <sheetData>
    <row customHeight="1" ht="14.25">
      <c r="A1" s="8"/>
      <c r="B1" s="8"/>
      <c r="C1" s="8"/>
      <c r="D1" s="8"/>
      <c r="E1" s="8"/>
      <c r="F1" s="8"/>
      <c r="G1" s="8"/>
    </row>
    <row customHeight="1" ht="13.5">
      <c r="A2" s="171"/>
      <c r="B2" s="171"/>
      <c r="C2" s="171"/>
      <c r="D2" s="171"/>
      <c r="E2" s="171"/>
      <c r="F2" s="172"/>
      <c r="G2" s="172" t="s">
        <v>322</v>
      </c>
    </row>
    <row customHeight="1" ht="27.75">
      <c r="A3" s="173" t="s">
        <v>323</v>
      </c>
      <c r="B3" s="174"/>
      <c r="C3" s="174"/>
      <c r="D3" s="174"/>
      <c r="E3" s="174"/>
      <c r="F3" s="174"/>
      <c r="G3" s="174"/>
    </row>
    <row customHeight="1" ht="18">
      <c r="A4" s="175" t="str">
        <f>"单位名称："&amp;"景洪市普文镇中心幼儿园"</f>
        <v>单位名称：景洪市普文镇中心幼儿园</v>
      </c>
      <c r="B4" s="176"/>
      <c r="C4" s="176"/>
      <c r="D4" s="176"/>
      <c r="E4" s="176"/>
      <c r="F4" s="177"/>
      <c r="G4" s="177" t="s">
        <v>122</v>
      </c>
    </row>
    <row customHeight="1" ht="19.5">
      <c r="A5" s="178" t="s">
        <v>324</v>
      </c>
      <c r="B5" s="49" t="s">
        <v>134</v>
      </c>
      <c r="C5" s="49" t="s">
        <v>135</v>
      </c>
      <c r="D5" s="49" t="s">
        <v>138</v>
      </c>
      <c r="E5" s="49"/>
      <c r="F5" s="49"/>
      <c r="G5" s="49" t="s">
        <v>325</v>
      </c>
    </row>
    <row customHeight="1" ht="40.5">
      <c r="A6" s="179"/>
      <c r="B6" s="49"/>
      <c r="C6" s="49"/>
      <c r="D6" s="49" t="s">
        <v>36</v>
      </c>
      <c r="E6" s="180" t="s">
        <v>39</v>
      </c>
      <c r="F6" s="180" t="s">
        <v>326</v>
      </c>
      <c r="G6" s="180"/>
    </row>
    <row customHeight="1" ht="19.5">
      <c r="A7" s="49">
        <v>1</v>
      </c>
      <c r="B7" s="49">
        <v>2</v>
      </c>
      <c r="C7" s="49">
        <v>3</v>
      </c>
      <c r="D7" s="49">
        <v>4</v>
      </c>
      <c r="E7" s="49">
        <v>5</v>
      </c>
      <c r="F7" s="49">
        <v>6</v>
      </c>
      <c r="G7" s="49">
        <v>7</v>
      </c>
    </row>
    <row customHeight="1" ht="19.5">
      <c r="A8" s="181"/>
      <c r="B8" s="51"/>
      <c r="C8" s="51"/>
      <c r="D8" s="51"/>
      <c r="E8" s="51"/>
      <c r="F8" s="51"/>
      <c r="G8" s="51"/>
    </row>
    <row customHeight="1" ht="19.5">
      <c r="A9" s="181"/>
      <c r="B9" s="50"/>
      <c r="C9" s="50"/>
      <c r="D9" s="51"/>
      <c r="E9" s="51"/>
      <c r="F9" s="51"/>
      <c r="G9" s="51"/>
    </row>
  </sheetData>
  <mergeCells count="7">
    <mergeCell ref="A5:A6"/>
    <mergeCell ref="D5:F5"/>
    <mergeCell ref="A3:F3"/>
    <mergeCell ref="A4:E4"/>
    <mergeCell ref="G5:G6"/>
    <mergeCell ref="B5:B6"/>
    <mergeCell ref="C5:C6"/>
  </mergeCells>
  <printOptions horizontalCentered="1"/>
  <pageMargins left="0.80" right="0.80" top="0.60" bottom="0.60" header="0.00" footer="0.00"/>
  <pageSetup paperSize="9" scale="58" pageOrder="downThenOver" orientation="landscape"/>
  <headerFooter>
    <oddHeader>&amp;L&amp;C&amp;R</oddHeader>
    <oddFooter>&amp;L&amp;C&amp;R</oddFooter>
    <evenHeader>&amp;L&amp;C&amp;R</evenHeader>
    <evenFooter>&amp;L&amp;C&amp;R</even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AF385E1-6E12-9CBA-FE81-1F250DA592DB}" mc:Ignorable="x14ac xr xr2 xr3">
  <sheetPr>
    <outlinePr summaryRight="0" summaryBelow="0"/>
    <pageSetUpPr fitToPage="1"/>
  </sheetPr>
  <dimension ref="A1:J8"/>
  <sheetViews>
    <sheetView topLeftCell="A1" showZeros="0" workbookViewId="0" tabSelected="1">
      <pane ySplit="1" topLeftCell="A2" activePane="bottomLeft" state="frozen"/>
      <selection pane="bottomLeft" activeCell="A1" sqref="A1"/>
    </sheetView>
  </sheetViews>
  <sheetFormatPr defaultColWidth="10.66015625" customHeight="1" defaultRowHeight="12"/>
  <cols>
    <col min="1" max="1" width="40" customWidth="1"/>
    <col min="2" max="2" width="56" customWidth="1"/>
    <col min="3" max="3" width="20.16015625" customWidth="1"/>
    <col min="4" max="4" width="15.5" customWidth="1"/>
    <col min="5" max="5" width="27.5" customWidth="1"/>
    <col min="6" max="6" width="13.16015625" customWidth="1"/>
    <col min="7" max="7" width="15.33203125" customWidth="1"/>
    <col min="8" max="9" width="14.5" customWidth="1"/>
    <col min="10" max="10" width="98.16015625" customWidth="1"/>
  </cols>
  <sheetData>
    <row customHeight="1" ht="12">
      <c r="A1" s="8"/>
      <c r="B1" s="8"/>
      <c r="C1" s="8"/>
      <c r="D1" s="8"/>
      <c r="E1" s="8"/>
      <c r="F1" s="8"/>
      <c r="G1" s="8"/>
      <c r="H1" s="8"/>
      <c r="I1" s="8"/>
      <c r="J1" s="8"/>
    </row>
    <row customHeight="1" ht="15">
      <c r="J2" s="182" t="s">
        <v>327</v>
      </c>
    </row>
    <row customHeight="1" ht="28.5">
      <c r="A3" s="174" t="s">
        <v>328</v>
      </c>
      <c r="B3" s="174"/>
      <c r="C3" s="174"/>
      <c r="D3" s="174"/>
      <c r="E3" s="174"/>
      <c r="F3" s="183"/>
      <c r="G3" s="174"/>
      <c r="H3" s="183"/>
      <c r="I3" s="183"/>
      <c r="J3" s="174"/>
    </row>
    <row customHeight="1" ht="17.25">
      <c r="A4" s="184" t="str">
        <f>"单位名称："&amp;"景洪市普文镇中心幼儿园"</f>
        <v>单位名称：景洪市普文镇中心幼儿园</v>
      </c>
      <c r="B4" s="185"/>
      <c r="C4" s="185"/>
      <c r="D4" s="185"/>
      <c r="E4" s="185"/>
      <c r="F4" s="115"/>
      <c r="G4" s="185"/>
      <c r="H4" s="115"/>
      <c r="I4" s="186"/>
      <c r="J4" s="186"/>
    </row>
    <row customHeight="1" ht="44.25">
      <c r="A5" s="180" t="s">
        <v>227</v>
      </c>
      <c r="B5" s="180" t="s">
        <v>228</v>
      </c>
      <c r="C5" s="180" t="s">
        <v>229</v>
      </c>
      <c r="D5" s="180" t="s">
        <v>230</v>
      </c>
      <c r="E5" s="180" t="s">
        <v>231</v>
      </c>
      <c r="F5" s="187" t="s">
        <v>232</v>
      </c>
      <c r="G5" s="180" t="s">
        <v>233</v>
      </c>
      <c r="H5" s="187" t="s">
        <v>234</v>
      </c>
      <c r="I5" s="187" t="s">
        <v>235</v>
      </c>
      <c r="J5" s="180" t="s">
        <v>236</v>
      </c>
    </row>
    <row customHeight="1" ht="14.25">
      <c r="A6" s="49">
        <v>1</v>
      </c>
      <c r="B6" s="49">
        <v>2</v>
      </c>
      <c r="C6" s="49">
        <v>3</v>
      </c>
      <c r="D6" s="49">
        <v>4</v>
      </c>
      <c r="E6" s="49">
        <v>5</v>
      </c>
      <c r="F6" s="49">
        <v>6</v>
      </c>
      <c r="G6" s="49">
        <v>7</v>
      </c>
      <c r="H6" s="49">
        <v>8</v>
      </c>
      <c r="I6" s="49">
        <v>9</v>
      </c>
      <c r="J6" s="49">
        <v>10</v>
      </c>
    </row>
    <row customHeight="1" ht="42">
      <c r="A7" s="181"/>
      <c r="B7" s="188"/>
      <c r="C7" s="188"/>
      <c r="D7" s="188"/>
      <c r="E7" s="189"/>
      <c r="F7" s="190"/>
      <c r="G7" s="189"/>
      <c r="H7" s="190"/>
      <c r="I7" s="190"/>
      <c r="J7" s="189"/>
    </row>
    <row customHeight="1" ht="42">
      <c r="A8" s="181"/>
      <c r="B8" s="191"/>
      <c r="C8" s="191"/>
      <c r="D8" s="191"/>
      <c r="E8" s="181"/>
      <c r="F8" s="191"/>
      <c r="G8" s="181"/>
      <c r="H8" s="191"/>
      <c r="I8" s="191"/>
      <c r="J8" s="181"/>
    </row>
  </sheetData>
  <mergeCells count="2">
    <mergeCell ref="A3:J3"/>
    <mergeCell ref="A4:H4"/>
  </mergeCells>
  <printOptions horizontalCentered="1"/>
  <pageMargins left="1.00" right="1.00" top="0.75" bottom="0.75" header="0.00" footer="0.00"/>
  <pageSetup paperSize="9" scale="69" pageOrder="downThenOver" orientation="landscape"/>
  <headerFooter>
    <oddHeader>&amp;L&amp;C&amp;R</oddHeader>
    <oddFooter>&amp;L&amp;C&amp;R</oddFooter>
    <evenHeader>&amp;L&amp;C&amp;R</evenHeader>
    <evenFooter>&amp;L&amp;C&amp;R</even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2B9B6AB-0F5A-E974-D6DC-BF0F7EEA7DF4}" mc:Ignorable="x14ac xr xr2 xr3">
  <sheetPr>
    <outlinePr summaryRight="0" summaryBelow="0"/>
  </sheetPr>
  <dimension ref="A1:H10"/>
  <sheetViews>
    <sheetView topLeftCell="A1" showZeros="0" workbookViewId="0" tabSelected="1">
      <pane ySplit="1" topLeftCell="A2" activePane="bottomLeft" state="frozen"/>
      <selection pane="bottomLeft" activeCell="A1" sqref="A1 A1 A1 A1 A1 A1 A1 A1"/>
    </sheetView>
  </sheetViews>
  <sheetFormatPr defaultColWidth="10.66015625" customHeight="1" defaultRowHeight="12"/>
  <cols>
    <col min="1" max="1" width="33.83203125" customWidth="1"/>
    <col min="2" max="2" width="21.83203125" customWidth="1"/>
    <col min="3" max="3" width="29" customWidth="1"/>
    <col min="4" max="4" width="27.5" customWidth="1"/>
    <col min="5" max="5" width="20.83203125" customWidth="1"/>
    <col min="6" max="8" width="24.15234375" customWidth="1"/>
  </cols>
  <sheetData>
    <row customHeight="1" ht="12">
      <c r="A1" s="8"/>
      <c r="B1" s="8"/>
      <c r="C1" s="8"/>
      <c r="D1" s="8"/>
      <c r="E1" s="8"/>
      <c r="F1" s="8"/>
      <c r="G1" s="8"/>
      <c r="H1" s="8"/>
    </row>
    <row customHeight="1" ht="14.25">
      <c r="H2" s="67" t="s">
        <v>329</v>
      </c>
    </row>
    <row customHeight="1" ht="34.5">
      <c r="A3" s="147" t="str">
        <f>"2025"&amp;"年新增资产配置表"</f>
        <v>2025年新增资产配置表</v>
      </c>
      <c r="B3" s="147"/>
      <c r="C3" s="147"/>
      <c r="D3" s="147"/>
      <c r="E3" s="147"/>
      <c r="F3" s="147"/>
      <c r="G3" s="147"/>
      <c r="H3" s="147"/>
    </row>
    <row customHeight="1" ht="19.5">
      <c r="A4" s="148" t="str">
        <f>"单位名称："&amp;"景洪市普文镇中心幼儿园"</f>
        <v>单位名称：景洪市普文镇中心幼儿园</v>
      </c>
      <c r="B4" s="148"/>
      <c r="C4" s="148"/>
      <c r="D4" s="104"/>
      <c r="E4" s="104"/>
      <c r="F4" s="104"/>
      <c r="G4" s="104"/>
      <c r="H4" s="96" t="s">
        <v>122</v>
      </c>
    </row>
    <row customHeight="1" ht="18">
      <c r="A5" s="97" t="s">
        <v>131</v>
      </c>
      <c r="B5" s="97" t="s">
        <v>331</v>
      </c>
      <c r="C5" s="97" t="s">
        <v>332</v>
      </c>
      <c r="D5" s="97" t="s">
        <v>333</v>
      </c>
      <c r="E5" s="97" t="s">
        <v>334</v>
      </c>
      <c r="F5" s="99" t="s">
        <v>335</v>
      </c>
      <c r="G5" s="150"/>
      <c r="H5" s="151"/>
    </row>
    <row customHeight="1" ht="18">
      <c r="A6" s="98"/>
      <c r="B6" s="98"/>
      <c r="C6" s="98"/>
      <c r="D6" s="98"/>
      <c r="E6" s="98"/>
      <c r="F6" s="62" t="s">
        <v>304</v>
      </c>
      <c r="G6" s="62" t="s">
        <v>336</v>
      </c>
      <c r="H6" s="62" t="s">
        <v>337</v>
      </c>
    </row>
    <row customHeight="1" ht="21">
      <c r="A7" s="62">
        <v>1</v>
      </c>
      <c r="B7" s="62">
        <v>2</v>
      </c>
      <c r="C7" s="62">
        <v>3</v>
      </c>
      <c r="D7" s="62">
        <v>4</v>
      </c>
      <c r="E7" s="62">
        <v>5</v>
      </c>
      <c r="F7" s="62">
        <v>6</v>
      </c>
      <c r="G7" s="62">
        <v>7</v>
      </c>
      <c r="H7" s="62">
        <v>8</v>
      </c>
    </row>
    <row customHeight="1" ht="33">
      <c r="A8" s="192"/>
      <c r="B8" s="192"/>
      <c r="C8" s="192"/>
      <c r="D8" s="192"/>
      <c r="E8" s="52"/>
      <c r="F8" s="51"/>
      <c r="G8" s="51"/>
      <c r="H8" s="51"/>
    </row>
    <row customHeight="1" ht="33">
      <c r="A9" s="192"/>
      <c r="B9" s="192"/>
      <c r="C9" s="192"/>
      <c r="D9" s="192"/>
      <c r="E9" s="52"/>
      <c r="F9" s="51"/>
      <c r="G9" s="51"/>
      <c r="H9" s="51"/>
    </row>
    <row customHeight="1" ht="24">
      <c r="A10" s="193" t="s">
        <v>36</v>
      </c>
      <c r="B10" s="194"/>
      <c r="C10" s="194"/>
      <c r="D10" s="194"/>
      <c r="E10" s="195"/>
      <c r="F10" s="51"/>
      <c r="G10" s="51"/>
      <c r="H10" s="51"/>
    </row>
  </sheetData>
  <mergeCells count="9">
    <mergeCell ref="A3:H3"/>
    <mergeCell ref="A5:A6"/>
    <mergeCell ref="C5:C6"/>
    <mergeCell ref="D5:D6"/>
    <mergeCell ref="E5:E6"/>
    <mergeCell ref="F5:H5"/>
    <mergeCell ref="B5:B6"/>
    <mergeCell ref="A4:C4"/>
    <mergeCell ref="A10:E10"/>
  </mergeCells>
  <pageMargins left="0.29" right="0.08" top="0.21" bottom="0.21" header="0.00" footer="0.00"/>
  <pageSetup paperSize="9" scale="81" pageOrder="downThenOver" orientation="landscape"/>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9E9D482-199D-DD65-8CBC-F8C71F010095}" mc:Ignorable="x14ac xr xr2 xr3">
  <sheetPr>
    <outlinePr summaryRight="0" summaryBelow="0"/>
    <pageSetUpPr fitToPage="1"/>
  </sheetPr>
  <dimension ref="A1:K11"/>
  <sheetViews>
    <sheetView topLeftCell="A1" showZeros="0" workbookViewId="0" tabSelected="1">
      <pane ySplit="1" topLeftCell="A2" activePane="bottomLeft" state="frozen"/>
      <selection pane="bottomLeft" activeCell="A1" sqref="A1"/>
    </sheetView>
  </sheetViews>
  <sheetFormatPr defaultColWidth="10.66015625" customHeight="1" defaultRowHeight="14.25"/>
  <cols>
    <col min="1" max="1" width="15.66015625" customWidth="1"/>
    <col min="2" max="3" width="27.83203125" customWidth="1"/>
    <col min="4" max="4" width="13" customWidth="1"/>
    <col min="5" max="5" width="20.66015625" customWidth="1"/>
    <col min="6" max="6" width="11.5" customWidth="1"/>
    <col min="7" max="7" width="20.66015625" customWidth="1"/>
    <col min="8" max="11" width="18" customWidth="1"/>
  </cols>
  <sheetData>
    <row customHeight="1" ht="14.25">
      <c r="A1" s="8"/>
      <c r="B1" s="8"/>
      <c r="C1" s="8"/>
      <c r="D1" s="8"/>
      <c r="E1" s="8"/>
      <c r="F1" s="8"/>
      <c r="G1" s="8"/>
      <c r="H1" s="8"/>
      <c r="I1" s="8"/>
      <c r="J1" s="8"/>
      <c r="K1" s="8"/>
    </row>
    <row customHeight="1" ht="19.5">
      <c r="D2" s="113"/>
      <c r="E2" s="113"/>
      <c r="F2" s="113"/>
      <c r="G2" s="113"/>
      <c r="H2" s="102"/>
      <c r="I2" s="102"/>
      <c r="J2" s="102"/>
      <c r="K2" s="32" t="s">
        <v>338</v>
      </c>
    </row>
    <row customHeight="1" ht="42.75">
      <c r="A3" s="196" t="str">
        <f>"2025"&amp;"年上级转移支付补助项目支出预算表"</f>
        <v>2025年上级转移支付补助项目支出预算表</v>
      </c>
      <c r="B3" s="10"/>
      <c r="C3" s="10"/>
      <c r="D3" s="10"/>
      <c r="E3" s="10"/>
      <c r="F3" s="10"/>
      <c r="G3" s="10"/>
      <c r="H3" s="10"/>
      <c r="I3" s="10"/>
      <c r="J3" s="10"/>
      <c r="K3" s="10"/>
    </row>
    <row customHeight="1" ht="19.5">
      <c r="A4" s="68" t="str">
        <f>"单位名称："&amp;"景洪市普文镇中心幼儿园"</f>
        <v>单位名称：景洪市普文镇中心幼儿园</v>
      </c>
      <c r="B4" s="68"/>
      <c r="C4" s="68"/>
      <c r="D4" s="68"/>
      <c r="E4" s="68"/>
      <c r="F4" s="68"/>
      <c r="G4" s="68"/>
      <c r="H4" s="55"/>
      <c r="I4" s="55"/>
      <c r="J4" s="55"/>
      <c r="K4" s="106" t="s">
        <v>122</v>
      </c>
    </row>
    <row customHeight="1" ht="21.75">
      <c r="A5" s="38" t="s">
        <v>201</v>
      </c>
      <c r="B5" s="38" t="s">
        <v>133</v>
      </c>
      <c r="C5" s="38" t="s">
        <v>202</v>
      </c>
      <c r="D5" s="97" t="s">
        <v>134</v>
      </c>
      <c r="E5" s="97" t="s">
        <v>135</v>
      </c>
      <c r="F5" s="97" t="s">
        <v>203</v>
      </c>
      <c r="G5" s="97" t="s">
        <v>204</v>
      </c>
      <c r="H5" s="17" t="s">
        <v>36</v>
      </c>
      <c r="I5" s="57" t="s">
        <v>340</v>
      </c>
      <c r="J5" s="58"/>
      <c r="K5" s="59"/>
    </row>
    <row customHeight="1" ht="21.75">
      <c r="A6" s="42"/>
      <c r="B6" s="42"/>
      <c r="C6" s="42"/>
      <c r="D6" s="152"/>
      <c r="E6" s="152"/>
      <c r="F6" s="152"/>
      <c r="G6" s="152"/>
      <c r="H6" s="197"/>
      <c r="I6" s="97" t="s">
        <v>39</v>
      </c>
      <c r="J6" s="97" t="s">
        <v>40</v>
      </c>
      <c r="K6" s="97" t="s">
        <v>41</v>
      </c>
    </row>
    <row customHeight="1" ht="40.5">
      <c r="A7" s="46"/>
      <c r="B7" s="46"/>
      <c r="C7" s="46"/>
      <c r="D7" s="98"/>
      <c r="E7" s="98"/>
      <c r="F7" s="98"/>
      <c r="G7" s="98"/>
      <c r="H7" s="19"/>
      <c r="I7" s="98" t="s">
        <v>38</v>
      </c>
      <c r="J7" s="98"/>
      <c r="K7" s="98"/>
    </row>
    <row customHeight="1" ht="15">
      <c r="A8" s="60">
        <v>1</v>
      </c>
      <c r="B8" s="60">
        <v>2</v>
      </c>
      <c r="C8" s="60">
        <v>3</v>
      </c>
      <c r="D8" s="60">
        <v>4</v>
      </c>
      <c r="E8" s="60">
        <v>5</v>
      </c>
      <c r="F8" s="60">
        <v>6</v>
      </c>
      <c r="G8" s="60">
        <v>7</v>
      </c>
      <c r="H8" s="60">
        <v>8</v>
      </c>
      <c r="I8" s="60">
        <v>9</v>
      </c>
      <c r="J8" s="133">
        <v>10</v>
      </c>
      <c r="K8" s="133">
        <v>11</v>
      </c>
    </row>
    <row customHeight="1" ht="18.75">
      <c r="A9" s="198"/>
      <c r="B9" s="199"/>
      <c r="C9" s="198"/>
      <c r="D9" s="198"/>
      <c r="E9" s="198"/>
      <c r="F9" s="198"/>
      <c r="G9" s="198"/>
      <c r="H9" s="51"/>
      <c r="I9" s="51"/>
      <c r="J9" s="51"/>
      <c r="K9" s="51"/>
    </row>
    <row customHeight="1" ht="18.75">
      <c r="A10" s="199"/>
      <c r="B10" s="199"/>
      <c r="C10" s="199"/>
      <c r="D10" s="199"/>
      <c r="E10" s="199"/>
      <c r="F10" s="199"/>
      <c r="G10" s="199"/>
      <c r="H10" s="51"/>
      <c r="I10" s="51"/>
      <c r="J10" s="51"/>
      <c r="K10" s="51"/>
    </row>
    <row customHeight="1" ht="18.75">
      <c r="A11" s="110" t="s">
        <v>93</v>
      </c>
      <c r="B11" s="111"/>
      <c r="C11" s="111"/>
      <c r="D11" s="111"/>
      <c r="E11" s="111"/>
      <c r="F11" s="111"/>
      <c r="G11" s="112"/>
      <c r="H11" s="51"/>
      <c r="I11" s="51"/>
      <c r="J11" s="51"/>
      <c r="K11" s="51"/>
    </row>
  </sheetData>
  <mergeCells count="15">
    <mergeCell ref="K6:K7"/>
    <mergeCell ref="I5:K5"/>
    <mergeCell ref="C5:C7"/>
    <mergeCell ref="F5:F7"/>
    <mergeCell ref="G5:G7"/>
    <mergeCell ref="H5:H7"/>
    <mergeCell ref="J6:J7"/>
    <mergeCell ref="D5:D7"/>
    <mergeCell ref="A3:K3"/>
    <mergeCell ref="E5:E7"/>
    <mergeCell ref="A5:A7"/>
    <mergeCell ref="B5:B7"/>
    <mergeCell ref="A4:G4"/>
    <mergeCell ref="A11:G11"/>
    <mergeCell ref="I6:I7"/>
  </mergeCells>
  <printOptions horizontalCentered="1"/>
  <pageMargins left="0.30" right="0.30" top="0.46" bottom="0.46" header="0.40" footer="0.40"/>
  <pageSetup paperSize="9" scale="57" pageOrder="downThenOver" orientation="landscape"/>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582B4AE-B98E-8345-C564-21F29DDC7DC1}" mc:Ignorable="x14ac xr xr2 xr3">
  <sheetPr>
    <outlinePr summaryRight="0" summaryBelow="0"/>
    <pageSetUpPr fitToPage="1"/>
  </sheetPr>
  <dimension ref="A1:G12"/>
  <sheetViews>
    <sheetView topLeftCell="A1" showZeros="0" workbookViewId="0" tabSelected="1">
      <pane ySplit="1" topLeftCell="A2" activePane="bottomLeft" state="frozen"/>
      <selection pane="bottomLeft" activeCell="A1" sqref="A1"/>
    </sheetView>
  </sheetViews>
  <sheetFormatPr defaultColWidth="10.66015625" customHeight="1" defaultRowHeight="14.25"/>
  <cols>
    <col min="1" max="1" width="41.16015625" customWidth="1"/>
    <col min="2" max="2" width="23.3203125" customWidth="1"/>
    <col min="3" max="3" width="32.66015625" customWidth="1"/>
    <col min="4" max="4" width="16.3203125" customWidth="1"/>
    <col min="5" max="7" width="27.83203125" customWidth="1"/>
  </cols>
  <sheetData>
    <row customHeight="1" ht="14.25">
      <c r="A1" s="8"/>
      <c r="B1" s="8"/>
      <c r="C1" s="8"/>
      <c r="D1" s="8"/>
      <c r="E1" s="8"/>
      <c r="F1" s="8"/>
      <c r="G1" s="8"/>
    </row>
    <row customHeight="1" ht="18.75">
      <c r="D2" s="113"/>
      <c r="E2" s="102"/>
      <c r="F2" s="102"/>
      <c r="G2" s="32" t="s">
        <v>341</v>
      </c>
    </row>
    <row customHeight="1" ht="36.75">
      <c r="A3" s="10" t="str">
        <f>"2025"&amp;"年部门项目中期规划预算表"</f>
        <v>2025年部门项目中期规划预算表</v>
      </c>
      <c r="B3" s="10"/>
      <c r="C3" s="10"/>
      <c r="D3" s="10"/>
      <c r="E3" s="10"/>
      <c r="F3" s="10"/>
      <c r="G3" s="10"/>
    </row>
    <row customHeight="1" ht="22.5">
      <c r="A4" s="68" t="str">
        <f>"单位名称："&amp;"景洪市普文镇中心幼儿园"</f>
        <v>单位名称：景洪市普文镇中心幼儿园</v>
      </c>
      <c r="B4" s="68"/>
      <c r="C4" s="68"/>
      <c r="D4" s="68"/>
      <c r="E4" s="55"/>
      <c r="F4" s="55"/>
      <c r="G4" s="106" t="s">
        <v>122</v>
      </c>
    </row>
    <row customHeight="1" ht="21.75">
      <c r="A5" s="38" t="s">
        <v>202</v>
      </c>
      <c r="B5" s="38" t="s">
        <v>201</v>
      </c>
      <c r="C5" s="38" t="s">
        <v>133</v>
      </c>
      <c r="D5" s="97" t="s">
        <v>343</v>
      </c>
      <c r="E5" s="57" t="s">
        <v>39</v>
      </c>
      <c r="F5" s="58"/>
      <c r="G5" s="59"/>
    </row>
    <row customHeight="1" ht="21.75">
      <c r="A6" s="42"/>
      <c r="B6" s="42"/>
      <c r="C6" s="42"/>
      <c r="D6" s="152"/>
      <c r="E6" s="38" t="s">
        <v>344</v>
      </c>
      <c r="F6" s="97" t="s">
        <v>345</v>
      </c>
      <c r="G6" s="97" t="s">
        <v>346</v>
      </c>
    </row>
    <row customHeight="1" ht="40.5">
      <c r="A7" s="46"/>
      <c r="B7" s="46"/>
      <c r="C7" s="46"/>
      <c r="D7" s="98"/>
      <c r="E7" s="46"/>
      <c r="F7" s="98"/>
      <c r="G7" s="98"/>
    </row>
    <row customHeight="1" ht="19.5">
      <c r="A8" s="60">
        <v>1</v>
      </c>
      <c r="B8" s="60">
        <v>2</v>
      </c>
      <c r="C8" s="60">
        <v>3</v>
      </c>
      <c r="D8" s="60">
        <v>4</v>
      </c>
      <c r="E8" s="60">
        <v>8</v>
      </c>
      <c r="F8" s="60">
        <v>9</v>
      </c>
      <c r="G8" s="133">
        <v>10</v>
      </c>
    </row>
    <row customHeight="1" ht="17.25">
      <c r="A9" s="50" t="s">
        <v>51</v>
      </c>
      <c r="B9" s="50"/>
      <c r="C9" s="50"/>
      <c r="D9" s="50"/>
      <c r="E9" s="51">
        <v>187679.5</v>
      </c>
      <c r="F9" s="51"/>
      <c r="G9" s="51"/>
    </row>
    <row customHeight="1" ht="18.75">
      <c r="A10" s="50"/>
      <c r="B10" s="50" t="s">
        <v>213</v>
      </c>
      <c r="C10" s="50" t="s">
        <v>212</v>
      </c>
      <c r="D10" s="52" t="s">
        <v>347</v>
      </c>
      <c r="E10" s="51">
        <v>186100</v>
      </c>
      <c r="F10" s="51"/>
      <c r="G10" s="51"/>
    </row>
    <row customHeight="1" ht="18.75">
      <c r="A11" s="50"/>
      <c r="B11" s="50" t="s">
        <v>208</v>
      </c>
      <c r="C11" s="50" t="s">
        <v>207</v>
      </c>
      <c r="D11" s="52" t="s">
        <v>347</v>
      </c>
      <c r="E11" s="51">
        <v>1579.5</v>
      </c>
      <c r="F11" s="51"/>
      <c r="G11" s="51"/>
    </row>
    <row customHeight="1" ht="18.75">
      <c r="A12" s="110" t="s">
        <v>36</v>
      </c>
      <c r="B12" s="111" t="s">
        <v>212</v>
      </c>
      <c r="C12" s="111"/>
      <c r="D12" s="112"/>
      <c r="E12" s="51">
        <v>187679.5</v>
      </c>
      <c r="F12" s="51"/>
      <c r="G12" s="51"/>
    </row>
  </sheetData>
  <mergeCells count="11">
    <mergeCell ref="G6:G7"/>
    <mergeCell ref="D5:D7"/>
    <mergeCell ref="A3:G3"/>
    <mergeCell ref="A4:D4"/>
    <mergeCell ref="E5:G5"/>
    <mergeCell ref="A12:D12"/>
    <mergeCell ref="B5:B7"/>
    <mergeCell ref="C5:C7"/>
    <mergeCell ref="A5:A7"/>
    <mergeCell ref="F6:F7"/>
    <mergeCell ref="E6:E7"/>
  </mergeCells>
  <printOptions horizontalCentered="1"/>
  <pageMargins left="0.30" right="0.30" top="0.46" bottom="0.46" header="0.40" footer="0.40"/>
  <pageSetup paperSize="9" scale="57" pageOrder="downThenOver" orientation="landscape"/>
  <headerFooter/>
</worksheet>
</file>