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<sst xmlns="http://schemas.openxmlformats.org/spreadsheetml/2006/main" count="1268" uniqueCount="444">
  <si>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</si>
  <si>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</si>
  <si>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</si>
  <si>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</si>
  <si>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</si>
  <si>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</si>
  <si>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</si>
  <si>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</si>
  <si>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</si>
  <si>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</si>
  <si>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</si>
  <si>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</si>
  <si>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</si>
  <si>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</si>
  <si>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</si>
  <si>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</si>
  <si>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</si>
  <si>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</si>
  <si>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</si>
  <si>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</si>
  <si>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</si>
  <si>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</si>
  <si>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</si>
  <si>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</si>
  <si>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</si>
  <si>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</si>
  <si>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</si>
  <si>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</si>
  <si>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</si>
  <si>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</si>
  <si>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</si>
  <si>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</si>
  <si>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</si>
  <si>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</si>
  <si>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</si>
  <si>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</si>
  <si>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</si>
  <si>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</si>
  <si>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</si>
  <si>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</si>
  <si>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</si>
  <si>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</si>
  <si>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</si>
  <si>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131023</t>
  </si>
  <si>
    <t>景洪市允景洪卫生院</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</si>
  <si>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</si>
  <si>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</si>
  <si>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</si>
  <si>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</si>
  <si>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</si>
  <si>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</si>
  <si>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</si>
  <si>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</si>
  <si>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</si>
  <si>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</si>
  <si>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</si>
  <si>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</si>
  <si>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</si>
  <si>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</si>
  <si>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</si>
  <si>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</si>
  <si>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2080502</t>
  </si>
  <si>
    <t>事业单位离退休</t>
  </si>
  <si>
    <t>2080505</t>
  </si>
  <si>
    <t>机关事业单位基本养老保险缴费支出</t>
  </si>
  <si>
    <t>210</t>
  </si>
  <si>
    <t>卫生健康支出</t>
  </si>
  <si>
    <t>21003</t>
  </si>
  <si>
    <t>基层医疗卫生机构</t>
  </si>
  <si>
    <t>2100302</t>
  </si>
  <si>
    <t>乡镇卫生院</t>
  </si>
  <si>
    <t>2100399</t>
  </si>
  <si>
    <t>其他基层医疗卫生机构支出</t>
  </si>
  <si>
    <t>21004</t>
  </si>
  <si>
    <t>公共卫生</t>
  </si>
  <si>
    <t>2100408</t>
  </si>
  <si>
    <t>基本公共卫生服务</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</si>
  <si>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</si>
  <si>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</si>
  <si>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</si>
  <si>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</si>
  <si>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</si>
  <si>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</si>
  <si>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</si>
  <si>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</si>
  <si>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</si>
  <si>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</si>
  <si>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</si>
  <si>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</si>
  <si>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</si>
  <si>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</si>
  <si>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</si>
  <si>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</si>
  <si>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</si>
  <si>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</si>
  <si>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</si>
  <si>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</si>
  <si>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</si>
  <si>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</si>
  <si>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</si>
  <si>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</si>
  <si>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</si>
  <si>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</si>
  <si>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</si>
  <si>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</si>
  <si>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</si>
  <si>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</si>
  <si>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</si>
  <si>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</si>
  <si>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</si>
  <si>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</si>
  <si>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</si>
  <si>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</si>
  <si>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</si>
  <si>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</si>
  <si>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</si>
  <si>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</si>
  <si>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</si>
  <si>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</si>
  <si>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</si>
  <si>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</si>
  <si>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</si>
  <si>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</si>
  <si>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</si>
  <si>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</si>
  <si>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</si>
  <si>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</si>
  <si>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</si>
  <si>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</si>
  <si>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</si>
  <si>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</si>
  <si>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</si>
  <si>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</si>
  <si>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</si>
  <si>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</si>
  <si>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</si>
  <si>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</si>
  <si>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</si>
  <si>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</si>
  <si>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532801210000000019171</t>
  </si>
  <si>
    <t>事业人员支出工资</t>
  </si>
  <si>
    <t>30101</t>
  </si>
  <si>
    <t>基本工资</t>
  </si>
  <si>
    <t>30102</t>
  </si>
  <si>
    <t>津贴补贴</t>
  </si>
  <si>
    <t>30107</t>
  </si>
  <si>
    <t>绩效工资</t>
  </si>
  <si>
    <t>532801210000000019173</t>
  </si>
  <si>
    <t>社会保障缴费</t>
  </si>
  <si>
    <t>30108</t>
  </si>
  <si>
    <t>机关事业单位基本养老保险缴费</t>
  </si>
  <si>
    <t>30110</t>
  </si>
  <si>
    <t>职工基本医疗保险缴费</t>
  </si>
  <si>
    <t>30111</t>
  </si>
  <si>
    <t>公务员医疗补助缴费</t>
  </si>
  <si>
    <t>30112</t>
  </si>
  <si>
    <t>其他社会保障缴费</t>
  </si>
  <si>
    <t>532801210000000019175</t>
  </si>
  <si>
    <t>30113</t>
  </si>
  <si>
    <t>532801210000000019192</t>
  </si>
  <si>
    <t>工会经费</t>
  </si>
  <si>
    <t>30228</t>
  </si>
  <si>
    <t>532801210000000019197</t>
  </si>
  <si>
    <t>福利费</t>
  </si>
  <si>
    <t>30229</t>
  </si>
  <si>
    <t>532801210000000019200</t>
  </si>
  <si>
    <t>一般公用经费</t>
  </si>
  <si>
    <t>30201</t>
  </si>
  <si>
    <t>办公费</t>
  </si>
  <si>
    <t>30202</t>
  </si>
  <si>
    <t>印刷费</t>
  </si>
  <si>
    <t>30227</t>
  </si>
  <si>
    <t>委托业务费</t>
  </si>
  <si>
    <t>30299</t>
  </si>
  <si>
    <t>其他商品和服务支出</t>
  </si>
  <si>
    <t>532801221100000529184</t>
  </si>
  <si>
    <t>退休公用经费</t>
  </si>
  <si>
    <t>532801231100001541875</t>
  </si>
  <si>
    <t>月奖励性绩效工资</t>
  </si>
  <si>
    <t>532801231100001541889</t>
  </si>
  <si>
    <t>乡镇岗位补贴（事业）</t>
  </si>
  <si>
    <t>532801241100002382746</t>
  </si>
  <si>
    <t>s基本公共卫生（含考核工作经费）市级配套资金</t>
  </si>
  <si>
    <t>30199</t>
  </si>
  <si>
    <t>其他工资福利支出</t>
  </si>
  <si>
    <t>532801241100002382766</t>
  </si>
  <si>
    <t>事业收入（人员类）专项资金</t>
  </si>
  <si>
    <t>532801241100002668362</t>
  </si>
  <si>
    <t>事业收入（人员类）在职专项资金</t>
  </si>
  <si>
    <t>预算05-1表</t>
  </si>
  <si>
    <t>项目分类</t>
  </si>
  <si>
    <t>项目单位</t>
  </si>
  <si>
    <t>经济科目编码</t>
  </si>
  <si>
    <t>经济科目名称</t>
  </si>
  <si>
    <t>本年拨款</t>
  </si>
  <si>
    <t>其中：本次下达</t>
  </si>
  <si>
    <t>□救护车维护补助专项资金</t>
  </si>
  <si>
    <t>311 专项业务类</t>
  </si>
  <si>
    <t>532801221100000461075</t>
  </si>
  <si>
    <t>30239</t>
  </si>
  <si>
    <t>其他交通费用</t>
  </si>
  <si>
    <t>□从业人员预防性健康体检专项资金</t>
  </si>
  <si>
    <t>532801221100000461125</t>
  </si>
  <si>
    <t>30218</t>
  </si>
  <si>
    <t>专用材料费</t>
  </si>
  <si>
    <t>事业收入专项资金</t>
  </si>
  <si>
    <t>313 事业发展类</t>
  </si>
  <si>
    <t>532801231100001541120</t>
  </si>
  <si>
    <t>30205</t>
  </si>
  <si>
    <t>水费</t>
  </si>
  <si>
    <t>30206</t>
  </si>
  <si>
    <t>电费</t>
  </si>
  <si>
    <t>30207</t>
  </si>
  <si>
    <t>邮电费</t>
  </si>
  <si>
    <t>30211</t>
  </si>
  <si>
    <t>差旅费</t>
  </si>
  <si>
    <t>30214</t>
  </si>
  <si>
    <t>租赁费</t>
  </si>
  <si>
    <t>30216</t>
  </si>
  <si>
    <t>培训费</t>
  </si>
  <si>
    <t>31002</t>
  </si>
  <si>
    <t>办公设备购置</t>
  </si>
  <si>
    <t>31003</t>
  </si>
  <si>
    <t>专用设备购置</t>
  </si>
  <si>
    <t>31007</t>
  </si>
  <si>
    <t>信息网络及软件购置更新</t>
  </si>
  <si>
    <t>□困难群体家庭医生签约服务个人缴费市级补助资金</t>
  </si>
  <si>
    <t>532801231100001541759</t>
  </si>
  <si>
    <t>30226</t>
  </si>
  <si>
    <t>劳务费</t>
  </si>
  <si>
    <t>□疫苗接种服务专项资金</t>
  </si>
  <si>
    <t>532801231100001639298</t>
  </si>
  <si>
    <t>□基本药物差价财政定额补助专项资金</t>
  </si>
  <si>
    <t>532801231100001659937</t>
  </si>
  <si>
    <t>预算05-2表</t>
  </si>
  <si>
    <t>单位名称、项目名称</t>
  </si>
  <si>
    <t>项目年度绩效目标</t>
  </si>
  <si>
    <t>一级指标</t>
  </si>
  <si>
    <t>二级指标</t>
  </si>
  <si>
    <t>三级指标</t>
  </si>
  <si>
    <t>指标性质</t>
  </si>
  <si>
    <t>指标值</t>
  </si>
  <si>
    <t>度量单位</t>
  </si>
  <si>
    <t>指标属性</t>
  </si>
  <si>
    <t>指标内容</t>
  </si>
  <si>
    <t>根据《关于清理规范一批行政事业性收费有关政策的通知（财税〔2017〕20号》和《云南省财政厅关于清理规范行政事业性收费后安排成本性补助资金的通知》（云财社〔2017〕202号）》文件精神，为了达到什么为切实减轻企业和个人负担，促进实体经济发展，。实现对允镇相关行业用人单位从业人员进行免费预防性健康检查，资金拨付以年度结算为主，预拨相结合的方式，由公共卫生可提出补助申请，财务室对相关资料进行审核后，根据免费体检人数据实结算补助。</t>
  </si>
  <si>
    <t>产出指标</t>
  </si>
  <si>
    <t>数量指标</t>
  </si>
  <si>
    <t>从业人员健康证办理人数</t>
  </si>
  <si>
    <t>=</t>
  </si>
  <si>
    <t>100</t>
  </si>
  <si>
    <t>%</t>
  </si>
  <si>
    <t>定量指标</t>
  </si>
  <si>
    <t>从业人员健康体检率=已进行健康体检的从业人员/从业人员总数*100%</t>
  </si>
  <si>
    <t>根据《关于清理规范一批行政事业性收费有关政策的通知（财税〔2017〕20号》和《云南省财政厅关于清理规范行政事业性收费后安排成本性补助资金的通知》（云财社〔2017〕202号）》文件精神，为了达到什么为切实减轻企业和个人负担，促进实体经济发展，。实现对普文镇相关行业用人单位从业人员进行免费预防性健康检查，资金拨付以年度结算为主，预拨相结合的方式，由公共卫生可提出补助申请，财务室对相关资料进行审核后，根据免费体检人数据实结算补助。</t>
  </si>
  <si>
    <t>质量指标</t>
  </si>
  <si>
    <t>健康证发放准确率</t>
  </si>
  <si>
    <t>健康证发放准确率=健康证准确发放数/健康证发放总数*100%
通过健康体检符合健康证发放要求为准确</t>
  </si>
  <si>
    <t>时效指标</t>
  </si>
  <si>
    <t>完成及时性</t>
  </si>
  <si>
    <t>&gt;=</t>
  </si>
  <si>
    <t>'2024年12月31日</t>
  </si>
  <si>
    <t>辖区从业人员体检率及资金拨付按2021年12月底完成</t>
  </si>
  <si>
    <t>效益指标</t>
  </si>
  <si>
    <t>社会效益</t>
  </si>
  <si>
    <t>降低传染病的发病率</t>
  </si>
  <si>
    <t>'降低</t>
  </si>
  <si>
    <t>是/否</t>
  </si>
  <si>
    <t>实施该项目降低传染病的发病率</t>
  </si>
  <si>
    <t>保障社会人员安全</t>
  </si>
  <si>
    <t>'保障</t>
  </si>
  <si>
    <t>酒店KTV等公共场所健康证合格率100%</t>
  </si>
  <si>
    <t>满意度指标</t>
  </si>
  <si>
    <t>服务对象满意度</t>
  </si>
  <si>
    <t>基层群众满意度</t>
  </si>
  <si>
    <t>'95</t>
  </si>
  <si>
    <t>基层群众满意度达95%以上</t>
  </si>
  <si>
    <t>根据《中华人民共和国预算法》及其实施条例，《国务院关于进一步深化预算管理制度改革的意见》（国发〔2021〕5号） 和财政部预算管理一体化业务规范要求，为加强单位资金管理， 硬化预算约束，有非财政性资金的预算单位需指定一个单位资金收支专用存款账户，依法依规取得的非财政性资金收支全部纳入专用账户。保障卫生院正常运转，承担辖区内围产保健、妇女保健、儿童保健等妇幼保健和妇女儿童常见病防治等任务；承担计划生育宣传教育、技术服务、优生指导、药具发放、信息咨询、随访服务、生殖保健、人员培训等八项任务；落实妇幼重大公卫服务项目和基本公卫服务项目，承担孕前优生健康检查项目、婚前医学检查等出生缺陷综合防治任务；负责对村级服务人员提供业务培训指导，统一管理，并在县妇幼保健院的指导下，做好相关技术服务、采集信息等工作，做好流动人口计划生育相关服务。</t>
  </si>
  <si>
    <t>事业收入专项资金经费受益人数</t>
  </si>
  <si>
    <t>87</t>
  </si>
  <si>
    <t>人</t>
  </si>
  <si>
    <t>事业收入专项资金受益的职工人数</t>
  </si>
  <si>
    <t>保障日常公用支出</t>
  </si>
  <si>
    <t>保障卫生院日常公用支出，基本设施设备运行，不因资金短缺而影响卫生院的运转及发展。</t>
  </si>
  <si>
    <t>提高居民健康生活水平</t>
  </si>
  <si>
    <t>'有所提高</t>
  </si>
  <si>
    <t>定性指标</t>
  </si>
  <si>
    <t>减轻乡镇卫生院的运行压力，实现卫生事业的可持续发展</t>
  </si>
  <si>
    <t>可持续影响</t>
  </si>
  <si>
    <t>长效运行机制</t>
  </si>
  <si>
    <t>'有长效运行机制</t>
  </si>
  <si>
    <t>是否有保障项目实施或维持其效果的的长效机制。</t>
  </si>
  <si>
    <t>85</t>
  </si>
  <si>
    <t>项目实施的满意程度</t>
  </si>
  <si>
    <t>根据《景洪市人民政府关于景洪市基层医疗机构实施国家基本药物制度补偿方案的批复》（景政复【2010】569号）文件精神，将药品差价补助用于卫生院和村卫生室救护车维护，保障医务人员下乡开展医疗服务及保障日常业务开展，不断提高普文中心卫生院医护质量，实现“小病不出村，大病不出乡”。</t>
  </si>
  <si>
    <t>救护车及公务车维护数量</t>
  </si>
  <si>
    <t>辆</t>
  </si>
  <si>
    <t>救护车及公务车维护数量，运营的好坏</t>
  </si>
  <si>
    <t>取消药品加成覆盖率</t>
  </si>
  <si>
    <t>取消药品加成覆盖率=取消药品加成数量/应取消药品加成总数*100%</t>
  </si>
  <si>
    <t>药物占比</t>
  </si>
  <si>
    <t>&lt;=</t>
  </si>
  <si>
    <t>50</t>
  </si>
  <si>
    <t>药物占比=药品收入/（药品收入+医疗收入+其他收入</t>
  </si>
  <si>
    <t>经费使用率</t>
  </si>
  <si>
    <t>经费使用率达到100%</t>
  </si>
  <si>
    <t>医疗服务能力运转加强</t>
  </si>
  <si>
    <t>加强</t>
  </si>
  <si>
    <t>医务人员看病过程提高看病效率</t>
  </si>
  <si>
    <t>群众满意度</t>
  </si>
  <si>
    <t>95</t>
  </si>
  <si>
    <t>群众对项目实施的满意度</t>
  </si>
  <si>
    <t>卫生院医疗人员满意度</t>
  </si>
  <si>
    <t>卫生院医疗人员对项目实施的满意度</t>
  </si>
  <si>
    <t>根据《云南省发展和改革委员会 云南省财政厅关于非免疫规划疫苗储存运输收费和接种服务费标准（试行）的通知》云发改价格〔2020〕599 号等相关规定，为有效做好预防接种工作，目标1.及时为辖区内所有居住满3个月的0~6岁儿童建立《预防接种》和《预防接种卡》等儿童预防接种档案(含电子档案)，并做好预防接种资料管理。
目标2.根据国家免疫规划疫苗免疫程序，确定受种对象。
目标3.及时发现无接种证、未免疫和未完成全程免疫的儿童，通过补证、补种，提高儿童免疫规划疫苗接种率。
目标4.(9)进一步提高全社会，特别是广大儿童家长对规划免疫工作的认识和依法、自觉接受预防接种的意识。</t>
  </si>
  <si>
    <t>适龄儿童的建卡率</t>
  </si>
  <si>
    <t>90</t>
  </si>
  <si>
    <t>适龄儿童的建卡率达到90%</t>
  </si>
  <si>
    <t>疫苗接种率</t>
  </si>
  <si>
    <t>疫苗接种率达到90%</t>
  </si>
  <si>
    <t>保障疫苗质量</t>
  </si>
  <si>
    <t>确保疫苗无过期、破损等情况</t>
  </si>
  <si>
    <t>提高预防接种的有效性和安全性</t>
  </si>
  <si>
    <t>有效提高</t>
  </si>
  <si>
    <t>进一步提高医疗机构的卫生水平，维护群众身体健康</t>
  </si>
  <si>
    <t>长期实施</t>
  </si>
  <si>
    <t>疫苗接种者满意度</t>
  </si>
  <si>
    <t>满意度达90%</t>
  </si>
  <si>
    <t>家庭医生团队要依据协议约定，签约一人，履约一人，做实一人，优先为高血压、糖尿病、结核病、严重精神障碍等慢病患者提供规范化管理与服务。鼓励家庭医生团队为困难人口制定个性化服务方案，并开展健康知识传播和健康生活方式引导，宣传和普及健康素养基本知识与技能，提升困难群体健康素养。</t>
  </si>
  <si>
    <t>建档立卡人口签约率</t>
  </si>
  <si>
    <t>困难群体签约率=签约实际数/建档立卡总数*100%</t>
  </si>
  <si>
    <t>家庭医生团队要依据协议约定，签约一人，履约一人，做实一人，优先为高血压、糖尿病、结核病、严重精神障碍等慢病患者提供规范化管理与服务。鼓励家庭医生团队为建档立卡贫困人口制定个性化服务方案，并开展健康知识传播和健康生活方式引导，宣传和普及健康素养基本知识与技能，提升建档立卡贫困人口健康素养。</t>
  </si>
  <si>
    <t>签约服务履约率</t>
  </si>
  <si>
    <t>根据去年签约人数对今年的签约人进行随访，管理</t>
  </si>
  <si>
    <t>签约系统正常使用情况</t>
  </si>
  <si>
    <t>'正常</t>
  </si>
  <si>
    <t>签约系统能查到签约人信息，信信息无错误，变更及时</t>
  </si>
  <si>
    <t>困难群体看病成本</t>
  </si>
  <si>
    <t>减少</t>
  </si>
  <si>
    <t>看病成本底于普通人群</t>
  </si>
  <si>
    <t>签约人数得到保障</t>
  </si>
  <si>
    <t>对签约人在系统中能查到，有随访记录</t>
  </si>
  <si>
    <t>困难群体医疗卫生条件提高</t>
  </si>
  <si>
    <t>提高</t>
  </si>
  <si>
    <t>困难群体来医院就诊，先挂号，看诊，治疗，留院观察，做到精简</t>
  </si>
  <si>
    <t>全科预约诊疗流程运行情况</t>
  </si>
  <si>
    <t>'运行</t>
  </si>
  <si>
    <t>困难群体来医院就诊，先挂号，看诊，治疗，留院观察</t>
  </si>
  <si>
    <t>签约对象满意度</t>
  </si>
  <si>
    <t>通过公卫宣传工作取得的进展和成效、创造的经验和做法，提升基层干部政策知晓率和满意度。</t>
  </si>
  <si>
    <t>根据《景洪市卫生健康局关于做好救护车维护、定额补助专项资金通知》，景洪市允景洪卫生院从2010年11月1日起实施基本药物制度，允景洪卫生院和村卫生室取消药品差价，2022年计划完成辖区服务人口和周边国家边民急救任务，保证允景洪卫生院业务正常运转，不断提高允景洪卫生院医护质量，实现“小病不出村，大病不出乡”，切实减轻农民看病负担。</t>
  </si>
  <si>
    <t>救护车维护数量</t>
  </si>
  <si>
    <t>救护车维护数量，运营的好坏</t>
  </si>
  <si>
    <t>'100</t>
  </si>
  <si>
    <t>在原来的基础上提升医院的服务能力。</t>
  </si>
  <si>
    <t>完成及时率</t>
  </si>
  <si>
    <t>'50</t>
  </si>
  <si>
    <t>救护车突发故障案件数</t>
  </si>
  <si>
    <t>'0</t>
  </si>
  <si>
    <t>件</t>
  </si>
  <si>
    <t>救护车在行驶过程中无故障</t>
  </si>
  <si>
    <t>'加强</t>
  </si>
  <si>
    <t>医务人员看病过程提高看病效率，</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</si>
  <si>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</si>
  <si>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</si>
  <si>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</si>
  <si>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</si>
  <si>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</si>
  <si>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</si>
  <si>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</si>
  <si>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</si>
  <si>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</si>
  <si>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</si>
  <si>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</si>
  <si>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</si>
  <si>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</si>
  <si>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</si>
  <si>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A4纸</t>
  </si>
  <si>
    <t>A05040101 复印纸</t>
  </si>
  <si>
    <t>救护车维修维护费</t>
  </si>
  <si>
    <t>C1804010201 机动车保险服务</t>
  </si>
  <si>
    <t>年</t>
  </si>
  <si>
    <t>碎纸机</t>
  </si>
  <si>
    <t>A02021301 碎纸机</t>
  </si>
  <si>
    <t>台</t>
  </si>
  <si>
    <t>UPS电源</t>
  </si>
  <si>
    <t>A02061504 不间断电源</t>
  </si>
  <si>
    <t>文件柜</t>
  </si>
  <si>
    <t>A05010502 文件柜</t>
  </si>
  <si>
    <t>个</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</si>
  <si>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</si>
  <si>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</si>
  <si>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</si>
  <si>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</si>
  <si>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</si>
  <si>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</si>
  <si>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</si>
  <si>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</si>
  <si>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</si>
  <si>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</si>
  <si>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</si>
  <si>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</si>
  <si>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</si>
  <si>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</si>
  <si>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</si>
  <si>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</si>
  <si>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</si>
  <si>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</si>
  <si>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</si>
  <si>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A02310800 粉碎、筛粉设备</t>
  </si>
  <si>
    <t>中药打粉机</t>
  </si>
  <si>
    <t>A02320300 医用电子生理参数检测仪器设备</t>
  </si>
  <si>
    <t>碳13呼气检测仪</t>
  </si>
  <si>
    <t>A02320500 医用超声波仪器及设备</t>
  </si>
  <si>
    <t>超声波治疗仪</t>
  </si>
  <si>
    <t>A02322400 手术室设备及附件</t>
  </si>
  <si>
    <t>多功能款（检查床）</t>
  </si>
  <si>
    <t>A02322500 急救和生命支持设备</t>
  </si>
  <si>
    <t>心电监护仪</t>
  </si>
  <si>
    <t>A02322800 消毒灭菌设备及器具</t>
  </si>
  <si>
    <t>高压灭菌锅</t>
  </si>
  <si>
    <t>A02329900 其他医疗设备</t>
  </si>
  <si>
    <t>儿童卧式身高体重测量仪</t>
  </si>
  <si>
    <t>母婴访视称</t>
  </si>
  <si>
    <t>电动刮痧仪</t>
  </si>
  <si>
    <t>电子阴道镜</t>
  </si>
  <si>
    <t>睡药治疗床</t>
  </si>
  <si>
    <t>空气压缩机</t>
  </si>
  <si>
    <t>红外光谱治疗仪</t>
  </si>
  <si>
    <t>A05 家具和用品</t>
  </si>
  <si>
    <t>A08 无形资产</t>
  </si>
  <si>
    <t>A08060301 基础软件</t>
  </si>
  <si>
    <t>公共卫生老年人体检系统</t>
  </si>
  <si>
    <t>套</t>
  </si>
  <si>
    <t>固定资产条码管理系统</t>
  </si>
  <si>
    <t>预防接种数字化门诊管理系统</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</si>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</sst>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2" borderId="1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1" fillId="0" borderId="0" applyNumberFormat="0" applyFill="0" applyBorder="0" applyAlignment="0" applyProtection="0">
      <alignment vertical="center"/>
    </xf>
    <xf numFmtId="0" fontId="32" fillId="3" borderId="17" applyNumberFormat="0" applyAlignment="0" applyProtection="0">
      <alignment vertical="center"/>
    </xf>
    <xf numFmtId="0" fontId="33" fillId="4" borderId="18" applyNumberFormat="0" applyAlignment="0" applyProtection="0">
      <alignment vertical="center"/>
    </xf>
    <xf numFmtId="0" fontId="34" fillId="4" borderId="17" applyNumberFormat="0" applyAlignment="0" applyProtection="0">
      <alignment vertical="center"/>
    </xf>
    <xf numFmtId="0" fontId="35" fillId="5" borderId="19" applyNumberFormat="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5" fillId="0" borderId="7">
      <alignment horizontal="right" vertical="center"/>
    </xf>
    <xf numFmtId="177" fontId="5" fillId="0" borderId="7">
      <alignment horizontal="right" vertical="center"/>
    </xf>
    <xf numFmtId="10" fontId="5" fillId="0" borderId="7">
      <alignment horizontal="right" vertical="center"/>
    </xf>
    <xf numFmtId="178" fontId="5" fillId="0" borderId="7">
      <alignment horizontal="right" vertical="center"/>
    </xf>
    <xf numFmtId="49" fontId="5" fillId="0" borderId="7">
      <alignment horizontal="left" vertical="center" wrapText="1"/>
    </xf>
    <xf numFmtId="178" fontId="5" fillId="0" borderId="7">
      <alignment horizontal="right" vertical="center"/>
    </xf>
    <xf numFmtId="179" fontId="5" fillId="0" borderId="7">
      <alignment horizontal="right" vertical="center"/>
    </xf>
    <xf numFmtId="180" fontId="5" fillId="0" borderId="7">
      <alignment horizontal="right" vertical="center"/>
    </xf>
  </cellStyleXfs>
  <cellXfs count="187">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78"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1"/>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3"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3" applyNumberFormat="1" applyFont="1" applyBorder="1" applyProtection="1">
      <alignment horizontal="left" vertical="center" wrapText="1"/>
      <protection locked="0"/>
    </xf>
    <xf numFmtId="178"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8"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8"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abSelected="1" workbookViewId="0">
      <selection activeCell="I11" sqref="I11"/>
    </sheetView>
  </sheetViews>
  <sheetFormatPr defaultColWidth="10.6555555555556" defaultRowHeight="12" customHeight="1" outlineLevelCol="3"/>
  <cols>
    <col min="1" max="1" width="37.1555555555556" customWidth="1"/>
    <col min="2" max="2" width="44.8333333333333" customWidth="1"/>
    <col min="3" max="3" width="42.6555555555556" customWidth="1"/>
    <col min="4" max="4" width="46.3333333333333" customWidth="1"/>
  </cols>
  <sheetData>
    <row r="1" ht="19.5" customHeight="1" spans="4:4">
      <c r="D1" s="99" t="s">
        <v>0</v>
      </c>
    </row>
    <row r="2" ht="36" customHeight="1" spans="1:4">
      <c r="A2" s="4" t="str">
        <f>"2025"&amp;"年部门财务收支预算总表"</f>
        <v>2025年部门财务收支预算总表</v>
      </c>
      <c r="B2" s="4"/>
      <c r="C2" s="4"/>
      <c r="D2" s="4"/>
    </row>
    <row r="3" ht="24" customHeight="1" spans="1:4">
      <c r="A3" s="172" t="str">
        <f>"单位名称："&amp;"景洪市允景洪卫生院"</f>
        <v>单位名称：景洪市允景洪卫生院</v>
      </c>
      <c r="B3" s="172"/>
      <c r="C3" s="159"/>
      <c r="D3" s="179" t="s">
        <v>1</v>
      </c>
    </row>
    <row r="4" ht="19.5" customHeight="1" spans="1:4">
      <c r="A4" s="122" t="s">
        <v>2</v>
      </c>
      <c r="B4" s="124"/>
      <c r="C4" s="122" t="s">
        <v>3</v>
      </c>
      <c r="D4" s="124"/>
    </row>
    <row r="5" ht="19.5" customHeight="1" spans="1:4">
      <c r="A5" s="121" t="s">
        <v>4</v>
      </c>
      <c r="B5" s="121" t="s">
        <v>5</v>
      </c>
      <c r="C5" s="121" t="s">
        <v>6</v>
      </c>
      <c r="D5" s="25" t="s">
        <v>5</v>
      </c>
    </row>
    <row r="6" ht="19.5" customHeight="1" spans="1:4">
      <c r="A6" s="130"/>
      <c r="B6" s="130"/>
      <c r="C6" s="130"/>
      <c r="D6" s="27"/>
    </row>
    <row r="7" ht="20.25" customHeight="1" spans="1:4">
      <c r="A7" s="166" t="s">
        <v>7</v>
      </c>
      <c r="B7" s="180">
        <v>4311991.22</v>
      </c>
      <c r="C7" s="166" t="str">
        <f>"一"&amp;"、"&amp;"社会保障和就业支出"</f>
        <v>一、社会保障和就业支出</v>
      </c>
      <c r="D7" s="180">
        <v>151761.12</v>
      </c>
    </row>
    <row r="8" ht="20.25" customHeight="1" spans="1:4">
      <c r="A8" s="166" t="s">
        <v>8</v>
      </c>
      <c r="B8" s="180"/>
      <c r="C8" s="166" t="str">
        <f>"二"&amp;"、"&amp;"卫生健康支出"</f>
        <v>二、卫生健康支出</v>
      </c>
      <c r="D8" s="180">
        <v>17041521.9</v>
      </c>
    </row>
    <row r="9" ht="20.25" customHeight="1" spans="1:4">
      <c r="A9" s="166" t="s">
        <v>9</v>
      </c>
      <c r="B9" s="180"/>
      <c r="C9" s="166" t="str">
        <f>"三"&amp;"、"&amp;"住房保障支出"</f>
        <v>三、住房保障支出</v>
      </c>
      <c r="D9" s="180">
        <v>118708.2</v>
      </c>
    </row>
    <row r="10" ht="21.75" customHeight="1" spans="1:4">
      <c r="A10" s="166" t="s">
        <v>10</v>
      </c>
      <c r="B10" s="180"/>
      <c r="C10" s="166"/>
      <c r="D10" s="180"/>
    </row>
    <row r="11" ht="21.75" customHeight="1" spans="1:4">
      <c r="A11" s="166" t="s">
        <v>11</v>
      </c>
      <c r="B11" s="180">
        <v>13000000</v>
      </c>
      <c r="C11" s="181"/>
      <c r="D11" s="180"/>
    </row>
    <row r="12" ht="21.75" customHeight="1" spans="1:4">
      <c r="A12" s="182" t="s">
        <v>12</v>
      </c>
      <c r="B12" s="180">
        <v>13000000</v>
      </c>
      <c r="C12" s="181"/>
      <c r="D12" s="180"/>
    </row>
    <row r="13" ht="20.25" customHeight="1" spans="1:4">
      <c r="A13" s="182" t="s">
        <v>13</v>
      </c>
      <c r="B13" s="180"/>
      <c r="C13" s="181"/>
      <c r="D13" s="180"/>
    </row>
    <row r="14" ht="20.25" customHeight="1" spans="1:4">
      <c r="A14" s="182" t="s">
        <v>14</v>
      </c>
      <c r="B14" s="180"/>
      <c r="C14" s="181"/>
      <c r="D14" s="180"/>
    </row>
    <row r="15" ht="20.25" customHeight="1" spans="1:4">
      <c r="A15" s="183" t="s">
        <v>15</v>
      </c>
      <c r="B15" s="180"/>
      <c r="C15" s="181"/>
      <c r="D15" s="180"/>
    </row>
    <row r="16" ht="20.25" customHeight="1" spans="1:4">
      <c r="A16" s="183" t="s">
        <v>16</v>
      </c>
      <c r="B16" s="180"/>
      <c r="C16" s="181"/>
      <c r="D16" s="180"/>
    </row>
    <row r="17" ht="20.25" customHeight="1" spans="1:4">
      <c r="A17" s="184" t="s">
        <v>17</v>
      </c>
      <c r="B17" s="168">
        <v>17311991.22</v>
      </c>
      <c r="C17" s="164" t="s">
        <v>18</v>
      </c>
      <c r="D17" s="168">
        <v>17311991.22</v>
      </c>
    </row>
    <row r="18" ht="20.25" customHeight="1" spans="1:4">
      <c r="A18" s="185" t="s">
        <v>19</v>
      </c>
      <c r="B18" s="180"/>
      <c r="C18" s="166" t="s">
        <v>20</v>
      </c>
      <c r="D18" s="180"/>
    </row>
    <row r="19" ht="20.25" customHeight="1" spans="1:4">
      <c r="A19" s="185" t="s">
        <v>21</v>
      </c>
      <c r="B19" s="180"/>
      <c r="C19" s="166" t="s">
        <v>21</v>
      </c>
      <c r="D19" s="180"/>
    </row>
    <row r="20" ht="20.25" customHeight="1" spans="1:4">
      <c r="A20" s="185" t="s">
        <v>22</v>
      </c>
      <c r="B20" s="180"/>
      <c r="C20" s="166" t="s">
        <v>23</v>
      </c>
      <c r="D20" s="180"/>
    </row>
    <row r="21" ht="20.25" customHeight="1" spans="1:4">
      <c r="A21" s="186" t="s">
        <v>24</v>
      </c>
      <c r="B21" s="168">
        <v>17311991.22</v>
      </c>
      <c r="C21" s="164" t="s">
        <v>25</v>
      </c>
      <c r="D21" s="168">
        <v>17311991.22</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C35" sqref="C35"/>
    </sheetView>
  </sheetViews>
  <sheetFormatPr defaultColWidth="10.6555555555556" defaultRowHeight="14.25" customHeight="1"/>
  <cols>
    <col min="1" max="1" width="20.5111111111111" customWidth="1"/>
    <col min="2" max="2" width="34.1666666666667" customWidth="1"/>
    <col min="3" max="3" width="24.1666666666667" customWidth="1"/>
    <col min="4" max="4" width="24.3333333333333" customWidth="1"/>
    <col min="5" max="5" width="22.8333333333333" customWidth="1"/>
    <col min="6" max="8" width="20.6666666666667" customWidth="1"/>
    <col min="9" max="9" width="24.5" customWidth="1"/>
    <col min="10" max="10" width="23" customWidth="1"/>
    <col min="11" max="19" width="20.6666666666667" customWidth="1"/>
  </cols>
  <sheetData>
    <row r="1" ht="19.5" customHeight="1" spans="10:19">
      <c r="J1" s="112"/>
      <c r="O1" s="67"/>
      <c r="P1" s="67"/>
      <c r="Q1" s="67"/>
      <c r="R1" s="67"/>
      <c r="S1" s="3" t="s">
        <v>26</v>
      </c>
    </row>
    <row r="2" ht="57.75" customHeight="1" spans="1:19">
      <c r="A2" s="135" t="str">
        <f>"2025"&amp;"年部门收入预算表"</f>
        <v>2025年部门收入预算表</v>
      </c>
      <c r="B2" s="135"/>
      <c r="C2" s="135"/>
      <c r="D2" s="135"/>
      <c r="E2" s="135"/>
      <c r="F2" s="135"/>
      <c r="G2" s="135"/>
      <c r="H2" s="135"/>
      <c r="I2" s="135"/>
      <c r="J2" s="135"/>
      <c r="K2" s="135"/>
      <c r="L2" s="135"/>
      <c r="M2" s="135"/>
      <c r="N2" s="135"/>
      <c r="O2" s="135"/>
      <c r="P2" s="135"/>
      <c r="Q2" s="135"/>
      <c r="R2" s="135"/>
      <c r="S2" s="135"/>
    </row>
    <row r="3" ht="24" customHeight="1" spans="1:19">
      <c r="A3" s="172" t="str">
        <f>"单位名称："&amp;"景洪市允景洪卫生院"</f>
        <v>单位名称：景洪市允景洪卫生院</v>
      </c>
      <c r="B3" s="172"/>
      <c r="C3" s="172"/>
      <c r="D3" s="172"/>
      <c r="E3" s="173"/>
      <c r="F3" s="173"/>
      <c r="G3" s="173"/>
      <c r="H3" s="173"/>
      <c r="I3" s="173"/>
      <c r="J3" s="175"/>
      <c r="K3" s="173"/>
      <c r="L3" s="173"/>
      <c r="M3" s="173"/>
      <c r="N3" s="173"/>
      <c r="O3" s="176"/>
      <c r="P3" s="176"/>
      <c r="Q3" s="176"/>
      <c r="R3" s="176"/>
      <c r="S3" s="178" t="s">
        <v>1</v>
      </c>
    </row>
    <row r="4" ht="18.75" customHeight="1" spans="1:19">
      <c r="A4" s="8" t="s">
        <v>27</v>
      </c>
      <c r="B4" s="73" t="s">
        <v>28</v>
      </c>
      <c r="C4" s="73" t="s">
        <v>29</v>
      </c>
      <c r="D4" s="174" t="s">
        <v>30</v>
      </c>
      <c r="E4" s="174"/>
      <c r="F4" s="174"/>
      <c r="G4" s="174"/>
      <c r="H4" s="174"/>
      <c r="I4" s="174"/>
      <c r="J4" s="174"/>
      <c r="K4" s="174"/>
      <c r="L4" s="174"/>
      <c r="M4" s="174"/>
      <c r="N4" s="143"/>
      <c r="O4" s="174" t="s">
        <v>19</v>
      </c>
      <c r="P4" s="174"/>
      <c r="Q4" s="174"/>
      <c r="R4" s="174"/>
      <c r="S4" s="143"/>
    </row>
    <row r="5" ht="19.5" customHeight="1" spans="1:19">
      <c r="A5" s="13"/>
      <c r="B5" s="75"/>
      <c r="C5" s="75"/>
      <c r="D5" s="75" t="s">
        <v>31</v>
      </c>
      <c r="E5" s="75" t="s">
        <v>32</v>
      </c>
      <c r="F5" s="75" t="s">
        <v>33</v>
      </c>
      <c r="G5" s="75" t="s">
        <v>34</v>
      </c>
      <c r="H5" s="75" t="s">
        <v>35</v>
      </c>
      <c r="I5" s="177" t="s">
        <v>36</v>
      </c>
      <c r="J5" s="177"/>
      <c r="K5" s="177"/>
      <c r="L5" s="177"/>
      <c r="M5" s="177"/>
      <c r="N5" s="88"/>
      <c r="O5" s="75" t="s">
        <v>31</v>
      </c>
      <c r="P5" s="75" t="s">
        <v>32</v>
      </c>
      <c r="Q5" s="75" t="s">
        <v>33</v>
      </c>
      <c r="R5" s="75" t="s">
        <v>34</v>
      </c>
      <c r="S5" s="75" t="s">
        <v>37</v>
      </c>
    </row>
    <row r="6" ht="33.75" customHeight="1" spans="1:19">
      <c r="A6" s="15"/>
      <c r="B6" s="77"/>
      <c r="C6" s="77"/>
      <c r="D6" s="77"/>
      <c r="E6" s="77"/>
      <c r="F6" s="77"/>
      <c r="G6" s="77"/>
      <c r="H6" s="77"/>
      <c r="I6" s="76" t="s">
        <v>31</v>
      </c>
      <c r="J6" s="76" t="s">
        <v>38</v>
      </c>
      <c r="K6" s="76" t="s">
        <v>39</v>
      </c>
      <c r="L6" s="76" t="s">
        <v>40</v>
      </c>
      <c r="M6" s="76" t="s">
        <v>41</v>
      </c>
      <c r="N6" s="76" t="s">
        <v>42</v>
      </c>
      <c r="O6" s="77"/>
      <c r="P6" s="77"/>
      <c r="Q6" s="77"/>
      <c r="R6" s="77"/>
      <c r="S6" s="77"/>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43</v>
      </c>
      <c r="B8" s="19" t="s">
        <v>44</v>
      </c>
      <c r="C8" s="20">
        <v>17311991.22</v>
      </c>
      <c r="D8" s="20">
        <v>17311991.22</v>
      </c>
      <c r="E8" s="20">
        <v>4311991.22</v>
      </c>
      <c r="F8" s="20"/>
      <c r="G8" s="20"/>
      <c r="H8" s="20"/>
      <c r="I8" s="20">
        <v>13000000</v>
      </c>
      <c r="J8" s="20">
        <v>13000000</v>
      </c>
      <c r="K8" s="20"/>
      <c r="L8" s="20"/>
      <c r="M8" s="20"/>
      <c r="N8" s="20"/>
      <c r="O8" s="20"/>
      <c r="P8" s="20"/>
      <c r="Q8" s="20"/>
      <c r="R8" s="20"/>
      <c r="S8" s="20"/>
    </row>
    <row r="9" ht="18" customHeight="1" spans="1:19">
      <c r="A9" s="21" t="s">
        <v>29</v>
      </c>
      <c r="B9" s="21"/>
      <c r="C9" s="20">
        <v>17311991.22</v>
      </c>
      <c r="D9" s="20">
        <v>17311991.22</v>
      </c>
      <c r="E9" s="20">
        <v>4311991.22</v>
      </c>
      <c r="F9" s="20"/>
      <c r="G9" s="20"/>
      <c r="H9" s="20"/>
      <c r="I9" s="20">
        <v>13000000</v>
      </c>
      <c r="J9" s="20">
        <v>13000000</v>
      </c>
      <c r="K9" s="20"/>
      <c r="L9" s="20"/>
      <c r="M9" s="20"/>
      <c r="N9" s="20"/>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4"/>
  <sheetViews>
    <sheetView showZeros="0" workbookViewId="0">
      <selection activeCell="E13" sqref="E13:F13"/>
    </sheetView>
  </sheetViews>
  <sheetFormatPr defaultColWidth="10.6555555555556" defaultRowHeight="14.25" customHeight="1"/>
  <cols>
    <col min="1" max="1" width="16.1555555555556" customWidth="1"/>
    <col min="2" max="2" width="40.3222222222222" customWidth="1"/>
    <col min="3" max="3" width="24.8333333333333" customWidth="1"/>
    <col min="4" max="4" width="28.6666666666667" customWidth="1"/>
    <col min="5" max="5" width="28.3333333333333" customWidth="1"/>
    <col min="6" max="6" width="22.3333333333333" customWidth="1"/>
    <col min="7" max="8" width="22.1555555555556" customWidth="1"/>
    <col min="9" max="9" width="22" customWidth="1"/>
    <col min="10" max="10" width="24.3333333333333" customWidth="1"/>
    <col min="11" max="11" width="25.3333333333333" customWidth="1"/>
    <col min="12" max="14" width="22" customWidth="1"/>
    <col min="15" max="15" width="22.1555555555556" customWidth="1"/>
  </cols>
  <sheetData>
    <row r="1" ht="19.5" customHeight="1" spans="4:15">
      <c r="D1" s="112"/>
      <c r="H1" s="112"/>
      <c r="J1" s="112"/>
      <c r="O1" s="171"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49" t="str">
        <f>"单位名称："&amp;"景洪市允景洪卫生院"</f>
        <v>单位名称：景洪市允景洪卫生院</v>
      </c>
      <c r="B3" s="149"/>
      <c r="C3" s="149"/>
      <c r="D3" s="149"/>
      <c r="E3" s="149"/>
      <c r="F3" s="149"/>
      <c r="G3" s="149"/>
      <c r="H3" s="149"/>
      <c r="I3" s="149"/>
      <c r="J3" s="149"/>
      <c r="K3" s="149"/>
      <c r="L3" s="149"/>
      <c r="M3" s="6"/>
      <c r="N3" s="6"/>
      <c r="O3" s="95"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7" t="s">
        <v>48</v>
      </c>
      <c r="F5" s="87" t="s">
        <v>49</v>
      </c>
      <c r="G5" s="15"/>
      <c r="H5" s="15"/>
      <c r="I5" s="15"/>
      <c r="J5" s="17" t="s">
        <v>31</v>
      </c>
      <c r="K5" s="38" t="s">
        <v>52</v>
      </c>
      <c r="L5" s="38" t="s">
        <v>53</v>
      </c>
      <c r="M5" s="38" t="s">
        <v>54</v>
      </c>
      <c r="N5" s="38" t="s">
        <v>55</v>
      </c>
      <c r="O5" s="38" t="s">
        <v>56</v>
      </c>
    </row>
    <row r="6" ht="19.5" customHeight="1" spans="1:15">
      <c r="A6" s="169">
        <v>1</v>
      </c>
      <c r="B6" s="169">
        <v>2</v>
      </c>
      <c r="C6" s="170">
        <v>3</v>
      </c>
      <c r="D6" s="170">
        <v>4</v>
      </c>
      <c r="E6" s="170">
        <v>5</v>
      </c>
      <c r="F6" s="170">
        <v>6</v>
      </c>
      <c r="G6" s="170">
        <v>7</v>
      </c>
      <c r="H6" s="170">
        <v>8</v>
      </c>
      <c r="I6" s="170">
        <v>9</v>
      </c>
      <c r="J6" s="170">
        <v>10</v>
      </c>
      <c r="K6" s="170">
        <v>11</v>
      </c>
      <c r="L6" s="170">
        <v>12</v>
      </c>
      <c r="M6" s="170">
        <v>13</v>
      </c>
      <c r="N6" s="170">
        <v>14</v>
      </c>
      <c r="O6" s="170">
        <v>15</v>
      </c>
    </row>
    <row r="7" ht="21.75" customHeight="1" spans="1:15">
      <c r="A7" s="19" t="s">
        <v>57</v>
      </c>
      <c r="B7" s="19" t="s">
        <v>58</v>
      </c>
      <c r="C7" s="20">
        <v>151761.12</v>
      </c>
      <c r="D7" s="20">
        <v>151761.12</v>
      </c>
      <c r="E7" s="20">
        <v>151761.12</v>
      </c>
      <c r="F7" s="20"/>
      <c r="G7" s="20"/>
      <c r="H7" s="20"/>
      <c r="I7" s="20"/>
      <c r="J7" s="20"/>
      <c r="K7" s="20"/>
      <c r="L7" s="20"/>
      <c r="M7" s="20"/>
      <c r="N7" s="20"/>
      <c r="O7" s="20"/>
    </row>
    <row r="8" ht="21.75" customHeight="1" spans="1:15">
      <c r="A8" s="92" t="s">
        <v>59</v>
      </c>
      <c r="B8" s="92" t="s">
        <v>60</v>
      </c>
      <c r="C8" s="20">
        <v>151761.12</v>
      </c>
      <c r="D8" s="20">
        <v>151761.12</v>
      </c>
      <c r="E8" s="20">
        <v>151761.12</v>
      </c>
      <c r="F8" s="20"/>
      <c r="G8" s="20"/>
      <c r="H8" s="20"/>
      <c r="I8" s="20"/>
      <c r="J8" s="20"/>
      <c r="K8" s="20"/>
      <c r="L8" s="20"/>
      <c r="M8" s="20"/>
      <c r="N8" s="20"/>
      <c r="O8" s="20"/>
    </row>
    <row r="9" ht="21.75" customHeight="1" spans="1:15">
      <c r="A9" s="156" t="s">
        <v>61</v>
      </c>
      <c r="B9" s="156" t="s">
        <v>62</v>
      </c>
      <c r="C9" s="20">
        <v>7200</v>
      </c>
      <c r="D9" s="20">
        <v>7200</v>
      </c>
      <c r="E9" s="20">
        <v>7200</v>
      </c>
      <c r="F9" s="20"/>
      <c r="G9" s="20"/>
      <c r="H9" s="20"/>
      <c r="I9" s="20"/>
      <c r="J9" s="20"/>
      <c r="K9" s="20"/>
      <c r="L9" s="20"/>
      <c r="M9" s="20"/>
      <c r="N9" s="20"/>
      <c r="O9" s="20"/>
    </row>
    <row r="10" ht="21.75" customHeight="1" spans="1:15">
      <c r="A10" s="156" t="s">
        <v>63</v>
      </c>
      <c r="B10" s="156" t="s">
        <v>64</v>
      </c>
      <c r="C10" s="20">
        <v>144561.12</v>
      </c>
      <c r="D10" s="20">
        <v>144561.12</v>
      </c>
      <c r="E10" s="20">
        <v>144561.12</v>
      </c>
      <c r="F10" s="20"/>
      <c r="G10" s="20"/>
      <c r="H10" s="20"/>
      <c r="I10" s="20"/>
      <c r="J10" s="20"/>
      <c r="K10" s="20"/>
      <c r="L10" s="20"/>
      <c r="M10" s="20"/>
      <c r="N10" s="20"/>
      <c r="O10" s="20"/>
    </row>
    <row r="11" ht="21.75" customHeight="1" spans="1:15">
      <c r="A11" s="19" t="s">
        <v>65</v>
      </c>
      <c r="B11" s="19" t="s">
        <v>66</v>
      </c>
      <c r="C11" s="20">
        <v>17041521.9</v>
      </c>
      <c r="D11" s="20">
        <v>4041521.9</v>
      </c>
      <c r="E11" s="20">
        <v>1575100.9</v>
      </c>
      <c r="F11" s="20">
        <v>2466421</v>
      </c>
      <c r="G11" s="20"/>
      <c r="H11" s="20"/>
      <c r="I11" s="20"/>
      <c r="J11" s="20">
        <v>13000000</v>
      </c>
      <c r="K11" s="20">
        <v>13000000</v>
      </c>
      <c r="L11" s="20"/>
      <c r="M11" s="20"/>
      <c r="N11" s="20"/>
      <c r="O11" s="20"/>
    </row>
    <row r="12" ht="21.75" customHeight="1" spans="1:15">
      <c r="A12" s="92" t="s">
        <v>67</v>
      </c>
      <c r="B12" s="92" t="s">
        <v>68</v>
      </c>
      <c r="C12" s="20">
        <v>14605025.68</v>
      </c>
      <c r="D12" s="20">
        <v>1605025.68</v>
      </c>
      <c r="E12" s="20">
        <v>1104604.68</v>
      </c>
      <c r="F12" s="20">
        <v>500421</v>
      </c>
      <c r="G12" s="20"/>
      <c r="H12" s="20"/>
      <c r="I12" s="20"/>
      <c r="J12" s="20">
        <v>13000000</v>
      </c>
      <c r="K12" s="20">
        <v>13000000</v>
      </c>
      <c r="L12" s="20"/>
      <c r="M12" s="20"/>
      <c r="N12" s="20"/>
      <c r="O12" s="20"/>
    </row>
    <row r="13" ht="21.75" customHeight="1" spans="1:15">
      <c r="A13" s="156" t="s">
        <v>69</v>
      </c>
      <c r="B13" s="156" t="s">
        <v>70</v>
      </c>
      <c r="C13" s="20">
        <v>14604609.68</v>
      </c>
      <c r="D13" s="20">
        <v>1604609.68</v>
      </c>
      <c r="E13" s="20">
        <v>1104604.68</v>
      </c>
      <c r="F13" s="20">
        <v>500005</v>
      </c>
      <c r="G13" s="20"/>
      <c r="H13" s="20"/>
      <c r="I13" s="20"/>
      <c r="J13" s="20">
        <v>13000000</v>
      </c>
      <c r="K13" s="20">
        <v>13000000</v>
      </c>
      <c r="L13" s="20"/>
      <c r="M13" s="20"/>
      <c r="N13" s="20"/>
      <c r="O13" s="20"/>
    </row>
    <row r="14" ht="21.75" customHeight="1" spans="1:15">
      <c r="A14" s="156" t="s">
        <v>71</v>
      </c>
      <c r="B14" s="156" t="s">
        <v>72</v>
      </c>
      <c r="C14" s="20">
        <v>416</v>
      </c>
      <c r="D14" s="20">
        <v>416</v>
      </c>
      <c r="E14" s="20"/>
      <c r="F14" s="20">
        <v>416</v>
      </c>
      <c r="G14" s="20"/>
      <c r="H14" s="20"/>
      <c r="I14" s="20"/>
      <c r="J14" s="20"/>
      <c r="K14" s="20"/>
      <c r="L14" s="20"/>
      <c r="M14" s="20"/>
      <c r="N14" s="20"/>
      <c r="O14" s="20"/>
    </row>
    <row r="15" ht="21.75" customHeight="1" spans="1:15">
      <c r="A15" s="92" t="s">
        <v>73</v>
      </c>
      <c r="B15" s="92" t="s">
        <v>74</v>
      </c>
      <c r="C15" s="20">
        <v>2277070</v>
      </c>
      <c r="D15" s="20">
        <v>2277070</v>
      </c>
      <c r="E15" s="20">
        <v>311070</v>
      </c>
      <c r="F15" s="20">
        <v>1966000</v>
      </c>
      <c r="G15" s="20"/>
      <c r="H15" s="20"/>
      <c r="I15" s="20"/>
      <c r="J15" s="20"/>
      <c r="K15" s="20"/>
      <c r="L15" s="20"/>
      <c r="M15" s="20"/>
      <c r="N15" s="20"/>
      <c r="O15" s="20"/>
    </row>
    <row r="16" ht="21.75" customHeight="1" spans="1:15">
      <c r="A16" s="156" t="s">
        <v>75</v>
      </c>
      <c r="B16" s="156" t="s">
        <v>76</v>
      </c>
      <c r="C16" s="20">
        <v>2277070</v>
      </c>
      <c r="D16" s="20">
        <v>2277070</v>
      </c>
      <c r="E16" s="20">
        <v>311070</v>
      </c>
      <c r="F16" s="20">
        <v>1966000</v>
      </c>
      <c r="G16" s="20"/>
      <c r="H16" s="20"/>
      <c r="I16" s="20"/>
      <c r="J16" s="20"/>
      <c r="K16" s="20"/>
      <c r="L16" s="20"/>
      <c r="M16" s="20"/>
      <c r="N16" s="20"/>
      <c r="O16" s="20"/>
    </row>
    <row r="17" ht="21.75" customHeight="1" spans="1:15">
      <c r="A17" s="92" t="s">
        <v>77</v>
      </c>
      <c r="B17" s="92" t="s">
        <v>78</v>
      </c>
      <c r="C17" s="20">
        <v>159426.22</v>
      </c>
      <c r="D17" s="20">
        <v>159426.22</v>
      </c>
      <c r="E17" s="20">
        <v>159426.22</v>
      </c>
      <c r="F17" s="20"/>
      <c r="G17" s="20"/>
      <c r="H17" s="20"/>
      <c r="I17" s="20"/>
      <c r="J17" s="20"/>
      <c r="K17" s="20"/>
      <c r="L17" s="20"/>
      <c r="M17" s="20"/>
      <c r="N17" s="20"/>
      <c r="O17" s="20"/>
    </row>
    <row r="18" ht="21.75" customHeight="1" spans="1:15">
      <c r="A18" s="156" t="s">
        <v>79</v>
      </c>
      <c r="B18" s="156" t="s">
        <v>80</v>
      </c>
      <c r="C18" s="20">
        <v>74053.04</v>
      </c>
      <c r="D18" s="20">
        <v>74053.04</v>
      </c>
      <c r="E18" s="20">
        <v>74053.04</v>
      </c>
      <c r="F18" s="20"/>
      <c r="G18" s="20"/>
      <c r="H18" s="20"/>
      <c r="I18" s="20"/>
      <c r="J18" s="20"/>
      <c r="K18" s="20"/>
      <c r="L18" s="20"/>
      <c r="M18" s="20"/>
      <c r="N18" s="20"/>
      <c r="O18" s="20"/>
    </row>
    <row r="19" ht="21.75" customHeight="1" spans="1:15">
      <c r="A19" s="156" t="s">
        <v>81</v>
      </c>
      <c r="B19" s="156" t="s">
        <v>82</v>
      </c>
      <c r="C19" s="20">
        <v>76299.15</v>
      </c>
      <c r="D19" s="20">
        <v>76299.15</v>
      </c>
      <c r="E19" s="20">
        <v>76299.15</v>
      </c>
      <c r="F19" s="20"/>
      <c r="G19" s="20"/>
      <c r="H19" s="20"/>
      <c r="I19" s="20"/>
      <c r="J19" s="20"/>
      <c r="K19" s="20"/>
      <c r="L19" s="20"/>
      <c r="M19" s="20"/>
      <c r="N19" s="20"/>
      <c r="O19" s="20"/>
    </row>
    <row r="20" ht="21.75" customHeight="1" spans="1:15">
      <c r="A20" s="156" t="s">
        <v>83</v>
      </c>
      <c r="B20" s="156" t="s">
        <v>84</v>
      </c>
      <c r="C20" s="20">
        <v>9074.03</v>
      </c>
      <c r="D20" s="20">
        <v>9074.03</v>
      </c>
      <c r="E20" s="20">
        <v>9074.03</v>
      </c>
      <c r="F20" s="20"/>
      <c r="G20" s="20"/>
      <c r="H20" s="20"/>
      <c r="I20" s="20"/>
      <c r="J20" s="20"/>
      <c r="K20" s="20"/>
      <c r="L20" s="20"/>
      <c r="M20" s="20"/>
      <c r="N20" s="20"/>
      <c r="O20" s="20"/>
    </row>
    <row r="21" ht="21.75" customHeight="1" spans="1:15">
      <c r="A21" s="19" t="s">
        <v>85</v>
      </c>
      <c r="B21" s="19" t="s">
        <v>86</v>
      </c>
      <c r="C21" s="20">
        <v>118708.2</v>
      </c>
      <c r="D21" s="20">
        <v>118708.2</v>
      </c>
      <c r="E21" s="20">
        <v>118708.2</v>
      </c>
      <c r="F21" s="20"/>
      <c r="G21" s="20"/>
      <c r="H21" s="20"/>
      <c r="I21" s="20"/>
      <c r="J21" s="20"/>
      <c r="K21" s="20"/>
      <c r="L21" s="20"/>
      <c r="M21" s="20"/>
      <c r="N21" s="20"/>
      <c r="O21" s="20"/>
    </row>
    <row r="22" ht="21.75" customHeight="1" spans="1:15">
      <c r="A22" s="92" t="s">
        <v>87</v>
      </c>
      <c r="B22" s="92" t="s">
        <v>88</v>
      </c>
      <c r="C22" s="20">
        <v>118708.2</v>
      </c>
      <c r="D22" s="20">
        <v>118708.2</v>
      </c>
      <c r="E22" s="20">
        <v>118708.2</v>
      </c>
      <c r="F22" s="20"/>
      <c r="G22" s="20"/>
      <c r="H22" s="20"/>
      <c r="I22" s="20"/>
      <c r="J22" s="20"/>
      <c r="K22" s="20"/>
      <c r="L22" s="20"/>
      <c r="M22" s="20"/>
      <c r="N22" s="20"/>
      <c r="O22" s="20"/>
    </row>
    <row r="23" ht="21.75" customHeight="1" spans="1:15">
      <c r="A23" s="156" t="s">
        <v>89</v>
      </c>
      <c r="B23" s="156" t="s">
        <v>90</v>
      </c>
      <c r="C23" s="20">
        <v>118708.2</v>
      </c>
      <c r="D23" s="20">
        <v>118708.2</v>
      </c>
      <c r="E23" s="20">
        <v>118708.2</v>
      </c>
      <c r="F23" s="20"/>
      <c r="G23" s="20"/>
      <c r="H23" s="20"/>
      <c r="I23" s="20"/>
      <c r="J23" s="20"/>
      <c r="K23" s="20"/>
      <c r="L23" s="20"/>
      <c r="M23" s="20"/>
      <c r="N23" s="20"/>
      <c r="O23" s="20"/>
    </row>
    <row r="24" ht="21.75" customHeight="1" spans="1:15">
      <c r="A24" s="21" t="s">
        <v>91</v>
      </c>
      <c r="B24" s="21" t="s">
        <v>91</v>
      </c>
      <c r="C24" s="20">
        <v>17311991.22</v>
      </c>
      <c r="D24" s="20">
        <v>4311991.22</v>
      </c>
      <c r="E24" s="20">
        <v>1845570.22</v>
      </c>
      <c r="F24" s="20">
        <v>2466421</v>
      </c>
      <c r="G24" s="20"/>
      <c r="H24" s="20"/>
      <c r="I24" s="20"/>
      <c r="J24" s="20">
        <v>13000000</v>
      </c>
      <c r="K24" s="20">
        <v>13000000</v>
      </c>
      <c r="L24" s="20"/>
      <c r="M24" s="20"/>
      <c r="N24" s="20"/>
      <c r="O24" s="20"/>
    </row>
  </sheetData>
  <mergeCells count="11">
    <mergeCell ref="A2:O2"/>
    <mergeCell ref="A3:L3"/>
    <mergeCell ref="D4:F4"/>
    <mergeCell ref="J4:O4"/>
    <mergeCell ref="A24:B24"/>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45.8333333333333" customWidth="1"/>
    <col min="2" max="2" width="39.3333333333333" customWidth="1"/>
    <col min="3" max="3" width="44.8333333333333" customWidth="1"/>
    <col min="4" max="4" width="34.8333333333333" customWidth="1"/>
  </cols>
  <sheetData>
    <row r="1" ht="19.5" customHeight="1" spans="4:4">
      <c r="D1" s="30" t="s">
        <v>92</v>
      </c>
    </row>
    <row r="2" ht="36" customHeight="1" spans="1:4">
      <c r="A2" s="4" t="str">
        <f>"2025"&amp;"年部门财政拨款收支预算总表"</f>
        <v>2025年部门财政拨款收支预算总表</v>
      </c>
      <c r="B2" s="4"/>
      <c r="C2" s="4"/>
      <c r="D2" s="4"/>
    </row>
    <row r="3" ht="24" customHeight="1" spans="1:4">
      <c r="A3" s="5" t="str">
        <f>"单位名称："&amp;"景洪市允景洪卫生院"</f>
        <v>单位名称：景洪市允景洪卫生院</v>
      </c>
      <c r="B3" s="5"/>
      <c r="C3" s="159"/>
      <c r="D3" s="95" t="s">
        <v>1</v>
      </c>
    </row>
    <row r="4" ht="19.5" customHeight="1" spans="1:4">
      <c r="A4" s="10" t="s">
        <v>2</v>
      </c>
      <c r="B4" s="12"/>
      <c r="C4" s="10" t="s">
        <v>3</v>
      </c>
      <c r="D4" s="12"/>
    </row>
    <row r="5" ht="21.75" customHeight="1" spans="1:4">
      <c r="A5" s="25" t="s">
        <v>4</v>
      </c>
      <c r="B5" s="101" t="s">
        <v>5</v>
      </c>
      <c r="C5" s="25" t="s">
        <v>93</v>
      </c>
      <c r="D5" s="101" t="s">
        <v>5</v>
      </c>
    </row>
    <row r="6" ht="17.25" customHeight="1" spans="1:4">
      <c r="A6" s="27"/>
      <c r="B6" s="104"/>
      <c r="C6" s="27"/>
      <c r="D6" s="104"/>
    </row>
    <row r="7" ht="17.25" customHeight="1" spans="1:4">
      <c r="A7" s="160" t="s">
        <v>94</v>
      </c>
      <c r="B7" s="20">
        <v>4311991.22</v>
      </c>
      <c r="C7" s="161" t="s">
        <v>95</v>
      </c>
      <c r="D7" s="162">
        <v>4311991.22</v>
      </c>
    </row>
    <row r="8" ht="17.25" customHeight="1" spans="1:4">
      <c r="A8" s="163" t="s">
        <v>96</v>
      </c>
      <c r="B8" s="20">
        <v>4311991.22</v>
      </c>
      <c r="C8" s="161" t="str">
        <f>"（"&amp;"一"&amp;"）"&amp;"社会保障和就业支出"</f>
        <v>（一）社会保障和就业支出</v>
      </c>
      <c r="D8" s="162">
        <v>151761.12</v>
      </c>
    </row>
    <row r="9" ht="17.25" customHeight="1" spans="1:4">
      <c r="A9" s="163" t="s">
        <v>97</v>
      </c>
      <c r="B9" s="20"/>
      <c r="C9" s="161" t="str">
        <f>"（"&amp;"二"&amp;"）"&amp;"卫生健康支出"</f>
        <v>（二）卫生健康支出</v>
      </c>
      <c r="D9" s="162">
        <v>4041521.9</v>
      </c>
    </row>
    <row r="10" ht="17.25" customHeight="1" spans="1:4">
      <c r="A10" s="163" t="s">
        <v>98</v>
      </c>
      <c r="B10" s="20"/>
      <c r="C10" s="161" t="str">
        <f>"（"&amp;"三"&amp;"）"&amp;"住房保障支出"</f>
        <v>（三）住房保障支出</v>
      </c>
      <c r="D10" s="162">
        <v>118708.2</v>
      </c>
    </row>
    <row r="11" ht="17.25" customHeight="1" spans="1:4">
      <c r="A11" s="163" t="s">
        <v>99</v>
      </c>
      <c r="B11" s="20"/>
      <c r="C11" s="161"/>
      <c r="D11" s="162"/>
    </row>
    <row r="12" ht="17.25" customHeight="1" spans="1:4">
      <c r="A12" s="163" t="s">
        <v>96</v>
      </c>
      <c r="B12" s="20"/>
      <c r="C12" s="161"/>
      <c r="D12" s="162"/>
    </row>
    <row r="13" ht="17.25" customHeight="1" spans="1:4">
      <c r="A13" s="163" t="s">
        <v>97</v>
      </c>
      <c r="B13" s="20"/>
      <c r="C13" s="161"/>
      <c r="D13" s="162"/>
    </row>
    <row r="14" ht="17.25" customHeight="1" spans="1:4">
      <c r="A14" s="163" t="s">
        <v>98</v>
      </c>
      <c r="B14" s="20"/>
      <c r="C14" s="161"/>
      <c r="D14" s="162"/>
    </row>
    <row r="15" customHeight="1" spans="1:4">
      <c r="A15" s="164"/>
      <c r="B15" s="165"/>
      <c r="C15" s="166" t="s">
        <v>100</v>
      </c>
      <c r="D15" s="165"/>
    </row>
    <row r="16" ht="17.25" customHeight="1" spans="1:4">
      <c r="A16" s="167" t="s">
        <v>101</v>
      </c>
      <c r="B16" s="168">
        <v>4311991.22</v>
      </c>
      <c r="C16" s="164" t="s">
        <v>25</v>
      </c>
      <c r="D16" s="168">
        <v>4311991.22</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4"/>
  <sheetViews>
    <sheetView showZeros="0" workbookViewId="0">
      <selection activeCell="A1" sqref="A1"/>
    </sheetView>
  </sheetViews>
  <sheetFormatPr defaultColWidth="10.6555555555556" defaultRowHeight="14.25" customHeight="1" outlineLevelCol="6"/>
  <cols>
    <col min="1" max="1" width="23.5" customWidth="1"/>
    <col min="2" max="2" width="51.3333333333333" customWidth="1"/>
    <col min="3" max="3" width="33.1666666666667" customWidth="1"/>
    <col min="4" max="4" width="28" customWidth="1"/>
    <col min="5" max="5" width="28.3333333333333" customWidth="1"/>
    <col min="6" max="6" width="28.6666666666667" customWidth="1"/>
    <col min="7" max="7" width="35.5" customWidth="1"/>
  </cols>
  <sheetData>
    <row r="1" customHeight="1" spans="4:7">
      <c r="D1" s="112"/>
      <c r="F1" s="150"/>
      <c r="G1" s="30" t="s">
        <v>102</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"单位名称："&amp;"景洪市允景洪卫生院"</f>
        <v>单位名称：景洪市允景洪卫生院</v>
      </c>
      <c r="B3" s="5"/>
      <c r="C3" s="5"/>
      <c r="D3" s="5"/>
      <c r="E3" s="5"/>
      <c r="F3" s="95"/>
      <c r="G3" s="95" t="s">
        <v>1</v>
      </c>
    </row>
    <row r="4" ht="20.25" customHeight="1" spans="1:7">
      <c r="A4" s="151" t="s">
        <v>103</v>
      </c>
      <c r="B4" s="152"/>
      <c r="C4" s="101" t="s">
        <v>29</v>
      </c>
      <c r="D4" s="137" t="s">
        <v>48</v>
      </c>
      <c r="E4" s="140"/>
      <c r="F4" s="141"/>
      <c r="G4" s="153" t="s">
        <v>49</v>
      </c>
    </row>
    <row r="5" ht="20.25" customHeight="1" spans="1:7">
      <c r="A5" s="154" t="s">
        <v>46</v>
      </c>
      <c r="B5" s="154" t="s">
        <v>47</v>
      </c>
      <c r="C5" s="104"/>
      <c r="D5" s="17" t="s">
        <v>31</v>
      </c>
      <c r="E5" s="17" t="s">
        <v>104</v>
      </c>
      <c r="F5" s="17" t="s">
        <v>105</v>
      </c>
      <c r="G5" s="88"/>
    </row>
    <row r="6" ht="19.5" customHeight="1" spans="1:7">
      <c r="A6" s="154" t="s">
        <v>106</v>
      </c>
      <c r="B6" s="154" t="s">
        <v>107</v>
      </c>
      <c r="C6" s="154" t="s">
        <v>108</v>
      </c>
      <c r="D6" s="17">
        <v>4</v>
      </c>
      <c r="E6" s="155" t="s">
        <v>109</v>
      </c>
      <c r="F6" s="155" t="s">
        <v>110</v>
      </c>
      <c r="G6" s="154" t="s">
        <v>111</v>
      </c>
    </row>
    <row r="7" ht="18" customHeight="1" spans="1:7">
      <c r="A7" s="19" t="s">
        <v>57</v>
      </c>
      <c r="B7" s="19" t="s">
        <v>58</v>
      </c>
      <c r="C7" s="20">
        <v>151761.12</v>
      </c>
      <c r="D7" s="20">
        <v>151761.12</v>
      </c>
      <c r="E7" s="20">
        <v>144561.12</v>
      </c>
      <c r="F7" s="20">
        <v>7200</v>
      </c>
      <c r="G7" s="20"/>
    </row>
    <row r="8" ht="18" customHeight="1" spans="1:7">
      <c r="A8" s="92" t="s">
        <v>59</v>
      </c>
      <c r="B8" s="92" t="s">
        <v>60</v>
      </c>
      <c r="C8" s="20">
        <v>151761.12</v>
      </c>
      <c r="D8" s="20">
        <v>151761.12</v>
      </c>
      <c r="E8" s="20">
        <v>144561.12</v>
      </c>
      <c r="F8" s="20">
        <v>7200</v>
      </c>
      <c r="G8" s="20"/>
    </row>
    <row r="9" ht="18" customHeight="1" spans="1:7">
      <c r="A9" s="156" t="s">
        <v>61</v>
      </c>
      <c r="B9" s="156" t="s">
        <v>62</v>
      </c>
      <c r="C9" s="20">
        <v>7200</v>
      </c>
      <c r="D9" s="20">
        <v>7200</v>
      </c>
      <c r="E9" s="20"/>
      <c r="F9" s="20">
        <v>7200</v>
      </c>
      <c r="G9" s="20"/>
    </row>
    <row r="10" ht="18" customHeight="1" spans="1:7">
      <c r="A10" s="156" t="s">
        <v>63</v>
      </c>
      <c r="B10" s="156" t="s">
        <v>64</v>
      </c>
      <c r="C10" s="20">
        <v>144561.12</v>
      </c>
      <c r="D10" s="20">
        <v>144561.12</v>
      </c>
      <c r="E10" s="20">
        <v>144561.12</v>
      </c>
      <c r="F10" s="20"/>
      <c r="G10" s="20"/>
    </row>
    <row r="11" ht="18" customHeight="1" spans="1:7">
      <c r="A11" s="19" t="s">
        <v>65</v>
      </c>
      <c r="B11" s="19" t="s">
        <v>66</v>
      </c>
      <c r="C11" s="20">
        <v>4041521.9</v>
      </c>
      <c r="D11" s="20">
        <v>1575100.9</v>
      </c>
      <c r="E11" s="20">
        <v>1501731.22</v>
      </c>
      <c r="F11" s="20">
        <v>73369.68</v>
      </c>
      <c r="G11" s="20">
        <v>2466421</v>
      </c>
    </row>
    <row r="12" ht="18" customHeight="1" spans="1:7">
      <c r="A12" s="92" t="s">
        <v>67</v>
      </c>
      <c r="B12" s="92" t="s">
        <v>68</v>
      </c>
      <c r="C12" s="20">
        <v>1605025.68</v>
      </c>
      <c r="D12" s="20">
        <v>1104604.68</v>
      </c>
      <c r="E12" s="20">
        <v>1031235</v>
      </c>
      <c r="F12" s="20">
        <v>73369.68</v>
      </c>
      <c r="G12" s="20">
        <v>500421</v>
      </c>
    </row>
    <row r="13" ht="18" customHeight="1" spans="1:7">
      <c r="A13" s="156" t="s">
        <v>69</v>
      </c>
      <c r="B13" s="156" t="s">
        <v>70</v>
      </c>
      <c r="C13" s="20">
        <v>1604609.68</v>
      </c>
      <c r="D13" s="20">
        <v>1104604.68</v>
      </c>
      <c r="E13" s="20">
        <v>1031235</v>
      </c>
      <c r="F13" s="20">
        <v>73369.68</v>
      </c>
      <c r="G13" s="20">
        <v>500005</v>
      </c>
    </row>
    <row r="14" ht="18" customHeight="1" spans="1:7">
      <c r="A14" s="156" t="s">
        <v>71</v>
      </c>
      <c r="B14" s="156" t="s">
        <v>72</v>
      </c>
      <c r="C14" s="20">
        <v>416</v>
      </c>
      <c r="D14" s="20"/>
      <c r="E14" s="20"/>
      <c r="F14" s="20"/>
      <c r="G14" s="20">
        <v>416</v>
      </c>
    </row>
    <row r="15" ht="18" customHeight="1" spans="1:7">
      <c r="A15" s="92" t="s">
        <v>73</v>
      </c>
      <c r="B15" s="92" t="s">
        <v>74</v>
      </c>
      <c r="C15" s="20">
        <v>2277070</v>
      </c>
      <c r="D15" s="20">
        <v>311070</v>
      </c>
      <c r="E15" s="20">
        <v>311070</v>
      </c>
      <c r="F15" s="20"/>
      <c r="G15" s="20">
        <v>1966000</v>
      </c>
    </row>
    <row r="16" ht="18" customHeight="1" spans="1:7">
      <c r="A16" s="156" t="s">
        <v>75</v>
      </c>
      <c r="B16" s="156" t="s">
        <v>76</v>
      </c>
      <c r="C16" s="20">
        <v>2277070</v>
      </c>
      <c r="D16" s="20">
        <v>311070</v>
      </c>
      <c r="E16" s="20">
        <v>311070</v>
      </c>
      <c r="F16" s="20"/>
      <c r="G16" s="20">
        <v>1966000</v>
      </c>
    </row>
    <row r="17" ht="18" customHeight="1" spans="1:7">
      <c r="A17" s="92" t="s">
        <v>77</v>
      </c>
      <c r="B17" s="92" t="s">
        <v>78</v>
      </c>
      <c r="C17" s="20">
        <v>159426.22</v>
      </c>
      <c r="D17" s="20">
        <v>159426.22</v>
      </c>
      <c r="E17" s="20">
        <v>159426.22</v>
      </c>
      <c r="F17" s="20"/>
      <c r="G17" s="20"/>
    </row>
    <row r="18" ht="18" customHeight="1" spans="1:7">
      <c r="A18" s="156" t="s">
        <v>79</v>
      </c>
      <c r="B18" s="156" t="s">
        <v>80</v>
      </c>
      <c r="C18" s="20">
        <v>74053.04</v>
      </c>
      <c r="D18" s="20">
        <v>74053.04</v>
      </c>
      <c r="E18" s="20">
        <v>74053.04</v>
      </c>
      <c r="F18" s="20"/>
      <c r="G18" s="20"/>
    </row>
    <row r="19" ht="18" customHeight="1" spans="1:7">
      <c r="A19" s="156" t="s">
        <v>81</v>
      </c>
      <c r="B19" s="156" t="s">
        <v>82</v>
      </c>
      <c r="C19" s="20">
        <v>76299.15</v>
      </c>
      <c r="D19" s="20">
        <v>76299.15</v>
      </c>
      <c r="E19" s="20">
        <v>76299.15</v>
      </c>
      <c r="F19" s="20"/>
      <c r="G19" s="20"/>
    </row>
    <row r="20" ht="18" customHeight="1" spans="1:7">
      <c r="A20" s="156" t="s">
        <v>83</v>
      </c>
      <c r="B20" s="156" t="s">
        <v>84</v>
      </c>
      <c r="C20" s="20">
        <v>9074.03</v>
      </c>
      <c r="D20" s="20">
        <v>9074.03</v>
      </c>
      <c r="E20" s="20">
        <v>9074.03</v>
      </c>
      <c r="F20" s="20"/>
      <c r="G20" s="20"/>
    </row>
    <row r="21" ht="18" customHeight="1" spans="1:7">
      <c r="A21" s="19" t="s">
        <v>85</v>
      </c>
      <c r="B21" s="19" t="s">
        <v>86</v>
      </c>
      <c r="C21" s="20">
        <v>118708.2</v>
      </c>
      <c r="D21" s="20">
        <v>118708.2</v>
      </c>
      <c r="E21" s="20">
        <v>118708.2</v>
      </c>
      <c r="F21" s="20"/>
      <c r="G21" s="20"/>
    </row>
    <row r="22" ht="18" customHeight="1" spans="1:7">
      <c r="A22" s="92" t="s">
        <v>87</v>
      </c>
      <c r="B22" s="92" t="s">
        <v>88</v>
      </c>
      <c r="C22" s="20">
        <v>118708.2</v>
      </c>
      <c r="D22" s="20">
        <v>118708.2</v>
      </c>
      <c r="E22" s="20">
        <v>118708.2</v>
      </c>
      <c r="F22" s="20"/>
      <c r="G22" s="20"/>
    </row>
    <row r="23" ht="18" customHeight="1" spans="1:7">
      <c r="A23" s="156" t="s">
        <v>89</v>
      </c>
      <c r="B23" s="156" t="s">
        <v>90</v>
      </c>
      <c r="C23" s="20">
        <v>118708.2</v>
      </c>
      <c r="D23" s="20">
        <v>118708.2</v>
      </c>
      <c r="E23" s="20">
        <v>118708.2</v>
      </c>
      <c r="F23" s="20"/>
      <c r="G23" s="20"/>
    </row>
    <row r="24" ht="18" customHeight="1" spans="1:7">
      <c r="A24" s="157" t="s">
        <v>91</v>
      </c>
      <c r="B24" s="158" t="s">
        <v>91</v>
      </c>
      <c r="C24" s="20">
        <v>4311991.22</v>
      </c>
      <c r="D24" s="20">
        <v>1845570.22</v>
      </c>
      <c r="E24" s="20">
        <v>1765000.54</v>
      </c>
      <c r="F24" s="20">
        <v>80569.68</v>
      </c>
      <c r="G24" s="20">
        <v>2466421</v>
      </c>
    </row>
  </sheetData>
  <mergeCells count="7">
    <mergeCell ref="A2:G2"/>
    <mergeCell ref="A3:E3"/>
    <mergeCell ref="A4:B4"/>
    <mergeCell ref="D4:F4"/>
    <mergeCell ref="A24:B24"/>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L20" sqref="L20"/>
    </sheetView>
  </sheetViews>
  <sheetFormatPr defaultColWidth="10.6555555555556" defaultRowHeight="14.25" customHeight="1" outlineLevelRow="6" outlineLevelCol="5"/>
  <cols>
    <col min="1" max="2" width="32" customWidth="1"/>
    <col min="3" max="6" width="30.1555555555556" customWidth="1"/>
  </cols>
  <sheetData>
    <row r="1" customHeight="1" spans="1:6">
      <c r="A1" s="145"/>
      <c r="B1" s="145"/>
      <c r="C1" s="66"/>
      <c r="D1" s="146"/>
      <c r="F1" s="147" t="s">
        <v>112</v>
      </c>
    </row>
    <row r="2" ht="32.25" customHeight="1" spans="1:6">
      <c r="A2" s="100" t="str">
        <f>"2025"&amp;"年一般公共预算“三公”经费支出预算表"</f>
        <v>2025年一般公共预算“三公”经费支出预算表</v>
      </c>
      <c r="B2" s="148"/>
      <c r="C2" s="148"/>
      <c r="D2" s="148"/>
      <c r="E2" s="148"/>
      <c r="F2" s="148"/>
    </row>
    <row r="3" ht="18.75" customHeight="1" spans="1:6">
      <c r="A3" s="149" t="str">
        <f>"单位名称："&amp;"景洪市允景洪卫生院"</f>
        <v>单位名称：景洪市允景洪卫生院</v>
      </c>
      <c r="B3" s="148"/>
      <c r="C3" s="148"/>
      <c r="D3" s="148"/>
      <c r="E3" s="148"/>
      <c r="F3" s="34" t="s">
        <v>113</v>
      </c>
    </row>
    <row r="4" ht="19.5" customHeight="1" spans="1:6">
      <c r="A4" s="9" t="s">
        <v>114</v>
      </c>
      <c r="B4" s="25" t="s">
        <v>115</v>
      </c>
      <c r="C4" s="10" t="s">
        <v>116</v>
      </c>
      <c r="D4" s="11"/>
      <c r="E4" s="12"/>
      <c r="F4" s="25" t="s">
        <v>117</v>
      </c>
    </row>
    <row r="5" ht="19.5" customHeight="1" spans="1:6">
      <c r="A5" s="16"/>
      <c r="B5" s="27"/>
      <c r="C5" s="17" t="s">
        <v>31</v>
      </c>
      <c r="D5" s="17" t="s">
        <v>118</v>
      </c>
      <c r="E5" s="17" t="s">
        <v>119</v>
      </c>
      <c r="F5" s="27"/>
    </row>
    <row r="6" ht="18.75" customHeight="1" spans="1:6">
      <c r="A6" s="38">
        <v>1</v>
      </c>
      <c r="B6" s="38">
        <v>2</v>
      </c>
      <c r="C6" s="35">
        <v>3</v>
      </c>
      <c r="D6" s="38">
        <v>4</v>
      </c>
      <c r="E6" s="38">
        <v>5</v>
      </c>
      <c r="F6" s="38">
        <v>6</v>
      </c>
    </row>
    <row r="7" ht="24" customHeight="1" spans="1:6">
      <c r="A7" s="20">
        <v>36925.57</v>
      </c>
      <c r="B7" s="20"/>
      <c r="C7" s="20">
        <v>15049.98</v>
      </c>
      <c r="D7" s="20"/>
      <c r="E7" s="20">
        <v>15049.98</v>
      </c>
      <c r="F7" s="20">
        <v>21875.59</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2"/>
  <sheetViews>
    <sheetView showZeros="0" workbookViewId="0">
      <selection activeCell="A1" sqref="A1"/>
    </sheetView>
  </sheetViews>
  <sheetFormatPr defaultColWidth="10.6555555555556" defaultRowHeight="14.25" customHeight="1"/>
  <cols>
    <col min="1" max="1" width="38.3333333333333" customWidth="1"/>
    <col min="2" max="2" width="24.6555555555556" customWidth="1"/>
    <col min="3" max="3" width="37.8333333333333" customWidth="1"/>
    <col min="4" max="4" width="11.8333333333333" customWidth="1"/>
    <col min="5" max="5" width="42.5" customWidth="1"/>
    <col min="6" max="6" width="15.6666666666667" customWidth="1"/>
    <col min="7" max="7" width="36.1666666666667" customWidth="1"/>
    <col min="8" max="8" width="25.1666666666667" customWidth="1"/>
    <col min="9" max="9" width="28" customWidth="1"/>
    <col min="10" max="12" width="22.1555555555556" customWidth="1"/>
    <col min="13" max="13" width="23.3333333333333" customWidth="1"/>
    <col min="14" max="18" width="22.1555555555556" customWidth="1"/>
    <col min="19" max="19" width="25" customWidth="1"/>
    <col min="20" max="20" width="26.8333333333333" customWidth="1"/>
    <col min="21" max="24" width="22.1555555555556" customWidth="1"/>
  </cols>
  <sheetData>
    <row r="1" ht="18.75" customHeight="1" spans="2:24">
      <c r="B1" s="133"/>
      <c r="D1" s="134"/>
      <c r="E1" s="134"/>
      <c r="F1" s="134"/>
      <c r="G1" s="134"/>
      <c r="H1" s="67"/>
      <c r="I1" s="67"/>
      <c r="J1" s="2"/>
      <c r="K1" s="67"/>
      <c r="L1" s="67"/>
      <c r="M1" s="67"/>
      <c r="N1" s="67"/>
      <c r="O1" s="2"/>
      <c r="P1" s="2"/>
      <c r="Q1" s="2"/>
      <c r="R1" s="67"/>
      <c r="V1" s="133"/>
      <c r="X1" s="3" t="s">
        <v>120</v>
      </c>
    </row>
    <row r="2" ht="39.75" customHeight="1" spans="1:24">
      <c r="A2" s="135" t="str">
        <f>"2025"&amp;"年部门基本支出预算表"</f>
        <v>2025年部门基本支出预算表</v>
      </c>
      <c r="B2" s="135"/>
      <c r="C2" s="135"/>
      <c r="D2" s="135"/>
      <c r="E2" s="135"/>
      <c r="F2" s="135"/>
      <c r="G2" s="135"/>
      <c r="H2" s="135"/>
      <c r="I2" s="135"/>
      <c r="J2" s="135"/>
      <c r="K2" s="135"/>
      <c r="L2" s="135"/>
      <c r="M2" s="135"/>
      <c r="N2" s="135"/>
      <c r="O2" s="135"/>
      <c r="P2" s="135"/>
      <c r="Q2" s="135"/>
      <c r="R2" s="135"/>
      <c r="S2" s="135"/>
      <c r="T2" s="135"/>
      <c r="U2" s="135"/>
      <c r="V2" s="135"/>
      <c r="W2" s="135"/>
      <c r="X2" s="135"/>
    </row>
    <row r="3" ht="18.75" customHeight="1" spans="1:24">
      <c r="A3" s="5" t="str">
        <f>"单位名称："&amp;"景洪市允景洪卫生院"</f>
        <v>单位名称：景洪市允景洪卫生院</v>
      </c>
      <c r="B3" s="5"/>
      <c r="C3" s="5"/>
      <c r="D3" s="5"/>
      <c r="E3" s="5"/>
      <c r="F3" s="5"/>
      <c r="G3" s="5"/>
      <c r="H3" s="136"/>
      <c r="I3" s="136"/>
      <c r="J3" s="6"/>
      <c r="K3" s="136"/>
      <c r="L3" s="136"/>
      <c r="M3" s="136"/>
      <c r="N3" s="136"/>
      <c r="O3" s="6"/>
      <c r="P3" s="6"/>
      <c r="Q3" s="6"/>
      <c r="R3" s="136"/>
      <c r="S3" s="33"/>
      <c r="T3" s="33"/>
      <c r="U3" s="33"/>
      <c r="V3" s="144"/>
      <c r="W3" s="33"/>
      <c r="X3" s="7" t="s">
        <v>113</v>
      </c>
    </row>
    <row r="4" ht="18" customHeight="1" spans="1:24">
      <c r="A4" s="8" t="s">
        <v>121</v>
      </c>
      <c r="B4" s="8" t="s">
        <v>122</v>
      </c>
      <c r="C4" s="8" t="s">
        <v>123</v>
      </c>
      <c r="D4" s="8" t="s">
        <v>124</v>
      </c>
      <c r="E4" s="8" t="s">
        <v>125</v>
      </c>
      <c r="F4" s="8" t="s">
        <v>126</v>
      </c>
      <c r="G4" s="8" t="s">
        <v>127</v>
      </c>
      <c r="H4" s="137" t="s">
        <v>128</v>
      </c>
      <c r="I4" s="140" t="s">
        <v>128</v>
      </c>
      <c r="J4" s="140"/>
      <c r="K4" s="140"/>
      <c r="L4" s="140"/>
      <c r="M4" s="140"/>
      <c r="N4" s="140"/>
      <c r="O4" s="140"/>
      <c r="P4" s="140"/>
      <c r="Q4" s="140"/>
      <c r="R4" s="140" t="s">
        <v>35</v>
      </c>
      <c r="S4" s="140" t="s">
        <v>51</v>
      </c>
      <c r="T4" s="140"/>
      <c r="U4" s="140"/>
      <c r="V4" s="140"/>
      <c r="W4" s="140"/>
      <c r="X4" s="141"/>
    </row>
    <row r="5" ht="18" customHeight="1" spans="1:24">
      <c r="A5" s="13"/>
      <c r="B5" s="13"/>
      <c r="C5" s="13"/>
      <c r="D5" s="13"/>
      <c r="E5" s="13"/>
      <c r="F5" s="13"/>
      <c r="G5" s="13"/>
      <c r="H5" s="101" t="s">
        <v>129</v>
      </c>
      <c r="I5" s="137" t="s">
        <v>32</v>
      </c>
      <c r="J5" s="140"/>
      <c r="K5" s="140"/>
      <c r="L5" s="140"/>
      <c r="M5" s="140"/>
      <c r="N5" s="141"/>
      <c r="O5" s="10" t="s">
        <v>130</v>
      </c>
      <c r="P5" s="11"/>
      <c r="Q5" s="12"/>
      <c r="R5" s="8" t="s">
        <v>35</v>
      </c>
      <c r="S5" s="137" t="s">
        <v>51</v>
      </c>
      <c r="T5" s="140" t="s">
        <v>38</v>
      </c>
      <c r="U5" s="140" t="s">
        <v>51</v>
      </c>
      <c r="V5" s="140" t="s">
        <v>40</v>
      </c>
      <c r="W5" s="140" t="s">
        <v>41</v>
      </c>
      <c r="X5" s="141" t="s">
        <v>42</v>
      </c>
    </row>
    <row r="6" ht="18.75" customHeight="1" spans="1:24">
      <c r="A6" s="13"/>
      <c r="B6" s="13"/>
      <c r="C6" s="13"/>
      <c r="D6" s="13"/>
      <c r="E6" s="13"/>
      <c r="F6" s="13"/>
      <c r="G6" s="13"/>
      <c r="H6" s="138"/>
      <c r="I6" s="142" t="s">
        <v>131</v>
      </c>
      <c r="J6" s="143" t="s">
        <v>132</v>
      </c>
      <c r="K6" s="8" t="s">
        <v>133</v>
      </c>
      <c r="L6" s="8" t="s">
        <v>134</v>
      </c>
      <c r="M6" s="8" t="s">
        <v>135</v>
      </c>
      <c r="N6" s="8" t="s">
        <v>136</v>
      </c>
      <c r="O6" s="8" t="s">
        <v>32</v>
      </c>
      <c r="P6" s="8" t="s">
        <v>33</v>
      </c>
      <c r="Q6" s="8" t="s">
        <v>34</v>
      </c>
      <c r="R6" s="13"/>
      <c r="S6" s="8" t="s">
        <v>31</v>
      </c>
      <c r="T6" s="8" t="s">
        <v>38</v>
      </c>
      <c r="U6" s="8" t="s">
        <v>137</v>
      </c>
      <c r="V6" s="8" t="s">
        <v>40</v>
      </c>
      <c r="W6" s="8" t="s">
        <v>41</v>
      </c>
      <c r="X6" s="8" t="s">
        <v>42</v>
      </c>
    </row>
    <row r="7" ht="37.5" customHeight="1" spans="1:24">
      <c r="A7" s="15"/>
      <c r="B7" s="15"/>
      <c r="C7" s="15"/>
      <c r="D7" s="15"/>
      <c r="E7" s="15"/>
      <c r="F7" s="15"/>
      <c r="G7" s="15"/>
      <c r="H7" s="104"/>
      <c r="I7" s="87" t="s">
        <v>31</v>
      </c>
      <c r="J7" s="87" t="s">
        <v>138</v>
      </c>
      <c r="K7" s="15" t="s">
        <v>132</v>
      </c>
      <c r="L7" s="15" t="s">
        <v>134</v>
      </c>
      <c r="M7" s="15" t="s">
        <v>135</v>
      </c>
      <c r="N7" s="15" t="s">
        <v>136</v>
      </c>
      <c r="O7" s="15" t="s">
        <v>134</v>
      </c>
      <c r="P7" s="15" t="s">
        <v>135</v>
      </c>
      <c r="Q7" s="15" t="s">
        <v>136</v>
      </c>
      <c r="R7" s="15" t="s">
        <v>35</v>
      </c>
      <c r="S7" s="15" t="s">
        <v>31</v>
      </c>
      <c r="T7" s="15" t="s">
        <v>38</v>
      </c>
      <c r="U7" s="15" t="s">
        <v>137</v>
      </c>
      <c r="V7" s="15" t="s">
        <v>40</v>
      </c>
      <c r="W7" s="15" t="s">
        <v>41</v>
      </c>
      <c r="X7" s="15" t="s">
        <v>42</v>
      </c>
    </row>
    <row r="8" ht="19.5" customHeight="1" spans="1:24">
      <c r="A8" s="139">
        <v>1</v>
      </c>
      <c r="B8" s="139">
        <v>2</v>
      </c>
      <c r="C8" s="139">
        <v>3</v>
      </c>
      <c r="D8" s="139">
        <v>4</v>
      </c>
      <c r="E8" s="139">
        <v>5</v>
      </c>
      <c r="F8" s="139">
        <v>6</v>
      </c>
      <c r="G8" s="139">
        <v>7</v>
      </c>
      <c r="H8" s="139">
        <v>8</v>
      </c>
      <c r="I8" s="139">
        <v>9</v>
      </c>
      <c r="J8" s="139">
        <v>10</v>
      </c>
      <c r="K8" s="139">
        <v>11</v>
      </c>
      <c r="L8" s="139">
        <v>12</v>
      </c>
      <c r="M8" s="139">
        <v>13</v>
      </c>
      <c r="N8" s="139">
        <v>14</v>
      </c>
      <c r="O8" s="139">
        <v>15</v>
      </c>
      <c r="P8" s="139">
        <v>16</v>
      </c>
      <c r="Q8" s="139">
        <v>17</v>
      </c>
      <c r="R8" s="139">
        <v>18</v>
      </c>
      <c r="S8" s="139">
        <v>19</v>
      </c>
      <c r="T8" s="139">
        <v>20</v>
      </c>
      <c r="U8" s="139">
        <v>21</v>
      </c>
      <c r="V8" s="139">
        <v>22</v>
      </c>
      <c r="W8" s="139">
        <v>23</v>
      </c>
      <c r="X8" s="139">
        <v>24</v>
      </c>
    </row>
    <row r="9" ht="21" customHeight="1" spans="1:24">
      <c r="A9" s="19" t="s">
        <v>44</v>
      </c>
      <c r="B9" s="19" t="s">
        <v>139</v>
      </c>
      <c r="C9" s="19" t="s">
        <v>140</v>
      </c>
      <c r="D9" s="19" t="s">
        <v>69</v>
      </c>
      <c r="E9" s="19" t="s">
        <v>70</v>
      </c>
      <c r="F9" s="19" t="s">
        <v>141</v>
      </c>
      <c r="G9" s="19" t="s">
        <v>142</v>
      </c>
      <c r="H9" s="20">
        <v>364212</v>
      </c>
      <c r="I9" s="20">
        <v>364212</v>
      </c>
      <c r="J9" s="20"/>
      <c r="K9" s="20"/>
      <c r="L9" s="20"/>
      <c r="M9" s="20">
        <v>364212</v>
      </c>
      <c r="N9" s="20"/>
      <c r="O9" s="20"/>
      <c r="P9" s="20"/>
      <c r="Q9" s="20"/>
      <c r="R9" s="20"/>
      <c r="S9" s="20"/>
      <c r="T9" s="20"/>
      <c r="U9" s="20"/>
      <c r="V9" s="20"/>
      <c r="W9" s="20"/>
      <c r="X9" s="20"/>
    </row>
    <row r="10" ht="21" customHeight="1" spans="1:24">
      <c r="A10" s="19" t="s">
        <v>44</v>
      </c>
      <c r="B10" s="19" t="s">
        <v>139</v>
      </c>
      <c r="C10" s="19" t="s">
        <v>140</v>
      </c>
      <c r="D10" s="19" t="s">
        <v>69</v>
      </c>
      <c r="E10" s="19" t="s">
        <v>70</v>
      </c>
      <c r="F10" s="19" t="s">
        <v>143</v>
      </c>
      <c r="G10" s="19" t="s">
        <v>144</v>
      </c>
      <c r="H10" s="20">
        <v>46320</v>
      </c>
      <c r="I10" s="20">
        <v>46320</v>
      </c>
      <c r="J10" s="20"/>
      <c r="K10" s="20"/>
      <c r="L10" s="20"/>
      <c r="M10" s="20">
        <v>46320</v>
      </c>
      <c r="N10" s="20"/>
      <c r="O10" s="20"/>
      <c r="P10" s="20"/>
      <c r="Q10" s="20"/>
      <c r="R10" s="20"/>
      <c r="S10" s="20"/>
      <c r="T10" s="20"/>
      <c r="U10" s="20"/>
      <c r="V10" s="20"/>
      <c r="W10" s="20"/>
      <c r="X10" s="20"/>
    </row>
    <row r="11" ht="21" customHeight="1" spans="1:24">
      <c r="A11" s="19" t="s">
        <v>44</v>
      </c>
      <c r="B11" s="19" t="s">
        <v>139</v>
      </c>
      <c r="C11" s="19" t="s">
        <v>140</v>
      </c>
      <c r="D11" s="19" t="s">
        <v>69</v>
      </c>
      <c r="E11" s="19" t="s">
        <v>70</v>
      </c>
      <c r="F11" s="19" t="s">
        <v>145</v>
      </c>
      <c r="G11" s="19" t="s">
        <v>146</v>
      </c>
      <c r="H11" s="20">
        <v>30351</v>
      </c>
      <c r="I11" s="20">
        <v>30351</v>
      </c>
      <c r="J11" s="20"/>
      <c r="K11" s="20"/>
      <c r="L11" s="20"/>
      <c r="M11" s="20">
        <v>30351</v>
      </c>
      <c r="N11" s="20"/>
      <c r="O11" s="20"/>
      <c r="P11" s="20"/>
      <c r="Q11" s="20"/>
      <c r="R11" s="20"/>
      <c r="S11" s="20"/>
      <c r="T11" s="20"/>
      <c r="U11" s="20"/>
      <c r="V11" s="20"/>
      <c r="W11" s="20"/>
      <c r="X11" s="20"/>
    </row>
    <row r="12" ht="21" customHeight="1" spans="1:24">
      <c r="A12" s="19" t="s">
        <v>44</v>
      </c>
      <c r="B12" s="19" t="s">
        <v>139</v>
      </c>
      <c r="C12" s="19" t="s">
        <v>140</v>
      </c>
      <c r="D12" s="19" t="s">
        <v>69</v>
      </c>
      <c r="E12" s="19" t="s">
        <v>70</v>
      </c>
      <c r="F12" s="19" t="s">
        <v>145</v>
      </c>
      <c r="G12" s="19" t="s">
        <v>146</v>
      </c>
      <c r="H12" s="20">
        <v>301284</v>
      </c>
      <c r="I12" s="20">
        <v>301284</v>
      </c>
      <c r="J12" s="20"/>
      <c r="K12" s="20"/>
      <c r="L12" s="20"/>
      <c r="M12" s="20">
        <v>301284</v>
      </c>
      <c r="N12" s="20"/>
      <c r="O12" s="20"/>
      <c r="P12" s="20"/>
      <c r="Q12" s="20"/>
      <c r="R12" s="20"/>
      <c r="S12" s="20"/>
      <c r="T12" s="20"/>
      <c r="U12" s="20"/>
      <c r="V12" s="20"/>
      <c r="W12" s="20"/>
      <c r="X12" s="20"/>
    </row>
    <row r="13" ht="21" customHeight="1" spans="1:24">
      <c r="A13" s="19" t="s">
        <v>44</v>
      </c>
      <c r="B13" s="19" t="s">
        <v>139</v>
      </c>
      <c r="C13" s="19" t="s">
        <v>140</v>
      </c>
      <c r="D13" s="19" t="s">
        <v>69</v>
      </c>
      <c r="E13" s="19" t="s">
        <v>70</v>
      </c>
      <c r="F13" s="19" t="s">
        <v>145</v>
      </c>
      <c r="G13" s="19" t="s">
        <v>146</v>
      </c>
      <c r="H13" s="20">
        <v>107100</v>
      </c>
      <c r="I13" s="20">
        <v>107100</v>
      </c>
      <c r="J13" s="20"/>
      <c r="K13" s="20"/>
      <c r="L13" s="20"/>
      <c r="M13" s="20">
        <v>107100</v>
      </c>
      <c r="N13" s="20"/>
      <c r="O13" s="20"/>
      <c r="P13" s="20"/>
      <c r="Q13" s="20"/>
      <c r="R13" s="20"/>
      <c r="S13" s="20"/>
      <c r="T13" s="20"/>
      <c r="U13" s="20"/>
      <c r="V13" s="20"/>
      <c r="W13" s="20"/>
      <c r="X13" s="20"/>
    </row>
    <row r="14" ht="33" customHeight="1" spans="1:24">
      <c r="A14" s="19" t="s">
        <v>44</v>
      </c>
      <c r="B14" s="19" t="s">
        <v>147</v>
      </c>
      <c r="C14" s="19" t="s">
        <v>148</v>
      </c>
      <c r="D14" s="19" t="s">
        <v>63</v>
      </c>
      <c r="E14" s="19" t="s">
        <v>64</v>
      </c>
      <c r="F14" s="19" t="s">
        <v>149</v>
      </c>
      <c r="G14" s="19" t="s">
        <v>150</v>
      </c>
      <c r="H14" s="20">
        <v>144561.12</v>
      </c>
      <c r="I14" s="20">
        <v>144561.12</v>
      </c>
      <c r="J14" s="20"/>
      <c r="K14" s="20"/>
      <c r="L14" s="20"/>
      <c r="M14" s="20">
        <v>144561.12</v>
      </c>
      <c r="N14" s="20"/>
      <c r="O14" s="20"/>
      <c r="P14" s="20"/>
      <c r="Q14" s="20"/>
      <c r="R14" s="20"/>
      <c r="S14" s="20"/>
      <c r="T14" s="20"/>
      <c r="U14" s="20"/>
      <c r="V14" s="20"/>
      <c r="W14" s="20"/>
      <c r="X14" s="20"/>
    </row>
    <row r="15" ht="21" customHeight="1" spans="1:24">
      <c r="A15" s="19" t="s">
        <v>44</v>
      </c>
      <c r="B15" s="19" t="s">
        <v>147</v>
      </c>
      <c r="C15" s="19" t="s">
        <v>148</v>
      </c>
      <c r="D15" s="19" t="s">
        <v>79</v>
      </c>
      <c r="E15" s="19" t="s">
        <v>80</v>
      </c>
      <c r="F15" s="19" t="s">
        <v>151</v>
      </c>
      <c r="G15" s="19" t="s">
        <v>152</v>
      </c>
      <c r="H15" s="20">
        <v>74053.04</v>
      </c>
      <c r="I15" s="20">
        <v>74053.04</v>
      </c>
      <c r="J15" s="20"/>
      <c r="K15" s="20"/>
      <c r="L15" s="20"/>
      <c r="M15" s="20">
        <v>74053.04</v>
      </c>
      <c r="N15" s="20"/>
      <c r="O15" s="20"/>
      <c r="P15" s="20"/>
      <c r="Q15" s="20"/>
      <c r="R15" s="20"/>
      <c r="S15" s="20"/>
      <c r="T15" s="20"/>
      <c r="U15" s="20"/>
      <c r="V15" s="20"/>
      <c r="W15" s="20"/>
      <c r="X15" s="20"/>
    </row>
    <row r="16" ht="21" customHeight="1" spans="1:24">
      <c r="A16" s="19" t="s">
        <v>44</v>
      </c>
      <c r="B16" s="19" t="s">
        <v>147</v>
      </c>
      <c r="C16" s="19" t="s">
        <v>148</v>
      </c>
      <c r="D16" s="19" t="s">
        <v>81</v>
      </c>
      <c r="E16" s="19" t="s">
        <v>82</v>
      </c>
      <c r="F16" s="19" t="s">
        <v>153</v>
      </c>
      <c r="G16" s="19" t="s">
        <v>154</v>
      </c>
      <c r="H16" s="20">
        <v>76299.15</v>
      </c>
      <c r="I16" s="20">
        <v>76299.15</v>
      </c>
      <c r="J16" s="20"/>
      <c r="K16" s="20"/>
      <c r="L16" s="20"/>
      <c r="M16" s="20">
        <v>76299.15</v>
      </c>
      <c r="N16" s="20"/>
      <c r="O16" s="20"/>
      <c r="P16" s="20"/>
      <c r="Q16" s="20"/>
      <c r="R16" s="20"/>
      <c r="S16" s="20"/>
      <c r="T16" s="20"/>
      <c r="U16" s="20"/>
      <c r="V16" s="20"/>
      <c r="W16" s="20"/>
      <c r="X16" s="20"/>
    </row>
    <row r="17" ht="21" customHeight="1" spans="1:24">
      <c r="A17" s="19" t="s">
        <v>44</v>
      </c>
      <c r="B17" s="19" t="s">
        <v>147</v>
      </c>
      <c r="C17" s="19" t="s">
        <v>148</v>
      </c>
      <c r="D17" s="19" t="s">
        <v>83</v>
      </c>
      <c r="E17" s="19" t="s">
        <v>84</v>
      </c>
      <c r="F17" s="19" t="s">
        <v>155</v>
      </c>
      <c r="G17" s="19" t="s">
        <v>156</v>
      </c>
      <c r="H17" s="20">
        <v>5460</v>
      </c>
      <c r="I17" s="20">
        <v>5460</v>
      </c>
      <c r="J17" s="20"/>
      <c r="K17" s="20"/>
      <c r="L17" s="20"/>
      <c r="M17" s="20">
        <v>5460</v>
      </c>
      <c r="N17" s="20"/>
      <c r="O17" s="20"/>
      <c r="P17" s="20"/>
      <c r="Q17" s="20"/>
      <c r="R17" s="20"/>
      <c r="S17" s="20"/>
      <c r="T17" s="20"/>
      <c r="U17" s="20"/>
      <c r="V17" s="20"/>
      <c r="W17" s="20"/>
      <c r="X17" s="20"/>
    </row>
    <row r="18" ht="21" customHeight="1" spans="1:24">
      <c r="A18" s="19" t="s">
        <v>44</v>
      </c>
      <c r="B18" s="19" t="s">
        <v>147</v>
      </c>
      <c r="C18" s="19" t="s">
        <v>148</v>
      </c>
      <c r="D18" s="19" t="s">
        <v>83</v>
      </c>
      <c r="E18" s="19" t="s">
        <v>84</v>
      </c>
      <c r="F18" s="19" t="s">
        <v>155</v>
      </c>
      <c r="G18" s="19" t="s">
        <v>156</v>
      </c>
      <c r="H18" s="20">
        <v>3614.03</v>
      </c>
      <c r="I18" s="20">
        <v>3614.03</v>
      </c>
      <c r="J18" s="20"/>
      <c r="K18" s="20"/>
      <c r="L18" s="20"/>
      <c r="M18" s="20">
        <v>3614.03</v>
      </c>
      <c r="N18" s="20"/>
      <c r="O18" s="20"/>
      <c r="P18" s="20"/>
      <c r="Q18" s="20"/>
      <c r="R18" s="20"/>
      <c r="S18" s="20"/>
      <c r="T18" s="20"/>
      <c r="U18" s="20"/>
      <c r="V18" s="20"/>
      <c r="W18" s="20"/>
      <c r="X18" s="20"/>
    </row>
    <row r="19" ht="21" customHeight="1" spans="1:24">
      <c r="A19" s="19" t="s">
        <v>44</v>
      </c>
      <c r="B19" s="19" t="s">
        <v>157</v>
      </c>
      <c r="C19" s="19" t="s">
        <v>90</v>
      </c>
      <c r="D19" s="19" t="s">
        <v>89</v>
      </c>
      <c r="E19" s="19" t="s">
        <v>90</v>
      </c>
      <c r="F19" s="19" t="s">
        <v>158</v>
      </c>
      <c r="G19" s="19" t="s">
        <v>90</v>
      </c>
      <c r="H19" s="20">
        <v>118708.2</v>
      </c>
      <c r="I19" s="20">
        <v>118708.2</v>
      </c>
      <c r="J19" s="20"/>
      <c r="K19" s="20"/>
      <c r="L19" s="20"/>
      <c r="M19" s="20">
        <v>118708.2</v>
      </c>
      <c r="N19" s="20"/>
      <c r="O19" s="20"/>
      <c r="P19" s="20"/>
      <c r="Q19" s="20"/>
      <c r="R19" s="20"/>
      <c r="S19" s="20"/>
      <c r="T19" s="20"/>
      <c r="U19" s="20"/>
      <c r="V19" s="20"/>
      <c r="W19" s="20"/>
      <c r="X19" s="20"/>
    </row>
    <row r="20" ht="21" customHeight="1" spans="1:24">
      <c r="A20" s="19" t="s">
        <v>44</v>
      </c>
      <c r="B20" s="19" t="s">
        <v>159</v>
      </c>
      <c r="C20" s="19" t="s">
        <v>160</v>
      </c>
      <c r="D20" s="19" t="s">
        <v>69</v>
      </c>
      <c r="E20" s="19" t="s">
        <v>70</v>
      </c>
      <c r="F20" s="19" t="s">
        <v>161</v>
      </c>
      <c r="G20" s="19" t="s">
        <v>160</v>
      </c>
      <c r="H20" s="20">
        <v>19177.68</v>
      </c>
      <c r="I20" s="20">
        <v>19177.68</v>
      </c>
      <c r="J20" s="20"/>
      <c r="K20" s="20"/>
      <c r="L20" s="20"/>
      <c r="M20" s="20">
        <v>19177.68</v>
      </c>
      <c r="N20" s="20"/>
      <c r="O20" s="20"/>
      <c r="P20" s="20"/>
      <c r="Q20" s="20"/>
      <c r="R20" s="20"/>
      <c r="S20" s="20"/>
      <c r="T20" s="20"/>
      <c r="U20" s="20"/>
      <c r="V20" s="20"/>
      <c r="W20" s="20"/>
      <c r="X20" s="20"/>
    </row>
    <row r="21" ht="21" customHeight="1" spans="1:24">
      <c r="A21" s="19" t="s">
        <v>44</v>
      </c>
      <c r="B21" s="19" t="s">
        <v>162</v>
      </c>
      <c r="C21" s="19" t="s">
        <v>163</v>
      </c>
      <c r="D21" s="19" t="s">
        <v>69</v>
      </c>
      <c r="E21" s="19" t="s">
        <v>70</v>
      </c>
      <c r="F21" s="19" t="s">
        <v>164</v>
      </c>
      <c r="G21" s="19" t="s">
        <v>163</v>
      </c>
      <c r="H21" s="20">
        <v>192</v>
      </c>
      <c r="I21" s="20">
        <v>192</v>
      </c>
      <c r="J21" s="20"/>
      <c r="K21" s="20"/>
      <c r="L21" s="20"/>
      <c r="M21" s="20">
        <v>192</v>
      </c>
      <c r="N21" s="20"/>
      <c r="O21" s="20"/>
      <c r="P21" s="20"/>
      <c r="Q21" s="20"/>
      <c r="R21" s="20"/>
      <c r="S21" s="20"/>
      <c r="T21" s="20"/>
      <c r="U21" s="20"/>
      <c r="V21" s="20"/>
      <c r="W21" s="20"/>
      <c r="X21" s="20"/>
    </row>
    <row r="22" ht="21" customHeight="1" spans="1:24">
      <c r="A22" s="19" t="s">
        <v>44</v>
      </c>
      <c r="B22" s="19" t="s">
        <v>165</v>
      </c>
      <c r="C22" s="19" t="s">
        <v>166</v>
      </c>
      <c r="D22" s="19" t="s">
        <v>69</v>
      </c>
      <c r="E22" s="19" t="s">
        <v>70</v>
      </c>
      <c r="F22" s="19" t="s">
        <v>167</v>
      </c>
      <c r="G22" s="19" t="s">
        <v>168</v>
      </c>
      <c r="H22" s="20">
        <v>20000</v>
      </c>
      <c r="I22" s="20">
        <v>20000</v>
      </c>
      <c r="J22" s="20"/>
      <c r="K22" s="20"/>
      <c r="L22" s="20"/>
      <c r="M22" s="20">
        <v>20000</v>
      </c>
      <c r="N22" s="20"/>
      <c r="O22" s="20"/>
      <c r="P22" s="20"/>
      <c r="Q22" s="20"/>
      <c r="R22" s="20"/>
      <c r="S22" s="20"/>
      <c r="T22" s="20"/>
      <c r="U22" s="20"/>
      <c r="V22" s="20"/>
      <c r="W22" s="20"/>
      <c r="X22" s="20"/>
    </row>
    <row r="23" ht="21" customHeight="1" spans="1:24">
      <c r="A23" s="19" t="s">
        <v>44</v>
      </c>
      <c r="B23" s="19" t="s">
        <v>165</v>
      </c>
      <c r="C23" s="19" t="s">
        <v>166</v>
      </c>
      <c r="D23" s="19" t="s">
        <v>69</v>
      </c>
      <c r="E23" s="19" t="s">
        <v>70</v>
      </c>
      <c r="F23" s="19" t="s">
        <v>169</v>
      </c>
      <c r="G23" s="19" t="s">
        <v>170</v>
      </c>
      <c r="H23" s="20">
        <v>15000</v>
      </c>
      <c r="I23" s="20">
        <v>15000</v>
      </c>
      <c r="J23" s="20"/>
      <c r="K23" s="20"/>
      <c r="L23" s="20"/>
      <c r="M23" s="20">
        <v>15000</v>
      </c>
      <c r="N23" s="20"/>
      <c r="O23" s="20"/>
      <c r="P23" s="20"/>
      <c r="Q23" s="20"/>
      <c r="R23" s="20"/>
      <c r="S23" s="20"/>
      <c r="T23" s="20"/>
      <c r="U23" s="20"/>
      <c r="V23" s="20"/>
      <c r="W23" s="20"/>
      <c r="X23" s="20"/>
    </row>
    <row r="24" ht="21" customHeight="1" spans="1:24">
      <c r="A24" s="19" t="s">
        <v>44</v>
      </c>
      <c r="B24" s="19" t="s">
        <v>165</v>
      </c>
      <c r="C24" s="19" t="s">
        <v>166</v>
      </c>
      <c r="D24" s="19" t="s">
        <v>69</v>
      </c>
      <c r="E24" s="19" t="s">
        <v>70</v>
      </c>
      <c r="F24" s="19" t="s">
        <v>171</v>
      </c>
      <c r="G24" s="19" t="s">
        <v>172</v>
      </c>
      <c r="H24" s="20">
        <v>10000</v>
      </c>
      <c r="I24" s="20">
        <v>10000</v>
      </c>
      <c r="J24" s="20"/>
      <c r="K24" s="20"/>
      <c r="L24" s="20"/>
      <c r="M24" s="20">
        <v>10000</v>
      </c>
      <c r="N24" s="20"/>
      <c r="O24" s="20"/>
      <c r="P24" s="20"/>
      <c r="Q24" s="20"/>
      <c r="R24" s="20"/>
      <c r="S24" s="20"/>
      <c r="T24" s="20"/>
      <c r="U24" s="20"/>
      <c r="V24" s="20"/>
      <c r="W24" s="20"/>
      <c r="X24" s="20"/>
    </row>
    <row r="25" ht="21" customHeight="1" spans="1:24">
      <c r="A25" s="19" t="s">
        <v>44</v>
      </c>
      <c r="B25" s="19" t="s">
        <v>165</v>
      </c>
      <c r="C25" s="19" t="s">
        <v>166</v>
      </c>
      <c r="D25" s="19" t="s">
        <v>69</v>
      </c>
      <c r="E25" s="19" t="s">
        <v>70</v>
      </c>
      <c r="F25" s="19" t="s">
        <v>173</v>
      </c>
      <c r="G25" s="19" t="s">
        <v>174</v>
      </c>
      <c r="H25" s="20">
        <v>9000</v>
      </c>
      <c r="I25" s="20">
        <v>9000</v>
      </c>
      <c r="J25" s="20"/>
      <c r="K25" s="20"/>
      <c r="L25" s="20"/>
      <c r="M25" s="20">
        <v>9000</v>
      </c>
      <c r="N25" s="20"/>
      <c r="O25" s="20"/>
      <c r="P25" s="20"/>
      <c r="Q25" s="20"/>
      <c r="R25" s="20"/>
      <c r="S25" s="20"/>
      <c r="T25" s="20"/>
      <c r="U25" s="20"/>
      <c r="V25" s="20"/>
      <c r="W25" s="20"/>
      <c r="X25" s="20"/>
    </row>
    <row r="26" ht="21" customHeight="1" spans="1:24">
      <c r="A26" s="19" t="s">
        <v>44</v>
      </c>
      <c r="B26" s="19" t="s">
        <v>175</v>
      </c>
      <c r="C26" s="19" t="s">
        <v>176</v>
      </c>
      <c r="D26" s="19" t="s">
        <v>61</v>
      </c>
      <c r="E26" s="19" t="s">
        <v>62</v>
      </c>
      <c r="F26" s="19" t="s">
        <v>173</v>
      </c>
      <c r="G26" s="19" t="s">
        <v>174</v>
      </c>
      <c r="H26" s="20">
        <v>7200</v>
      </c>
      <c r="I26" s="20">
        <v>7200</v>
      </c>
      <c r="J26" s="20"/>
      <c r="K26" s="20"/>
      <c r="L26" s="20"/>
      <c r="M26" s="20">
        <v>7200</v>
      </c>
      <c r="N26" s="20"/>
      <c r="O26" s="20"/>
      <c r="P26" s="20"/>
      <c r="Q26" s="20"/>
      <c r="R26" s="20"/>
      <c r="S26" s="20"/>
      <c r="T26" s="20"/>
      <c r="U26" s="20"/>
      <c r="V26" s="20"/>
      <c r="W26" s="20"/>
      <c r="X26" s="20"/>
    </row>
    <row r="27" ht="21" customHeight="1" spans="1:24">
      <c r="A27" s="19" t="s">
        <v>44</v>
      </c>
      <c r="B27" s="19" t="s">
        <v>177</v>
      </c>
      <c r="C27" s="19" t="s">
        <v>178</v>
      </c>
      <c r="D27" s="19" t="s">
        <v>69</v>
      </c>
      <c r="E27" s="19" t="s">
        <v>70</v>
      </c>
      <c r="F27" s="19" t="s">
        <v>145</v>
      </c>
      <c r="G27" s="19" t="s">
        <v>146</v>
      </c>
      <c r="H27" s="20">
        <v>139968</v>
      </c>
      <c r="I27" s="20">
        <v>139968</v>
      </c>
      <c r="J27" s="20"/>
      <c r="K27" s="20"/>
      <c r="L27" s="20"/>
      <c r="M27" s="20">
        <v>139968</v>
      </c>
      <c r="N27" s="20"/>
      <c r="O27" s="20"/>
      <c r="P27" s="20"/>
      <c r="Q27" s="20"/>
      <c r="R27" s="20"/>
      <c r="S27" s="20"/>
      <c r="T27" s="20"/>
      <c r="U27" s="20"/>
      <c r="V27" s="20"/>
      <c r="W27" s="20"/>
      <c r="X27" s="20"/>
    </row>
    <row r="28" ht="21" customHeight="1" spans="1:24">
      <c r="A28" s="19" t="s">
        <v>44</v>
      </c>
      <c r="B28" s="19" t="s">
        <v>179</v>
      </c>
      <c r="C28" s="19" t="s">
        <v>180</v>
      </c>
      <c r="D28" s="19" t="s">
        <v>69</v>
      </c>
      <c r="E28" s="19" t="s">
        <v>70</v>
      </c>
      <c r="F28" s="19" t="s">
        <v>143</v>
      </c>
      <c r="G28" s="19" t="s">
        <v>144</v>
      </c>
      <c r="H28" s="20">
        <v>42000</v>
      </c>
      <c r="I28" s="20">
        <v>42000</v>
      </c>
      <c r="J28" s="20"/>
      <c r="K28" s="20"/>
      <c r="L28" s="20"/>
      <c r="M28" s="20">
        <v>42000</v>
      </c>
      <c r="N28" s="20"/>
      <c r="O28" s="20"/>
      <c r="P28" s="20"/>
      <c r="Q28" s="20"/>
      <c r="R28" s="20"/>
      <c r="S28" s="20"/>
      <c r="T28" s="20"/>
      <c r="U28" s="20"/>
      <c r="V28" s="20"/>
      <c r="W28" s="20"/>
      <c r="X28" s="20"/>
    </row>
    <row r="29" ht="47" customHeight="1" spans="1:24">
      <c r="A29" s="19" t="s">
        <v>44</v>
      </c>
      <c r="B29" s="19" t="s">
        <v>181</v>
      </c>
      <c r="C29" s="19" t="s">
        <v>182</v>
      </c>
      <c r="D29" s="19" t="s">
        <v>75</v>
      </c>
      <c r="E29" s="19" t="s">
        <v>76</v>
      </c>
      <c r="F29" s="19" t="s">
        <v>183</v>
      </c>
      <c r="G29" s="19" t="s">
        <v>184</v>
      </c>
      <c r="H29" s="20">
        <v>311070</v>
      </c>
      <c r="I29" s="20">
        <v>311070</v>
      </c>
      <c r="J29" s="20"/>
      <c r="K29" s="20"/>
      <c r="L29" s="20"/>
      <c r="M29" s="20">
        <v>311070</v>
      </c>
      <c r="N29" s="20"/>
      <c r="O29" s="20"/>
      <c r="P29" s="20"/>
      <c r="Q29" s="20"/>
      <c r="R29" s="20"/>
      <c r="S29" s="20"/>
      <c r="T29" s="20"/>
      <c r="U29" s="20"/>
      <c r="V29" s="20"/>
      <c r="W29" s="20"/>
      <c r="X29" s="20"/>
    </row>
    <row r="30" ht="21" customHeight="1" spans="1:24">
      <c r="A30" s="19" t="s">
        <v>44</v>
      </c>
      <c r="B30" s="19" t="s">
        <v>185</v>
      </c>
      <c r="C30" s="19" t="s">
        <v>186</v>
      </c>
      <c r="D30" s="19" t="s">
        <v>69</v>
      </c>
      <c r="E30" s="19" t="s">
        <v>70</v>
      </c>
      <c r="F30" s="19" t="s">
        <v>183</v>
      </c>
      <c r="G30" s="19" t="s">
        <v>184</v>
      </c>
      <c r="H30" s="20">
        <v>2400000</v>
      </c>
      <c r="I30" s="20"/>
      <c r="J30" s="20"/>
      <c r="K30" s="20"/>
      <c r="L30" s="20"/>
      <c r="M30" s="20"/>
      <c r="N30" s="20"/>
      <c r="O30" s="20"/>
      <c r="P30" s="20"/>
      <c r="Q30" s="20"/>
      <c r="R30" s="20"/>
      <c r="S30" s="20">
        <v>2400000</v>
      </c>
      <c r="T30" s="20">
        <v>2400000</v>
      </c>
      <c r="U30" s="20"/>
      <c r="V30" s="20"/>
      <c r="W30" s="20"/>
      <c r="X30" s="20"/>
    </row>
    <row r="31" ht="21" customHeight="1" spans="1:24">
      <c r="A31" s="19" t="s">
        <v>44</v>
      </c>
      <c r="B31" s="19" t="s">
        <v>187</v>
      </c>
      <c r="C31" s="19" t="s">
        <v>188</v>
      </c>
      <c r="D31" s="19" t="s">
        <v>69</v>
      </c>
      <c r="E31" s="19" t="s">
        <v>70</v>
      </c>
      <c r="F31" s="19" t="s">
        <v>145</v>
      </c>
      <c r="G31" s="19" t="s">
        <v>146</v>
      </c>
      <c r="H31" s="20">
        <v>1500000</v>
      </c>
      <c r="I31" s="20"/>
      <c r="J31" s="20"/>
      <c r="K31" s="20"/>
      <c r="L31" s="20"/>
      <c r="M31" s="20"/>
      <c r="N31" s="20"/>
      <c r="O31" s="20"/>
      <c r="P31" s="20"/>
      <c r="Q31" s="20"/>
      <c r="R31" s="20"/>
      <c r="S31" s="20">
        <v>1500000</v>
      </c>
      <c r="T31" s="20">
        <v>1500000</v>
      </c>
      <c r="U31" s="20"/>
      <c r="V31" s="20"/>
      <c r="W31" s="20"/>
      <c r="X31" s="20"/>
    </row>
    <row r="32" ht="21" customHeight="1" spans="1:24">
      <c r="A32" s="22" t="s">
        <v>91</v>
      </c>
      <c r="B32" s="23"/>
      <c r="C32" s="23"/>
      <c r="D32" s="23"/>
      <c r="E32" s="23"/>
      <c r="F32" s="23"/>
      <c r="G32" s="24"/>
      <c r="H32" s="20">
        <v>5745570.22</v>
      </c>
      <c r="I32" s="20">
        <v>1845570.22</v>
      </c>
      <c r="J32" s="20"/>
      <c r="K32" s="20"/>
      <c r="L32" s="20"/>
      <c r="M32" s="20">
        <v>1845570.22</v>
      </c>
      <c r="N32" s="20"/>
      <c r="O32" s="20"/>
      <c r="P32" s="20"/>
      <c r="Q32" s="20"/>
      <c r="R32" s="20"/>
      <c r="S32" s="20">
        <v>3900000</v>
      </c>
      <c r="T32" s="20">
        <v>3900000</v>
      </c>
      <c r="U32" s="20"/>
      <c r="V32" s="20"/>
      <c r="W32" s="20"/>
      <c r="X32" s="20"/>
    </row>
  </sheetData>
  <mergeCells count="30">
    <mergeCell ref="A2:X2"/>
    <mergeCell ref="A3:G3"/>
    <mergeCell ref="H4:X4"/>
    <mergeCell ref="I5:N5"/>
    <mergeCell ref="O5:Q5"/>
    <mergeCell ref="S5:X5"/>
    <mergeCell ref="I6:J6"/>
    <mergeCell ref="A32:G32"/>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34"/>
  <sheetViews>
    <sheetView showZeros="0" topLeftCell="A16" workbookViewId="0">
      <selection activeCell="A1" sqref="A1"/>
    </sheetView>
  </sheetViews>
  <sheetFormatPr defaultColWidth="10.6555555555556" defaultRowHeight="14.25" customHeight="1"/>
  <cols>
    <col min="1" max="1" width="19.8333333333333" customWidth="1"/>
    <col min="2" max="2" width="30.8333333333333" customWidth="1"/>
    <col min="3" max="3" width="50.5" customWidth="1"/>
    <col min="4" max="4" width="27.8333333333333" customWidth="1"/>
    <col min="5" max="5" width="16.5" customWidth="1"/>
    <col min="6" max="6" width="26.1666666666667" customWidth="1"/>
    <col min="7" max="7" width="16.1666666666667" customWidth="1"/>
    <col min="8" max="8" width="28" customWidth="1"/>
    <col min="9" max="17" width="22.3333333333333" customWidth="1"/>
    <col min="18" max="18" width="26.3333333333333" customWidth="1"/>
    <col min="19" max="19" width="30.1666666666667" customWidth="1"/>
    <col min="20" max="21" width="22.3333333333333" customWidth="1"/>
    <col min="22" max="23" width="22.5" customWidth="1"/>
  </cols>
  <sheetData>
    <row r="1" ht="13.5" customHeight="1" spans="2:23">
      <c r="B1" s="112"/>
      <c r="E1" s="1"/>
      <c r="F1" s="1"/>
      <c r="G1" s="1"/>
      <c r="H1" s="1"/>
      <c r="I1" s="2"/>
      <c r="J1" s="2"/>
      <c r="K1" s="2"/>
      <c r="L1" s="2"/>
      <c r="M1" s="2"/>
      <c r="N1" s="2"/>
      <c r="O1" s="2"/>
      <c r="P1" s="2"/>
      <c r="Q1" s="2"/>
      <c r="U1" s="112"/>
      <c r="W1" s="30" t="s">
        <v>189</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"单位名称："&amp;"景洪市允景洪卫生院"</f>
        <v>单位名称：景洪市允景洪卫生院</v>
      </c>
      <c r="B3" s="5"/>
      <c r="C3" s="5"/>
      <c r="D3" s="5"/>
      <c r="E3" s="5"/>
      <c r="F3" s="5"/>
      <c r="G3" s="5"/>
      <c r="H3" s="5"/>
      <c r="I3" s="120"/>
      <c r="J3" s="120"/>
      <c r="K3" s="120"/>
      <c r="L3" s="120"/>
      <c r="M3" s="120"/>
      <c r="N3" s="120"/>
      <c r="O3" s="120"/>
      <c r="P3" s="120"/>
      <c r="Q3" s="120"/>
      <c r="R3" s="47"/>
      <c r="S3" s="47"/>
      <c r="T3" s="47"/>
      <c r="U3" s="132"/>
      <c r="V3" s="47"/>
      <c r="W3" s="95" t="s">
        <v>113</v>
      </c>
    </row>
    <row r="4" ht="21.75" customHeight="1" spans="1:23">
      <c r="A4" s="113" t="s">
        <v>190</v>
      </c>
      <c r="B4" s="114" t="s">
        <v>122</v>
      </c>
      <c r="C4" s="113" t="s">
        <v>123</v>
      </c>
      <c r="D4" s="113" t="s">
        <v>191</v>
      </c>
      <c r="E4" s="114" t="s">
        <v>124</v>
      </c>
      <c r="F4" s="114" t="s">
        <v>125</v>
      </c>
      <c r="G4" s="114" t="s">
        <v>192</v>
      </c>
      <c r="H4" s="114" t="s">
        <v>193</v>
      </c>
      <c r="I4" s="121" t="s">
        <v>29</v>
      </c>
      <c r="J4" s="122" t="s">
        <v>194</v>
      </c>
      <c r="K4" s="123"/>
      <c r="L4" s="123"/>
      <c r="M4" s="124"/>
      <c r="N4" s="122" t="s">
        <v>130</v>
      </c>
      <c r="O4" s="123"/>
      <c r="P4" s="124"/>
      <c r="Q4" s="114" t="s">
        <v>35</v>
      </c>
      <c r="R4" s="122" t="s">
        <v>51</v>
      </c>
      <c r="S4" s="123"/>
      <c r="T4" s="123"/>
      <c r="U4" s="123"/>
      <c r="V4" s="123"/>
      <c r="W4" s="124"/>
    </row>
    <row r="5" ht="21.75" customHeight="1" spans="1:23">
      <c r="A5" s="115"/>
      <c r="B5" s="116"/>
      <c r="C5" s="115"/>
      <c r="D5" s="115"/>
      <c r="E5" s="116"/>
      <c r="F5" s="116"/>
      <c r="G5" s="116"/>
      <c r="H5" s="116"/>
      <c r="I5" s="125"/>
      <c r="J5" s="126" t="s">
        <v>32</v>
      </c>
      <c r="K5" s="127"/>
      <c r="L5" s="114" t="s">
        <v>33</v>
      </c>
      <c r="M5" s="114" t="s">
        <v>34</v>
      </c>
      <c r="N5" s="114" t="s">
        <v>32</v>
      </c>
      <c r="O5" s="114" t="s">
        <v>33</v>
      </c>
      <c r="P5" s="114" t="s">
        <v>34</v>
      </c>
      <c r="Q5" s="116"/>
      <c r="R5" s="114" t="s">
        <v>31</v>
      </c>
      <c r="S5" s="113" t="s">
        <v>38</v>
      </c>
      <c r="T5" s="113" t="s">
        <v>137</v>
      </c>
      <c r="U5" s="113" t="s">
        <v>40</v>
      </c>
      <c r="V5" s="113" t="s">
        <v>41</v>
      </c>
      <c r="W5" s="113" t="s">
        <v>42</v>
      </c>
    </row>
    <row r="6" ht="21" customHeight="1" spans="1:23">
      <c r="A6" s="115"/>
      <c r="B6" s="116"/>
      <c r="C6" s="115"/>
      <c r="D6" s="115"/>
      <c r="E6" s="116"/>
      <c r="F6" s="116"/>
      <c r="G6" s="116"/>
      <c r="H6" s="116"/>
      <c r="I6" s="125"/>
      <c r="J6" s="128" t="s">
        <v>31</v>
      </c>
      <c r="K6" s="129"/>
      <c r="L6" s="116"/>
      <c r="M6" s="116"/>
      <c r="N6" s="116"/>
      <c r="O6" s="116"/>
      <c r="P6" s="116"/>
      <c r="Q6" s="116"/>
      <c r="R6" s="116"/>
      <c r="S6" s="115"/>
      <c r="T6" s="115"/>
      <c r="U6" s="115"/>
      <c r="V6" s="115"/>
      <c r="W6" s="115"/>
    </row>
    <row r="7" ht="39.75" customHeight="1" spans="1:23">
      <c r="A7" s="117"/>
      <c r="B7" s="118"/>
      <c r="C7" s="117"/>
      <c r="D7" s="117"/>
      <c r="E7" s="118"/>
      <c r="F7" s="118"/>
      <c r="G7" s="118"/>
      <c r="H7" s="118"/>
      <c r="I7" s="130"/>
      <c r="J7" s="131" t="s">
        <v>31</v>
      </c>
      <c r="K7" s="131" t="s">
        <v>195</v>
      </c>
      <c r="L7" s="118"/>
      <c r="M7" s="118"/>
      <c r="N7" s="118"/>
      <c r="O7" s="118"/>
      <c r="P7" s="118"/>
      <c r="Q7" s="118"/>
      <c r="R7" s="118"/>
      <c r="S7" s="117"/>
      <c r="T7" s="117"/>
      <c r="U7" s="117"/>
      <c r="V7" s="117"/>
      <c r="W7" s="117"/>
    </row>
    <row r="8" ht="19.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21.75" customHeight="1" spans="1:23">
      <c r="A9" s="19"/>
      <c r="B9" s="19"/>
      <c r="C9" s="19" t="s">
        <v>196</v>
      </c>
      <c r="D9" s="19"/>
      <c r="E9" s="19"/>
      <c r="F9" s="19"/>
      <c r="G9" s="19"/>
      <c r="H9" s="19"/>
      <c r="I9" s="20">
        <v>10000</v>
      </c>
      <c r="J9" s="20">
        <v>10000</v>
      </c>
      <c r="K9" s="20">
        <v>10000</v>
      </c>
      <c r="L9" s="20"/>
      <c r="M9" s="20"/>
      <c r="N9" s="20"/>
      <c r="O9" s="20"/>
      <c r="P9" s="20"/>
      <c r="Q9" s="20"/>
      <c r="R9" s="20"/>
      <c r="S9" s="20"/>
      <c r="T9" s="20"/>
      <c r="U9" s="20"/>
      <c r="V9" s="20"/>
      <c r="W9" s="20"/>
    </row>
    <row r="10" ht="21.75" customHeight="1" spans="1:23">
      <c r="A10" s="19" t="s">
        <v>197</v>
      </c>
      <c r="B10" s="19" t="s">
        <v>198</v>
      </c>
      <c r="C10" s="19" t="s">
        <v>196</v>
      </c>
      <c r="D10" s="19" t="s">
        <v>44</v>
      </c>
      <c r="E10" s="19" t="s">
        <v>69</v>
      </c>
      <c r="F10" s="19" t="s">
        <v>70</v>
      </c>
      <c r="G10" s="19" t="s">
        <v>199</v>
      </c>
      <c r="H10" s="19" t="s">
        <v>200</v>
      </c>
      <c r="I10" s="20">
        <v>10000</v>
      </c>
      <c r="J10" s="20">
        <v>10000</v>
      </c>
      <c r="K10" s="20">
        <v>10000</v>
      </c>
      <c r="L10" s="20"/>
      <c r="M10" s="20"/>
      <c r="N10" s="20"/>
      <c r="O10" s="20"/>
      <c r="P10" s="20"/>
      <c r="Q10" s="20"/>
      <c r="R10" s="20"/>
      <c r="S10" s="20"/>
      <c r="T10" s="20"/>
      <c r="U10" s="20"/>
      <c r="V10" s="20"/>
      <c r="W10" s="20"/>
    </row>
    <row r="11" ht="21.75" customHeight="1" spans="1:23">
      <c r="A11" s="19"/>
      <c r="B11" s="19"/>
      <c r="C11" s="19" t="s">
        <v>201</v>
      </c>
      <c r="D11" s="19"/>
      <c r="E11" s="19"/>
      <c r="F11" s="19"/>
      <c r="G11" s="19"/>
      <c r="H11" s="19"/>
      <c r="I11" s="20">
        <v>1966000</v>
      </c>
      <c r="J11" s="20">
        <v>1966000</v>
      </c>
      <c r="K11" s="20">
        <v>1966000</v>
      </c>
      <c r="L11" s="20"/>
      <c r="M11" s="20"/>
      <c r="N11" s="20"/>
      <c r="O11" s="20"/>
      <c r="P11" s="20"/>
      <c r="Q11" s="20"/>
      <c r="R11" s="20"/>
      <c r="S11" s="20"/>
      <c r="T11" s="20"/>
      <c r="U11" s="20"/>
      <c r="V11" s="20"/>
      <c r="W11" s="20"/>
    </row>
    <row r="12" ht="21.75" customHeight="1" spans="1:23">
      <c r="A12" s="19" t="s">
        <v>197</v>
      </c>
      <c r="B12" s="19" t="s">
        <v>202</v>
      </c>
      <c r="C12" s="19" t="s">
        <v>201</v>
      </c>
      <c r="D12" s="19" t="s">
        <v>44</v>
      </c>
      <c r="E12" s="19" t="s">
        <v>75</v>
      </c>
      <c r="F12" s="19" t="s">
        <v>76</v>
      </c>
      <c r="G12" s="19" t="s">
        <v>203</v>
      </c>
      <c r="H12" s="19" t="s">
        <v>204</v>
      </c>
      <c r="I12" s="20">
        <v>966000</v>
      </c>
      <c r="J12" s="20">
        <v>966000</v>
      </c>
      <c r="K12" s="20">
        <v>966000</v>
      </c>
      <c r="L12" s="20"/>
      <c r="M12" s="20"/>
      <c r="N12" s="20"/>
      <c r="O12" s="20"/>
      <c r="P12" s="20"/>
      <c r="Q12" s="20"/>
      <c r="R12" s="20"/>
      <c r="S12" s="20"/>
      <c r="T12" s="20"/>
      <c r="U12" s="20"/>
      <c r="V12" s="20"/>
      <c r="W12" s="20"/>
    </row>
    <row r="13" ht="21.75" customHeight="1" spans="1:23">
      <c r="A13" s="19" t="s">
        <v>197</v>
      </c>
      <c r="B13" s="19" t="s">
        <v>202</v>
      </c>
      <c r="C13" s="19" t="s">
        <v>201</v>
      </c>
      <c r="D13" s="19" t="s">
        <v>44</v>
      </c>
      <c r="E13" s="19" t="s">
        <v>75</v>
      </c>
      <c r="F13" s="19" t="s">
        <v>76</v>
      </c>
      <c r="G13" s="19" t="s">
        <v>171</v>
      </c>
      <c r="H13" s="19" t="s">
        <v>172</v>
      </c>
      <c r="I13" s="20">
        <v>1000000</v>
      </c>
      <c r="J13" s="20">
        <v>1000000</v>
      </c>
      <c r="K13" s="20">
        <v>1000000</v>
      </c>
      <c r="L13" s="20"/>
      <c r="M13" s="20"/>
      <c r="N13" s="20"/>
      <c r="O13" s="20"/>
      <c r="P13" s="20"/>
      <c r="Q13" s="20"/>
      <c r="R13" s="20"/>
      <c r="S13" s="20"/>
      <c r="T13" s="20"/>
      <c r="U13" s="20"/>
      <c r="V13" s="20"/>
      <c r="W13" s="20"/>
    </row>
    <row r="14" ht="21.75" customHeight="1" spans="1:23">
      <c r="A14" s="19"/>
      <c r="B14" s="19"/>
      <c r="C14" s="19" t="s">
        <v>205</v>
      </c>
      <c r="D14" s="19"/>
      <c r="E14" s="19"/>
      <c r="F14" s="19"/>
      <c r="G14" s="19"/>
      <c r="H14" s="19"/>
      <c r="I14" s="20">
        <v>9100000</v>
      </c>
      <c r="J14" s="20"/>
      <c r="K14" s="20"/>
      <c r="L14" s="20"/>
      <c r="M14" s="20"/>
      <c r="N14" s="20"/>
      <c r="O14" s="20"/>
      <c r="P14" s="20"/>
      <c r="Q14" s="20"/>
      <c r="R14" s="20">
        <v>9100000</v>
      </c>
      <c r="S14" s="20">
        <v>9100000</v>
      </c>
      <c r="T14" s="20"/>
      <c r="U14" s="20"/>
      <c r="V14" s="20"/>
      <c r="W14" s="20"/>
    </row>
    <row r="15" ht="21.75" customHeight="1" spans="1:23">
      <c r="A15" s="19" t="s">
        <v>206</v>
      </c>
      <c r="B15" s="19" t="s">
        <v>207</v>
      </c>
      <c r="C15" s="19" t="s">
        <v>205</v>
      </c>
      <c r="D15" s="19" t="s">
        <v>44</v>
      </c>
      <c r="E15" s="19" t="s">
        <v>69</v>
      </c>
      <c r="F15" s="19" t="s">
        <v>70</v>
      </c>
      <c r="G15" s="19" t="s">
        <v>167</v>
      </c>
      <c r="H15" s="19" t="s">
        <v>168</v>
      </c>
      <c r="I15" s="20">
        <v>10000</v>
      </c>
      <c r="J15" s="20"/>
      <c r="K15" s="20"/>
      <c r="L15" s="20"/>
      <c r="M15" s="20"/>
      <c r="N15" s="20"/>
      <c r="O15" s="20"/>
      <c r="P15" s="20"/>
      <c r="Q15" s="20"/>
      <c r="R15" s="20">
        <v>10000</v>
      </c>
      <c r="S15" s="20">
        <v>10000</v>
      </c>
      <c r="T15" s="20"/>
      <c r="U15" s="20"/>
      <c r="V15" s="20"/>
      <c r="W15" s="20"/>
    </row>
    <row r="16" ht="21.75" customHeight="1" spans="1:23">
      <c r="A16" s="19" t="s">
        <v>206</v>
      </c>
      <c r="B16" s="19" t="s">
        <v>207</v>
      </c>
      <c r="C16" s="19" t="s">
        <v>205</v>
      </c>
      <c r="D16" s="19" t="s">
        <v>44</v>
      </c>
      <c r="E16" s="19" t="s">
        <v>69</v>
      </c>
      <c r="F16" s="19" t="s">
        <v>70</v>
      </c>
      <c r="G16" s="19" t="s">
        <v>208</v>
      </c>
      <c r="H16" s="19" t="s">
        <v>209</v>
      </c>
      <c r="I16" s="20">
        <v>6000</v>
      </c>
      <c r="J16" s="20"/>
      <c r="K16" s="20"/>
      <c r="L16" s="20"/>
      <c r="M16" s="20"/>
      <c r="N16" s="20"/>
      <c r="O16" s="20"/>
      <c r="P16" s="20"/>
      <c r="Q16" s="20"/>
      <c r="R16" s="20">
        <v>6000</v>
      </c>
      <c r="S16" s="20">
        <v>6000</v>
      </c>
      <c r="T16" s="20"/>
      <c r="U16" s="20"/>
      <c r="V16" s="20"/>
      <c r="W16" s="20"/>
    </row>
    <row r="17" ht="21.75" customHeight="1" spans="1:23">
      <c r="A17" s="19" t="s">
        <v>206</v>
      </c>
      <c r="B17" s="19" t="s">
        <v>207</v>
      </c>
      <c r="C17" s="19" t="s">
        <v>205</v>
      </c>
      <c r="D17" s="19" t="s">
        <v>44</v>
      </c>
      <c r="E17" s="19" t="s">
        <v>69</v>
      </c>
      <c r="F17" s="19" t="s">
        <v>70</v>
      </c>
      <c r="G17" s="19" t="s">
        <v>210</v>
      </c>
      <c r="H17" s="19" t="s">
        <v>211</v>
      </c>
      <c r="I17" s="20">
        <v>20000</v>
      </c>
      <c r="J17" s="20"/>
      <c r="K17" s="20"/>
      <c r="L17" s="20"/>
      <c r="M17" s="20"/>
      <c r="N17" s="20"/>
      <c r="O17" s="20"/>
      <c r="P17" s="20"/>
      <c r="Q17" s="20"/>
      <c r="R17" s="20">
        <v>20000</v>
      </c>
      <c r="S17" s="20">
        <v>20000</v>
      </c>
      <c r="T17" s="20"/>
      <c r="U17" s="20"/>
      <c r="V17" s="20"/>
      <c r="W17" s="20"/>
    </row>
    <row r="18" ht="21.75" customHeight="1" spans="1:23">
      <c r="A18" s="19" t="s">
        <v>206</v>
      </c>
      <c r="B18" s="19" t="s">
        <v>207</v>
      </c>
      <c r="C18" s="19" t="s">
        <v>205</v>
      </c>
      <c r="D18" s="19" t="s">
        <v>44</v>
      </c>
      <c r="E18" s="19" t="s">
        <v>69</v>
      </c>
      <c r="F18" s="19" t="s">
        <v>70</v>
      </c>
      <c r="G18" s="19" t="s">
        <v>212</v>
      </c>
      <c r="H18" s="19" t="s">
        <v>213</v>
      </c>
      <c r="I18" s="20">
        <v>5000</v>
      </c>
      <c r="J18" s="20"/>
      <c r="K18" s="20"/>
      <c r="L18" s="20"/>
      <c r="M18" s="20"/>
      <c r="N18" s="20"/>
      <c r="O18" s="20"/>
      <c r="P18" s="20"/>
      <c r="Q18" s="20"/>
      <c r="R18" s="20">
        <v>5000</v>
      </c>
      <c r="S18" s="20">
        <v>5000</v>
      </c>
      <c r="T18" s="20"/>
      <c r="U18" s="20"/>
      <c r="V18" s="20"/>
      <c r="W18" s="20"/>
    </row>
    <row r="19" ht="21.75" customHeight="1" spans="1:23">
      <c r="A19" s="19" t="s">
        <v>206</v>
      </c>
      <c r="B19" s="19" t="s">
        <v>207</v>
      </c>
      <c r="C19" s="19" t="s">
        <v>205</v>
      </c>
      <c r="D19" s="19" t="s">
        <v>44</v>
      </c>
      <c r="E19" s="19" t="s">
        <v>69</v>
      </c>
      <c r="F19" s="19" t="s">
        <v>70</v>
      </c>
      <c r="G19" s="19" t="s">
        <v>214</v>
      </c>
      <c r="H19" s="19" t="s">
        <v>215</v>
      </c>
      <c r="I19" s="20">
        <v>10000</v>
      </c>
      <c r="J19" s="20"/>
      <c r="K19" s="20"/>
      <c r="L19" s="20"/>
      <c r="M19" s="20"/>
      <c r="N19" s="20"/>
      <c r="O19" s="20"/>
      <c r="P19" s="20"/>
      <c r="Q19" s="20"/>
      <c r="R19" s="20">
        <v>10000</v>
      </c>
      <c r="S19" s="20">
        <v>10000</v>
      </c>
      <c r="T19" s="20"/>
      <c r="U19" s="20"/>
      <c r="V19" s="20"/>
      <c r="W19" s="20"/>
    </row>
    <row r="20" ht="21.75" customHeight="1" spans="1:23">
      <c r="A20" s="19" t="s">
        <v>206</v>
      </c>
      <c r="B20" s="19" t="s">
        <v>207</v>
      </c>
      <c r="C20" s="19" t="s">
        <v>205</v>
      </c>
      <c r="D20" s="19" t="s">
        <v>44</v>
      </c>
      <c r="E20" s="19" t="s">
        <v>69</v>
      </c>
      <c r="F20" s="19" t="s">
        <v>70</v>
      </c>
      <c r="G20" s="19" t="s">
        <v>216</v>
      </c>
      <c r="H20" s="19" t="s">
        <v>217</v>
      </c>
      <c r="I20" s="20">
        <v>70000</v>
      </c>
      <c r="J20" s="20"/>
      <c r="K20" s="20"/>
      <c r="L20" s="20"/>
      <c r="M20" s="20"/>
      <c r="N20" s="20"/>
      <c r="O20" s="20"/>
      <c r="P20" s="20"/>
      <c r="Q20" s="20"/>
      <c r="R20" s="20">
        <v>70000</v>
      </c>
      <c r="S20" s="20">
        <v>70000</v>
      </c>
      <c r="T20" s="20"/>
      <c r="U20" s="20"/>
      <c r="V20" s="20"/>
      <c r="W20" s="20"/>
    </row>
    <row r="21" ht="21.75" customHeight="1" spans="1:23">
      <c r="A21" s="19" t="s">
        <v>206</v>
      </c>
      <c r="B21" s="19" t="s">
        <v>207</v>
      </c>
      <c r="C21" s="19" t="s">
        <v>205</v>
      </c>
      <c r="D21" s="19" t="s">
        <v>44</v>
      </c>
      <c r="E21" s="19" t="s">
        <v>69</v>
      </c>
      <c r="F21" s="19" t="s">
        <v>70</v>
      </c>
      <c r="G21" s="19" t="s">
        <v>218</v>
      </c>
      <c r="H21" s="19" t="s">
        <v>219</v>
      </c>
      <c r="I21" s="20">
        <v>20000</v>
      </c>
      <c r="J21" s="20"/>
      <c r="K21" s="20"/>
      <c r="L21" s="20"/>
      <c r="M21" s="20"/>
      <c r="N21" s="20"/>
      <c r="O21" s="20"/>
      <c r="P21" s="20"/>
      <c r="Q21" s="20"/>
      <c r="R21" s="20">
        <v>20000</v>
      </c>
      <c r="S21" s="20">
        <v>20000</v>
      </c>
      <c r="T21" s="20"/>
      <c r="U21" s="20"/>
      <c r="V21" s="20"/>
      <c r="W21" s="20"/>
    </row>
    <row r="22" ht="21.75" customHeight="1" spans="1:23">
      <c r="A22" s="19" t="s">
        <v>206</v>
      </c>
      <c r="B22" s="19" t="s">
        <v>207</v>
      </c>
      <c r="C22" s="19" t="s">
        <v>205</v>
      </c>
      <c r="D22" s="19" t="s">
        <v>44</v>
      </c>
      <c r="E22" s="19" t="s">
        <v>69</v>
      </c>
      <c r="F22" s="19" t="s">
        <v>70</v>
      </c>
      <c r="G22" s="19" t="s">
        <v>203</v>
      </c>
      <c r="H22" s="19" t="s">
        <v>204</v>
      </c>
      <c r="I22" s="20">
        <v>7500000</v>
      </c>
      <c r="J22" s="20"/>
      <c r="K22" s="20"/>
      <c r="L22" s="20"/>
      <c r="M22" s="20"/>
      <c r="N22" s="20"/>
      <c r="O22" s="20"/>
      <c r="P22" s="20"/>
      <c r="Q22" s="20"/>
      <c r="R22" s="20">
        <v>7500000</v>
      </c>
      <c r="S22" s="20">
        <v>7500000</v>
      </c>
      <c r="T22" s="20"/>
      <c r="U22" s="20"/>
      <c r="V22" s="20"/>
      <c r="W22" s="20"/>
    </row>
    <row r="23" ht="21.75" customHeight="1" spans="1:23">
      <c r="A23" s="19" t="s">
        <v>206</v>
      </c>
      <c r="B23" s="19" t="s">
        <v>207</v>
      </c>
      <c r="C23" s="19" t="s">
        <v>205</v>
      </c>
      <c r="D23" s="19" t="s">
        <v>44</v>
      </c>
      <c r="E23" s="19" t="s">
        <v>69</v>
      </c>
      <c r="F23" s="19" t="s">
        <v>70</v>
      </c>
      <c r="G23" s="19" t="s">
        <v>171</v>
      </c>
      <c r="H23" s="19" t="s">
        <v>172</v>
      </c>
      <c r="I23" s="20">
        <v>200000</v>
      </c>
      <c r="J23" s="20"/>
      <c r="K23" s="20"/>
      <c r="L23" s="20"/>
      <c r="M23" s="20"/>
      <c r="N23" s="20"/>
      <c r="O23" s="20"/>
      <c r="P23" s="20"/>
      <c r="Q23" s="20"/>
      <c r="R23" s="20">
        <v>200000</v>
      </c>
      <c r="S23" s="20">
        <v>200000</v>
      </c>
      <c r="T23" s="20"/>
      <c r="U23" s="20"/>
      <c r="V23" s="20"/>
      <c r="W23" s="20"/>
    </row>
    <row r="24" ht="21.75" customHeight="1" spans="1:23">
      <c r="A24" s="19" t="s">
        <v>206</v>
      </c>
      <c r="B24" s="19" t="s">
        <v>207</v>
      </c>
      <c r="C24" s="19" t="s">
        <v>205</v>
      </c>
      <c r="D24" s="19" t="s">
        <v>44</v>
      </c>
      <c r="E24" s="19" t="s">
        <v>69</v>
      </c>
      <c r="F24" s="19" t="s">
        <v>70</v>
      </c>
      <c r="G24" s="19" t="s">
        <v>173</v>
      </c>
      <c r="H24" s="19" t="s">
        <v>174</v>
      </c>
      <c r="I24" s="20">
        <v>607500</v>
      </c>
      <c r="J24" s="20"/>
      <c r="K24" s="20"/>
      <c r="L24" s="20"/>
      <c r="M24" s="20"/>
      <c r="N24" s="20"/>
      <c r="O24" s="20"/>
      <c r="P24" s="20"/>
      <c r="Q24" s="20"/>
      <c r="R24" s="20">
        <v>607500</v>
      </c>
      <c r="S24" s="20">
        <v>607500</v>
      </c>
      <c r="T24" s="20"/>
      <c r="U24" s="20"/>
      <c r="V24" s="20"/>
      <c r="W24" s="20"/>
    </row>
    <row r="25" ht="21.75" customHeight="1" spans="1:23">
      <c r="A25" s="19" t="s">
        <v>206</v>
      </c>
      <c r="B25" s="19" t="s">
        <v>207</v>
      </c>
      <c r="C25" s="19" t="s">
        <v>205</v>
      </c>
      <c r="D25" s="19" t="s">
        <v>44</v>
      </c>
      <c r="E25" s="19" t="s">
        <v>69</v>
      </c>
      <c r="F25" s="19" t="s">
        <v>70</v>
      </c>
      <c r="G25" s="19" t="s">
        <v>220</v>
      </c>
      <c r="H25" s="19" t="s">
        <v>221</v>
      </c>
      <c r="I25" s="20">
        <v>30000</v>
      </c>
      <c r="J25" s="20"/>
      <c r="K25" s="20"/>
      <c r="L25" s="20"/>
      <c r="M25" s="20"/>
      <c r="N25" s="20"/>
      <c r="O25" s="20"/>
      <c r="P25" s="20"/>
      <c r="Q25" s="20"/>
      <c r="R25" s="20">
        <v>30000</v>
      </c>
      <c r="S25" s="20">
        <v>30000</v>
      </c>
      <c r="T25" s="20"/>
      <c r="U25" s="20"/>
      <c r="V25" s="20"/>
      <c r="W25" s="20"/>
    </row>
    <row r="26" ht="21.75" customHeight="1" spans="1:23">
      <c r="A26" s="19" t="s">
        <v>206</v>
      </c>
      <c r="B26" s="19" t="s">
        <v>207</v>
      </c>
      <c r="C26" s="19" t="s">
        <v>205</v>
      </c>
      <c r="D26" s="19" t="s">
        <v>44</v>
      </c>
      <c r="E26" s="19" t="s">
        <v>69</v>
      </c>
      <c r="F26" s="19" t="s">
        <v>70</v>
      </c>
      <c r="G26" s="19" t="s">
        <v>222</v>
      </c>
      <c r="H26" s="19" t="s">
        <v>223</v>
      </c>
      <c r="I26" s="20">
        <v>290000</v>
      </c>
      <c r="J26" s="20"/>
      <c r="K26" s="20"/>
      <c r="L26" s="20"/>
      <c r="M26" s="20"/>
      <c r="N26" s="20"/>
      <c r="O26" s="20"/>
      <c r="P26" s="20"/>
      <c r="Q26" s="20"/>
      <c r="R26" s="20">
        <v>290000</v>
      </c>
      <c r="S26" s="20">
        <v>290000</v>
      </c>
      <c r="T26" s="20"/>
      <c r="U26" s="20"/>
      <c r="V26" s="20"/>
      <c r="W26" s="20"/>
    </row>
    <row r="27" ht="21.75" customHeight="1" spans="1:23">
      <c r="A27" s="19" t="s">
        <v>206</v>
      </c>
      <c r="B27" s="19" t="s">
        <v>207</v>
      </c>
      <c r="C27" s="19" t="s">
        <v>205</v>
      </c>
      <c r="D27" s="19" t="s">
        <v>44</v>
      </c>
      <c r="E27" s="19" t="s">
        <v>69</v>
      </c>
      <c r="F27" s="19" t="s">
        <v>70</v>
      </c>
      <c r="G27" s="19" t="s">
        <v>224</v>
      </c>
      <c r="H27" s="19" t="s">
        <v>225</v>
      </c>
      <c r="I27" s="20">
        <v>331500</v>
      </c>
      <c r="J27" s="20"/>
      <c r="K27" s="20"/>
      <c r="L27" s="20"/>
      <c r="M27" s="20"/>
      <c r="N27" s="20"/>
      <c r="O27" s="20"/>
      <c r="P27" s="20"/>
      <c r="Q27" s="20"/>
      <c r="R27" s="20">
        <v>331500</v>
      </c>
      <c r="S27" s="20">
        <v>331500</v>
      </c>
      <c r="T27" s="20"/>
      <c r="U27" s="20"/>
      <c r="V27" s="20"/>
      <c r="W27" s="20"/>
    </row>
    <row r="28" ht="30" customHeight="1" spans="1:23">
      <c r="A28" s="19"/>
      <c r="B28" s="19"/>
      <c r="C28" s="19" t="s">
        <v>226</v>
      </c>
      <c r="D28" s="19"/>
      <c r="E28" s="19"/>
      <c r="F28" s="19"/>
      <c r="G28" s="19"/>
      <c r="H28" s="19"/>
      <c r="I28" s="20">
        <v>416</v>
      </c>
      <c r="J28" s="20">
        <v>416</v>
      </c>
      <c r="K28" s="20">
        <v>416</v>
      </c>
      <c r="L28" s="20"/>
      <c r="M28" s="20"/>
      <c r="N28" s="20"/>
      <c r="O28" s="20"/>
      <c r="P28" s="20"/>
      <c r="Q28" s="20"/>
      <c r="R28" s="20"/>
      <c r="S28" s="20"/>
      <c r="T28" s="20"/>
      <c r="U28" s="20"/>
      <c r="V28" s="20"/>
      <c r="W28" s="20"/>
    </row>
    <row r="29" ht="31" customHeight="1" spans="1:23">
      <c r="A29" s="19" t="s">
        <v>197</v>
      </c>
      <c r="B29" s="19" t="s">
        <v>227</v>
      </c>
      <c r="C29" s="19" t="s">
        <v>226</v>
      </c>
      <c r="D29" s="19" t="s">
        <v>44</v>
      </c>
      <c r="E29" s="19" t="s">
        <v>71</v>
      </c>
      <c r="F29" s="19" t="s">
        <v>72</v>
      </c>
      <c r="G29" s="19" t="s">
        <v>228</v>
      </c>
      <c r="H29" s="19" t="s">
        <v>229</v>
      </c>
      <c r="I29" s="20">
        <v>416</v>
      </c>
      <c r="J29" s="20">
        <v>416</v>
      </c>
      <c r="K29" s="20">
        <v>416</v>
      </c>
      <c r="L29" s="20"/>
      <c r="M29" s="20"/>
      <c r="N29" s="20"/>
      <c r="O29" s="20"/>
      <c r="P29" s="20"/>
      <c r="Q29" s="20"/>
      <c r="R29" s="20"/>
      <c r="S29" s="20"/>
      <c r="T29" s="20"/>
      <c r="U29" s="20"/>
      <c r="V29" s="20"/>
      <c r="W29" s="20"/>
    </row>
    <row r="30" ht="30" customHeight="1" spans="1:23">
      <c r="A30" s="19"/>
      <c r="B30" s="19"/>
      <c r="C30" s="19" t="s">
        <v>230</v>
      </c>
      <c r="D30" s="19"/>
      <c r="E30" s="19"/>
      <c r="F30" s="19"/>
      <c r="G30" s="19"/>
      <c r="H30" s="19"/>
      <c r="I30" s="20">
        <v>400005</v>
      </c>
      <c r="J30" s="20">
        <v>400005</v>
      </c>
      <c r="K30" s="20">
        <v>400005</v>
      </c>
      <c r="L30" s="20"/>
      <c r="M30" s="20"/>
      <c r="N30" s="20"/>
      <c r="O30" s="20"/>
      <c r="P30" s="20"/>
      <c r="Q30" s="20"/>
      <c r="R30" s="20"/>
      <c r="S30" s="20"/>
      <c r="T30" s="20"/>
      <c r="U30" s="20"/>
      <c r="V30" s="20"/>
      <c r="W30" s="20"/>
    </row>
    <row r="31" ht="21.75" customHeight="1" spans="1:23">
      <c r="A31" s="19" t="s">
        <v>206</v>
      </c>
      <c r="B31" s="19" t="s">
        <v>231</v>
      </c>
      <c r="C31" s="19" t="s">
        <v>230</v>
      </c>
      <c r="D31" s="19" t="s">
        <v>44</v>
      </c>
      <c r="E31" s="19" t="s">
        <v>69</v>
      </c>
      <c r="F31" s="19" t="s">
        <v>70</v>
      </c>
      <c r="G31" s="19" t="s">
        <v>203</v>
      </c>
      <c r="H31" s="19" t="s">
        <v>204</v>
      </c>
      <c r="I31" s="20">
        <v>400005</v>
      </c>
      <c r="J31" s="20">
        <v>400005</v>
      </c>
      <c r="K31" s="20">
        <v>400005</v>
      </c>
      <c r="L31" s="20"/>
      <c r="M31" s="20"/>
      <c r="N31" s="20"/>
      <c r="O31" s="20"/>
      <c r="P31" s="20"/>
      <c r="Q31" s="20"/>
      <c r="R31" s="20"/>
      <c r="S31" s="20"/>
      <c r="T31" s="20"/>
      <c r="U31" s="20"/>
      <c r="V31" s="20"/>
      <c r="W31" s="20"/>
    </row>
    <row r="32" ht="21.75" customHeight="1" spans="1:23">
      <c r="A32" s="19"/>
      <c r="B32" s="19"/>
      <c r="C32" s="19" t="s">
        <v>232</v>
      </c>
      <c r="D32" s="19"/>
      <c r="E32" s="19"/>
      <c r="F32" s="19"/>
      <c r="G32" s="19"/>
      <c r="H32" s="19"/>
      <c r="I32" s="20">
        <v>90000</v>
      </c>
      <c r="J32" s="20">
        <v>90000</v>
      </c>
      <c r="K32" s="20">
        <v>90000</v>
      </c>
      <c r="L32" s="20"/>
      <c r="M32" s="20"/>
      <c r="N32" s="20"/>
      <c r="O32" s="20"/>
      <c r="P32" s="20"/>
      <c r="Q32" s="20"/>
      <c r="R32" s="20"/>
      <c r="S32" s="20"/>
      <c r="T32" s="20"/>
      <c r="U32" s="20"/>
      <c r="V32" s="20"/>
      <c r="W32" s="20"/>
    </row>
    <row r="33" ht="21.75" customHeight="1" spans="1:23">
      <c r="A33" s="19" t="s">
        <v>197</v>
      </c>
      <c r="B33" s="19" t="s">
        <v>233</v>
      </c>
      <c r="C33" s="19" t="s">
        <v>232</v>
      </c>
      <c r="D33" s="19" t="s">
        <v>44</v>
      </c>
      <c r="E33" s="19" t="s">
        <v>69</v>
      </c>
      <c r="F33" s="19" t="s">
        <v>70</v>
      </c>
      <c r="G33" s="19" t="s">
        <v>173</v>
      </c>
      <c r="H33" s="19" t="s">
        <v>174</v>
      </c>
      <c r="I33" s="20">
        <v>90000</v>
      </c>
      <c r="J33" s="20">
        <v>90000</v>
      </c>
      <c r="K33" s="20">
        <v>90000</v>
      </c>
      <c r="L33" s="20"/>
      <c r="M33" s="20"/>
      <c r="N33" s="20"/>
      <c r="O33" s="20"/>
      <c r="P33" s="20"/>
      <c r="Q33" s="20"/>
      <c r="R33" s="20"/>
      <c r="S33" s="20"/>
      <c r="T33" s="20"/>
      <c r="U33" s="20"/>
      <c r="V33" s="20"/>
      <c r="W33" s="20"/>
    </row>
    <row r="34" ht="18.75" customHeight="1" spans="1:23">
      <c r="A34" s="22" t="s">
        <v>91</v>
      </c>
      <c r="B34" s="23"/>
      <c r="C34" s="23"/>
      <c r="D34" s="23"/>
      <c r="E34" s="23"/>
      <c r="F34" s="23"/>
      <c r="G34" s="23"/>
      <c r="H34" s="24"/>
      <c r="I34" s="20">
        <v>11566421</v>
      </c>
      <c r="J34" s="20">
        <v>2466421</v>
      </c>
      <c r="K34" s="20">
        <v>2466421</v>
      </c>
      <c r="L34" s="20"/>
      <c r="M34" s="20"/>
      <c r="N34" s="20"/>
      <c r="O34" s="20"/>
      <c r="P34" s="20"/>
      <c r="Q34" s="20"/>
      <c r="R34" s="20">
        <v>9100000</v>
      </c>
      <c r="S34" s="20">
        <v>9100000</v>
      </c>
      <c r="T34" s="20"/>
      <c r="U34" s="20"/>
      <c r="V34" s="20"/>
      <c r="W34" s="20"/>
    </row>
  </sheetData>
  <mergeCells count="28">
    <mergeCell ref="A2:W2"/>
    <mergeCell ref="A3:H3"/>
    <mergeCell ref="J4:M4"/>
    <mergeCell ref="N4:P4"/>
    <mergeCell ref="R4:W4"/>
    <mergeCell ref="A34:H34"/>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46"/>
  <sheetViews>
    <sheetView showZeros="0" topLeftCell="A31" workbookViewId="0">
      <selection activeCell="B31" sqref="B31:B38"/>
    </sheetView>
  </sheetViews>
  <sheetFormatPr defaultColWidth="10.6555555555556" defaultRowHeight="12" customHeight="1"/>
  <cols>
    <col min="1" max="1" width="40" customWidth="1"/>
    <col min="2" max="2" width="53.6666666666667" customWidth="1"/>
    <col min="3" max="4" width="19.3222222222222" customWidth="1"/>
    <col min="5" max="5" width="22.3222222222222" customWidth="1"/>
    <col min="6" max="6" width="12.3222222222222" customWidth="1"/>
    <col min="7" max="7" width="22.9777777777778" customWidth="1"/>
    <col min="8" max="8" width="12.3222222222222" customWidth="1"/>
    <col min="9" max="9" width="18.3333333333333" customWidth="1"/>
    <col min="10" max="10" width="54.5" customWidth="1"/>
  </cols>
  <sheetData>
    <row r="1" ht="15" customHeight="1" spans="10:10">
      <c r="J1" s="111" t="s">
        <v>234</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"单位名称："&amp;"景洪市允景洪卫生院"</f>
        <v>单位名称：景洪市允景洪卫生院</v>
      </c>
      <c r="B3" s="110"/>
      <c r="C3" s="33"/>
      <c r="D3" s="33"/>
      <c r="E3" s="33"/>
      <c r="F3" s="33"/>
      <c r="G3" s="33"/>
      <c r="H3" s="33"/>
      <c r="I3" s="33"/>
      <c r="J3" s="33"/>
    </row>
    <row r="4" ht="44.25" customHeight="1" spans="1:10">
      <c r="A4" s="38" t="s">
        <v>235</v>
      </c>
      <c r="B4" s="38" t="s">
        <v>236</v>
      </c>
      <c r="C4" s="38" t="s">
        <v>237</v>
      </c>
      <c r="D4" s="38" t="s">
        <v>238</v>
      </c>
      <c r="E4" s="38" t="s">
        <v>239</v>
      </c>
      <c r="F4" s="18" t="s">
        <v>240</v>
      </c>
      <c r="G4" s="38" t="s">
        <v>241</v>
      </c>
      <c r="H4" s="18" t="s">
        <v>242</v>
      </c>
      <c r="I4" s="18" t="s">
        <v>243</v>
      </c>
      <c r="J4" s="38" t="s">
        <v>244</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40.5" customHeight="1" spans="1:10">
      <c r="A7" s="92" t="s">
        <v>201</v>
      </c>
      <c r="B7" s="19" t="s">
        <v>245</v>
      </c>
      <c r="C7" s="19" t="s">
        <v>246</v>
      </c>
      <c r="D7" s="19" t="s">
        <v>247</v>
      </c>
      <c r="E7" s="19" t="s">
        <v>248</v>
      </c>
      <c r="F7" s="21" t="s">
        <v>249</v>
      </c>
      <c r="G7" s="19" t="s">
        <v>250</v>
      </c>
      <c r="H7" s="21" t="s">
        <v>251</v>
      </c>
      <c r="I7" s="21" t="s">
        <v>252</v>
      </c>
      <c r="J7" s="19" t="s">
        <v>253</v>
      </c>
    </row>
    <row r="8" ht="40.5" customHeight="1" spans="1:10">
      <c r="A8" s="92" t="s">
        <v>201</v>
      </c>
      <c r="B8" s="19" t="s">
        <v>254</v>
      </c>
      <c r="C8" s="19" t="s">
        <v>246</v>
      </c>
      <c r="D8" s="19" t="s">
        <v>255</v>
      </c>
      <c r="E8" s="19" t="s">
        <v>256</v>
      </c>
      <c r="F8" s="21" t="s">
        <v>249</v>
      </c>
      <c r="G8" s="19" t="s">
        <v>250</v>
      </c>
      <c r="H8" s="21" t="s">
        <v>251</v>
      </c>
      <c r="I8" s="21" t="s">
        <v>252</v>
      </c>
      <c r="J8" s="19" t="s">
        <v>257</v>
      </c>
    </row>
    <row r="9" ht="40.5" customHeight="1" spans="1:10">
      <c r="A9" s="92" t="s">
        <v>201</v>
      </c>
      <c r="B9" s="19" t="s">
        <v>254</v>
      </c>
      <c r="C9" s="19" t="s">
        <v>246</v>
      </c>
      <c r="D9" s="19" t="s">
        <v>258</v>
      </c>
      <c r="E9" s="19" t="s">
        <v>259</v>
      </c>
      <c r="F9" s="21" t="s">
        <v>260</v>
      </c>
      <c r="G9" s="19" t="s">
        <v>261</v>
      </c>
      <c r="H9" s="21" t="s">
        <v>251</v>
      </c>
      <c r="I9" s="21" t="s">
        <v>252</v>
      </c>
      <c r="J9" s="19" t="s">
        <v>262</v>
      </c>
    </row>
    <row r="10" ht="40.5" customHeight="1" spans="1:10">
      <c r="A10" s="92" t="s">
        <v>201</v>
      </c>
      <c r="B10" s="19" t="s">
        <v>254</v>
      </c>
      <c r="C10" s="19" t="s">
        <v>263</v>
      </c>
      <c r="D10" s="19" t="s">
        <v>264</v>
      </c>
      <c r="E10" s="19" t="s">
        <v>265</v>
      </c>
      <c r="F10" s="21" t="s">
        <v>249</v>
      </c>
      <c r="G10" s="19" t="s">
        <v>266</v>
      </c>
      <c r="H10" s="21" t="s">
        <v>267</v>
      </c>
      <c r="I10" s="21" t="s">
        <v>252</v>
      </c>
      <c r="J10" s="19" t="s">
        <v>268</v>
      </c>
    </row>
    <row r="11" ht="40.5" customHeight="1" spans="1:10">
      <c r="A11" s="92" t="s">
        <v>201</v>
      </c>
      <c r="B11" s="19" t="s">
        <v>254</v>
      </c>
      <c r="C11" s="19" t="s">
        <v>263</v>
      </c>
      <c r="D11" s="19" t="s">
        <v>264</v>
      </c>
      <c r="E11" s="19" t="s">
        <v>269</v>
      </c>
      <c r="F11" s="21" t="s">
        <v>249</v>
      </c>
      <c r="G11" s="19" t="s">
        <v>270</v>
      </c>
      <c r="H11" s="21" t="s">
        <v>267</v>
      </c>
      <c r="I11" s="21" t="s">
        <v>252</v>
      </c>
      <c r="J11" s="19" t="s">
        <v>271</v>
      </c>
    </row>
    <row r="12" ht="40.5" customHeight="1" spans="1:10">
      <c r="A12" s="92" t="s">
        <v>201</v>
      </c>
      <c r="B12" s="19" t="s">
        <v>254</v>
      </c>
      <c r="C12" s="19" t="s">
        <v>272</v>
      </c>
      <c r="D12" s="19" t="s">
        <v>273</v>
      </c>
      <c r="E12" s="19" t="s">
        <v>274</v>
      </c>
      <c r="F12" s="21" t="s">
        <v>249</v>
      </c>
      <c r="G12" s="19" t="s">
        <v>275</v>
      </c>
      <c r="H12" s="21" t="s">
        <v>251</v>
      </c>
      <c r="I12" s="21" t="s">
        <v>252</v>
      </c>
      <c r="J12" s="19" t="s">
        <v>276</v>
      </c>
    </row>
    <row r="13" ht="40.5" customHeight="1" spans="1:10">
      <c r="A13" s="92" t="s">
        <v>205</v>
      </c>
      <c r="B13" s="19" t="s">
        <v>277</v>
      </c>
      <c r="C13" s="19" t="s">
        <v>246</v>
      </c>
      <c r="D13" s="19" t="s">
        <v>247</v>
      </c>
      <c r="E13" s="19" t="s">
        <v>278</v>
      </c>
      <c r="F13" s="21" t="s">
        <v>260</v>
      </c>
      <c r="G13" s="19" t="s">
        <v>279</v>
      </c>
      <c r="H13" s="21" t="s">
        <v>280</v>
      </c>
      <c r="I13" s="21" t="s">
        <v>252</v>
      </c>
      <c r="J13" s="19" t="s">
        <v>281</v>
      </c>
    </row>
    <row r="14" ht="40.5" customHeight="1" spans="1:10">
      <c r="A14" s="92" t="s">
        <v>205</v>
      </c>
      <c r="B14" s="19" t="s">
        <v>277</v>
      </c>
      <c r="C14" s="19" t="s">
        <v>246</v>
      </c>
      <c r="D14" s="19" t="s">
        <v>255</v>
      </c>
      <c r="E14" s="19" t="s">
        <v>282</v>
      </c>
      <c r="F14" s="21" t="s">
        <v>260</v>
      </c>
      <c r="G14" s="19" t="s">
        <v>250</v>
      </c>
      <c r="H14" s="21" t="s">
        <v>251</v>
      </c>
      <c r="I14" s="21" t="s">
        <v>252</v>
      </c>
      <c r="J14" s="19" t="s">
        <v>283</v>
      </c>
    </row>
    <row r="15" ht="40.5" customHeight="1" spans="1:10">
      <c r="A15" s="92" t="s">
        <v>205</v>
      </c>
      <c r="B15" s="19" t="s">
        <v>277</v>
      </c>
      <c r="C15" s="19" t="s">
        <v>263</v>
      </c>
      <c r="D15" s="19" t="s">
        <v>264</v>
      </c>
      <c r="E15" s="19" t="s">
        <v>284</v>
      </c>
      <c r="F15" s="21" t="s">
        <v>249</v>
      </c>
      <c r="G15" s="19" t="s">
        <v>285</v>
      </c>
      <c r="H15" s="21" t="s">
        <v>267</v>
      </c>
      <c r="I15" s="21" t="s">
        <v>286</v>
      </c>
      <c r="J15" s="19" t="s">
        <v>287</v>
      </c>
    </row>
    <row r="16" ht="40.5" customHeight="1" spans="1:10">
      <c r="A16" s="92" t="s">
        <v>205</v>
      </c>
      <c r="B16" s="19" t="s">
        <v>277</v>
      </c>
      <c r="C16" s="19" t="s">
        <v>263</v>
      </c>
      <c r="D16" s="19" t="s">
        <v>288</v>
      </c>
      <c r="E16" s="19" t="s">
        <v>289</v>
      </c>
      <c r="F16" s="21" t="s">
        <v>249</v>
      </c>
      <c r="G16" s="19" t="s">
        <v>290</v>
      </c>
      <c r="H16" s="21" t="s">
        <v>267</v>
      </c>
      <c r="I16" s="21" t="s">
        <v>286</v>
      </c>
      <c r="J16" s="19" t="s">
        <v>291</v>
      </c>
    </row>
    <row r="17" ht="40.5" customHeight="1" spans="1:10">
      <c r="A17" s="92" t="s">
        <v>205</v>
      </c>
      <c r="B17" s="19" t="s">
        <v>277</v>
      </c>
      <c r="C17" s="19" t="s">
        <v>272</v>
      </c>
      <c r="D17" s="19" t="s">
        <v>273</v>
      </c>
      <c r="E17" s="19" t="s">
        <v>273</v>
      </c>
      <c r="F17" s="21" t="s">
        <v>260</v>
      </c>
      <c r="G17" s="19" t="s">
        <v>292</v>
      </c>
      <c r="H17" s="21" t="s">
        <v>251</v>
      </c>
      <c r="I17" s="21" t="s">
        <v>252</v>
      </c>
      <c r="J17" s="19" t="s">
        <v>293</v>
      </c>
    </row>
    <row r="18" ht="40.5" customHeight="1" spans="1:10">
      <c r="A18" s="92" t="s">
        <v>232</v>
      </c>
      <c r="B18" s="19" t="s">
        <v>294</v>
      </c>
      <c r="C18" s="19" t="s">
        <v>246</v>
      </c>
      <c r="D18" s="19" t="s">
        <v>247</v>
      </c>
      <c r="E18" s="19" t="s">
        <v>295</v>
      </c>
      <c r="F18" s="21" t="s">
        <v>260</v>
      </c>
      <c r="G18" s="19" t="s">
        <v>107</v>
      </c>
      <c r="H18" s="21" t="s">
        <v>296</v>
      </c>
      <c r="I18" s="21" t="s">
        <v>252</v>
      </c>
      <c r="J18" s="19" t="s">
        <v>297</v>
      </c>
    </row>
    <row r="19" ht="40.5" customHeight="1" spans="1:10">
      <c r="A19" s="92" t="s">
        <v>232</v>
      </c>
      <c r="B19" s="19" t="s">
        <v>294</v>
      </c>
      <c r="C19" s="19" t="s">
        <v>246</v>
      </c>
      <c r="D19" s="19" t="s">
        <v>255</v>
      </c>
      <c r="E19" s="19" t="s">
        <v>298</v>
      </c>
      <c r="F19" s="21" t="s">
        <v>260</v>
      </c>
      <c r="G19" s="19" t="s">
        <v>250</v>
      </c>
      <c r="H19" s="21" t="s">
        <v>251</v>
      </c>
      <c r="I19" s="21" t="s">
        <v>252</v>
      </c>
      <c r="J19" s="19" t="s">
        <v>299</v>
      </c>
    </row>
    <row r="20" ht="40.5" customHeight="1" spans="1:10">
      <c r="A20" s="92" t="s">
        <v>232</v>
      </c>
      <c r="B20" s="19" t="s">
        <v>294</v>
      </c>
      <c r="C20" s="19" t="s">
        <v>246</v>
      </c>
      <c r="D20" s="19" t="s">
        <v>255</v>
      </c>
      <c r="E20" s="19" t="s">
        <v>300</v>
      </c>
      <c r="F20" s="21" t="s">
        <v>301</v>
      </c>
      <c r="G20" s="19" t="s">
        <v>302</v>
      </c>
      <c r="H20" s="21" t="s">
        <v>251</v>
      </c>
      <c r="I20" s="21" t="s">
        <v>252</v>
      </c>
      <c r="J20" s="19" t="s">
        <v>303</v>
      </c>
    </row>
    <row r="21" ht="40.5" customHeight="1" spans="1:10">
      <c r="A21" s="92" t="s">
        <v>232</v>
      </c>
      <c r="B21" s="19" t="s">
        <v>294</v>
      </c>
      <c r="C21" s="19" t="s">
        <v>246</v>
      </c>
      <c r="D21" s="19" t="s">
        <v>255</v>
      </c>
      <c r="E21" s="19" t="s">
        <v>304</v>
      </c>
      <c r="F21" s="21" t="s">
        <v>249</v>
      </c>
      <c r="G21" s="19" t="s">
        <v>250</v>
      </c>
      <c r="H21" s="21" t="s">
        <v>251</v>
      </c>
      <c r="I21" s="21" t="s">
        <v>252</v>
      </c>
      <c r="J21" s="19" t="s">
        <v>305</v>
      </c>
    </row>
    <row r="22" ht="40.5" customHeight="1" spans="1:10">
      <c r="A22" s="92" t="s">
        <v>232</v>
      </c>
      <c r="B22" s="19" t="s">
        <v>294</v>
      </c>
      <c r="C22" s="19" t="s">
        <v>263</v>
      </c>
      <c r="D22" s="19" t="s">
        <v>264</v>
      </c>
      <c r="E22" s="19" t="s">
        <v>306</v>
      </c>
      <c r="F22" s="21" t="s">
        <v>260</v>
      </c>
      <c r="G22" s="19" t="s">
        <v>307</v>
      </c>
      <c r="H22" s="21" t="s">
        <v>267</v>
      </c>
      <c r="I22" s="21" t="s">
        <v>252</v>
      </c>
      <c r="J22" s="19" t="s">
        <v>308</v>
      </c>
    </row>
    <row r="23" ht="40.5" customHeight="1" spans="1:10">
      <c r="A23" s="92" t="s">
        <v>232</v>
      </c>
      <c r="B23" s="19" t="s">
        <v>294</v>
      </c>
      <c r="C23" s="19" t="s">
        <v>272</v>
      </c>
      <c r="D23" s="19" t="s">
        <v>273</v>
      </c>
      <c r="E23" s="19" t="s">
        <v>309</v>
      </c>
      <c r="F23" s="21" t="s">
        <v>260</v>
      </c>
      <c r="G23" s="19" t="s">
        <v>310</v>
      </c>
      <c r="H23" s="21" t="s">
        <v>251</v>
      </c>
      <c r="I23" s="21" t="s">
        <v>252</v>
      </c>
      <c r="J23" s="19" t="s">
        <v>311</v>
      </c>
    </row>
    <row r="24" ht="40.5" customHeight="1" spans="1:10">
      <c r="A24" s="92" t="s">
        <v>232</v>
      </c>
      <c r="B24" s="19" t="s">
        <v>294</v>
      </c>
      <c r="C24" s="19" t="s">
        <v>272</v>
      </c>
      <c r="D24" s="19" t="s">
        <v>273</v>
      </c>
      <c r="E24" s="19" t="s">
        <v>312</v>
      </c>
      <c r="F24" s="21" t="s">
        <v>260</v>
      </c>
      <c r="G24" s="19" t="s">
        <v>310</v>
      </c>
      <c r="H24" s="21" t="s">
        <v>251</v>
      </c>
      <c r="I24" s="21" t="s">
        <v>252</v>
      </c>
      <c r="J24" s="19" t="s">
        <v>313</v>
      </c>
    </row>
    <row r="25" ht="40.5" customHeight="1" spans="1:10">
      <c r="A25" s="92" t="s">
        <v>230</v>
      </c>
      <c r="B25" s="19" t="s">
        <v>314</v>
      </c>
      <c r="C25" s="19" t="s">
        <v>246</v>
      </c>
      <c r="D25" s="19" t="s">
        <v>247</v>
      </c>
      <c r="E25" s="19" t="s">
        <v>315</v>
      </c>
      <c r="F25" s="21" t="s">
        <v>260</v>
      </c>
      <c r="G25" s="19" t="s">
        <v>316</v>
      </c>
      <c r="H25" s="21" t="s">
        <v>251</v>
      </c>
      <c r="I25" s="21" t="s">
        <v>252</v>
      </c>
      <c r="J25" s="19" t="s">
        <v>317</v>
      </c>
    </row>
    <row r="26" ht="40.5" customHeight="1" spans="1:10">
      <c r="A26" s="92" t="s">
        <v>230</v>
      </c>
      <c r="B26" s="19" t="s">
        <v>314</v>
      </c>
      <c r="C26" s="19" t="s">
        <v>246</v>
      </c>
      <c r="D26" s="19" t="s">
        <v>247</v>
      </c>
      <c r="E26" s="19" t="s">
        <v>318</v>
      </c>
      <c r="F26" s="21" t="s">
        <v>260</v>
      </c>
      <c r="G26" s="19" t="s">
        <v>316</v>
      </c>
      <c r="H26" s="21" t="s">
        <v>251</v>
      </c>
      <c r="I26" s="21" t="s">
        <v>252</v>
      </c>
      <c r="J26" s="19" t="s">
        <v>319</v>
      </c>
    </row>
    <row r="27" ht="40.5" customHeight="1" spans="1:10">
      <c r="A27" s="92" t="s">
        <v>230</v>
      </c>
      <c r="B27" s="19" t="s">
        <v>314</v>
      </c>
      <c r="C27" s="19" t="s">
        <v>246</v>
      </c>
      <c r="D27" s="19" t="s">
        <v>255</v>
      </c>
      <c r="E27" s="19" t="s">
        <v>320</v>
      </c>
      <c r="F27" s="21" t="s">
        <v>260</v>
      </c>
      <c r="G27" s="19" t="s">
        <v>250</v>
      </c>
      <c r="H27" s="21" t="s">
        <v>251</v>
      </c>
      <c r="I27" s="21" t="s">
        <v>252</v>
      </c>
      <c r="J27" s="19" t="s">
        <v>321</v>
      </c>
    </row>
    <row r="28" ht="40.5" customHeight="1" spans="1:10">
      <c r="A28" s="92" t="s">
        <v>230</v>
      </c>
      <c r="B28" s="19" t="s">
        <v>314</v>
      </c>
      <c r="C28" s="19" t="s">
        <v>263</v>
      </c>
      <c r="D28" s="19" t="s">
        <v>264</v>
      </c>
      <c r="E28" s="19" t="s">
        <v>322</v>
      </c>
      <c r="F28" s="21" t="s">
        <v>249</v>
      </c>
      <c r="G28" s="19" t="s">
        <v>323</v>
      </c>
      <c r="H28" s="21" t="s">
        <v>267</v>
      </c>
      <c r="I28" s="21" t="s">
        <v>286</v>
      </c>
      <c r="J28" s="19" t="s">
        <v>321</v>
      </c>
    </row>
    <row r="29" ht="40.5" customHeight="1" spans="1:10">
      <c r="A29" s="92" t="s">
        <v>230</v>
      </c>
      <c r="B29" s="19" t="s">
        <v>314</v>
      </c>
      <c r="C29" s="19" t="s">
        <v>263</v>
      </c>
      <c r="D29" s="19" t="s">
        <v>288</v>
      </c>
      <c r="E29" s="19" t="s">
        <v>324</v>
      </c>
      <c r="F29" s="21" t="s">
        <v>249</v>
      </c>
      <c r="G29" s="19" t="s">
        <v>325</v>
      </c>
      <c r="H29" s="21" t="s">
        <v>267</v>
      </c>
      <c r="I29" s="21" t="s">
        <v>286</v>
      </c>
      <c r="J29" s="19" t="s">
        <v>324</v>
      </c>
    </row>
    <row r="30" ht="40.5" customHeight="1" spans="1:10">
      <c r="A30" s="92" t="s">
        <v>230</v>
      </c>
      <c r="B30" s="19" t="s">
        <v>314</v>
      </c>
      <c r="C30" s="19" t="s">
        <v>272</v>
      </c>
      <c r="D30" s="19" t="s">
        <v>273</v>
      </c>
      <c r="E30" s="19" t="s">
        <v>326</v>
      </c>
      <c r="F30" s="21" t="s">
        <v>260</v>
      </c>
      <c r="G30" s="19" t="s">
        <v>316</v>
      </c>
      <c r="H30" s="21" t="s">
        <v>251</v>
      </c>
      <c r="I30" s="21" t="s">
        <v>252</v>
      </c>
      <c r="J30" s="19" t="s">
        <v>327</v>
      </c>
    </row>
    <row r="31" ht="40.5" customHeight="1" spans="1:10">
      <c r="A31" s="92" t="s">
        <v>226</v>
      </c>
      <c r="B31" s="19" t="s">
        <v>328</v>
      </c>
      <c r="C31" s="19" t="s">
        <v>246</v>
      </c>
      <c r="D31" s="19" t="s">
        <v>247</v>
      </c>
      <c r="E31" s="19" t="s">
        <v>329</v>
      </c>
      <c r="F31" s="21" t="s">
        <v>260</v>
      </c>
      <c r="G31" s="19" t="s">
        <v>316</v>
      </c>
      <c r="H31" s="21" t="s">
        <v>251</v>
      </c>
      <c r="I31" s="21" t="s">
        <v>252</v>
      </c>
      <c r="J31" s="19" t="s">
        <v>330</v>
      </c>
    </row>
    <row r="32" ht="40.5" customHeight="1" spans="1:10">
      <c r="A32" s="92" t="s">
        <v>226</v>
      </c>
      <c r="B32" s="19" t="s">
        <v>331</v>
      </c>
      <c r="C32" s="19" t="s">
        <v>246</v>
      </c>
      <c r="D32" s="19" t="s">
        <v>255</v>
      </c>
      <c r="E32" s="19" t="s">
        <v>332</v>
      </c>
      <c r="F32" s="21" t="s">
        <v>260</v>
      </c>
      <c r="G32" s="19" t="s">
        <v>310</v>
      </c>
      <c r="H32" s="21" t="s">
        <v>251</v>
      </c>
      <c r="I32" s="21" t="s">
        <v>252</v>
      </c>
      <c r="J32" s="19" t="s">
        <v>333</v>
      </c>
    </row>
    <row r="33" ht="40.5" customHeight="1" spans="1:10">
      <c r="A33" s="92" t="s">
        <v>226</v>
      </c>
      <c r="B33" s="19" t="s">
        <v>331</v>
      </c>
      <c r="C33" s="19" t="s">
        <v>246</v>
      </c>
      <c r="D33" s="19" t="s">
        <v>255</v>
      </c>
      <c r="E33" s="19" t="s">
        <v>334</v>
      </c>
      <c r="F33" s="21" t="s">
        <v>249</v>
      </c>
      <c r="G33" s="19" t="s">
        <v>335</v>
      </c>
      <c r="H33" s="21" t="s">
        <v>267</v>
      </c>
      <c r="I33" s="21" t="s">
        <v>286</v>
      </c>
      <c r="J33" s="19" t="s">
        <v>336</v>
      </c>
    </row>
    <row r="34" ht="40.5" customHeight="1" spans="1:10">
      <c r="A34" s="92" t="s">
        <v>226</v>
      </c>
      <c r="B34" s="19" t="s">
        <v>331</v>
      </c>
      <c r="C34" s="19" t="s">
        <v>263</v>
      </c>
      <c r="D34" s="19" t="s">
        <v>264</v>
      </c>
      <c r="E34" s="19" t="s">
        <v>337</v>
      </c>
      <c r="F34" s="21" t="s">
        <v>249</v>
      </c>
      <c r="G34" s="19" t="s">
        <v>338</v>
      </c>
      <c r="H34" s="21" t="s">
        <v>267</v>
      </c>
      <c r="I34" s="21" t="s">
        <v>286</v>
      </c>
      <c r="J34" s="19" t="s">
        <v>339</v>
      </c>
    </row>
    <row r="35" ht="40.5" customHeight="1" spans="1:10">
      <c r="A35" s="92" t="s">
        <v>226</v>
      </c>
      <c r="B35" s="19" t="s">
        <v>331</v>
      </c>
      <c r="C35" s="19" t="s">
        <v>263</v>
      </c>
      <c r="D35" s="19" t="s">
        <v>264</v>
      </c>
      <c r="E35" s="19" t="s">
        <v>340</v>
      </c>
      <c r="F35" s="21" t="s">
        <v>249</v>
      </c>
      <c r="G35" s="19" t="s">
        <v>270</v>
      </c>
      <c r="H35" s="21" t="s">
        <v>267</v>
      </c>
      <c r="I35" s="21" t="s">
        <v>286</v>
      </c>
      <c r="J35" s="19" t="s">
        <v>341</v>
      </c>
    </row>
    <row r="36" ht="40.5" customHeight="1" spans="1:10">
      <c r="A36" s="92" t="s">
        <v>226</v>
      </c>
      <c r="B36" s="19" t="s">
        <v>331</v>
      </c>
      <c r="C36" s="19" t="s">
        <v>263</v>
      </c>
      <c r="D36" s="19" t="s">
        <v>264</v>
      </c>
      <c r="E36" s="19" t="s">
        <v>342</v>
      </c>
      <c r="F36" s="21" t="s">
        <v>249</v>
      </c>
      <c r="G36" s="19" t="s">
        <v>343</v>
      </c>
      <c r="H36" s="21" t="s">
        <v>267</v>
      </c>
      <c r="I36" s="21" t="s">
        <v>286</v>
      </c>
      <c r="J36" s="19" t="s">
        <v>344</v>
      </c>
    </row>
    <row r="37" ht="40.5" customHeight="1" spans="1:10">
      <c r="A37" s="92" t="s">
        <v>226</v>
      </c>
      <c r="B37" s="19" t="s">
        <v>331</v>
      </c>
      <c r="C37" s="19" t="s">
        <v>263</v>
      </c>
      <c r="D37" s="19" t="s">
        <v>264</v>
      </c>
      <c r="E37" s="19" t="s">
        <v>345</v>
      </c>
      <c r="F37" s="21" t="s">
        <v>249</v>
      </c>
      <c r="G37" s="19" t="s">
        <v>346</v>
      </c>
      <c r="H37" s="21" t="s">
        <v>267</v>
      </c>
      <c r="I37" s="21" t="s">
        <v>286</v>
      </c>
      <c r="J37" s="19" t="s">
        <v>347</v>
      </c>
    </row>
    <row r="38" ht="40.5" customHeight="1" spans="1:10">
      <c r="A38" s="92" t="s">
        <v>226</v>
      </c>
      <c r="B38" s="19" t="s">
        <v>331</v>
      </c>
      <c r="C38" s="19" t="s">
        <v>272</v>
      </c>
      <c r="D38" s="19" t="s">
        <v>273</v>
      </c>
      <c r="E38" s="19" t="s">
        <v>348</v>
      </c>
      <c r="F38" s="21" t="s">
        <v>260</v>
      </c>
      <c r="G38" s="19" t="s">
        <v>310</v>
      </c>
      <c r="H38" s="21" t="s">
        <v>251</v>
      </c>
      <c r="I38" s="21" t="s">
        <v>252</v>
      </c>
      <c r="J38" s="19" t="s">
        <v>349</v>
      </c>
    </row>
    <row r="39" ht="40.5" customHeight="1" spans="1:10">
      <c r="A39" s="92" t="s">
        <v>196</v>
      </c>
      <c r="B39" s="19" t="s">
        <v>350</v>
      </c>
      <c r="C39" s="19" t="s">
        <v>246</v>
      </c>
      <c r="D39" s="19" t="s">
        <v>247</v>
      </c>
      <c r="E39" s="19" t="s">
        <v>351</v>
      </c>
      <c r="F39" s="21" t="s">
        <v>249</v>
      </c>
      <c r="G39" s="19" t="s">
        <v>107</v>
      </c>
      <c r="H39" s="21" t="s">
        <v>296</v>
      </c>
      <c r="I39" s="21" t="s">
        <v>252</v>
      </c>
      <c r="J39" s="19" t="s">
        <v>352</v>
      </c>
    </row>
    <row r="40" ht="40.5" customHeight="1" spans="1:10">
      <c r="A40" s="92" t="s">
        <v>196</v>
      </c>
      <c r="B40" s="19" t="s">
        <v>350</v>
      </c>
      <c r="C40" s="19" t="s">
        <v>246</v>
      </c>
      <c r="D40" s="19" t="s">
        <v>255</v>
      </c>
      <c r="E40" s="19" t="s">
        <v>298</v>
      </c>
      <c r="F40" s="21" t="s">
        <v>249</v>
      </c>
      <c r="G40" s="19" t="s">
        <v>353</v>
      </c>
      <c r="H40" s="21" t="s">
        <v>251</v>
      </c>
      <c r="I40" s="21" t="s">
        <v>252</v>
      </c>
      <c r="J40" s="19" t="s">
        <v>354</v>
      </c>
    </row>
    <row r="41" ht="40.5" customHeight="1" spans="1:10">
      <c r="A41" s="92" t="s">
        <v>196</v>
      </c>
      <c r="B41" s="19" t="s">
        <v>350</v>
      </c>
      <c r="C41" s="19" t="s">
        <v>246</v>
      </c>
      <c r="D41" s="19" t="s">
        <v>258</v>
      </c>
      <c r="E41" s="19" t="s">
        <v>355</v>
      </c>
      <c r="F41" s="21" t="s">
        <v>260</v>
      </c>
      <c r="G41" s="19" t="s">
        <v>353</v>
      </c>
      <c r="H41" s="21" t="s">
        <v>251</v>
      </c>
      <c r="I41" s="21" t="s">
        <v>252</v>
      </c>
      <c r="J41" s="19" t="s">
        <v>299</v>
      </c>
    </row>
    <row r="42" ht="40.5" customHeight="1" spans="1:10">
      <c r="A42" s="92" t="s">
        <v>196</v>
      </c>
      <c r="B42" s="19" t="s">
        <v>350</v>
      </c>
      <c r="C42" s="19" t="s">
        <v>246</v>
      </c>
      <c r="D42" s="19" t="s">
        <v>258</v>
      </c>
      <c r="E42" s="19" t="s">
        <v>300</v>
      </c>
      <c r="F42" s="21" t="s">
        <v>301</v>
      </c>
      <c r="G42" s="19" t="s">
        <v>356</v>
      </c>
      <c r="H42" s="21" t="s">
        <v>251</v>
      </c>
      <c r="I42" s="21" t="s">
        <v>252</v>
      </c>
      <c r="J42" s="19" t="s">
        <v>303</v>
      </c>
    </row>
    <row r="43" ht="40.5" customHeight="1" spans="1:10">
      <c r="A43" s="92" t="s">
        <v>196</v>
      </c>
      <c r="B43" s="19" t="s">
        <v>350</v>
      </c>
      <c r="C43" s="19" t="s">
        <v>263</v>
      </c>
      <c r="D43" s="19" t="s">
        <v>264</v>
      </c>
      <c r="E43" s="19" t="s">
        <v>357</v>
      </c>
      <c r="F43" s="21" t="s">
        <v>301</v>
      </c>
      <c r="G43" s="19" t="s">
        <v>358</v>
      </c>
      <c r="H43" s="21" t="s">
        <v>359</v>
      </c>
      <c r="I43" s="21" t="s">
        <v>252</v>
      </c>
      <c r="J43" s="19" t="s">
        <v>360</v>
      </c>
    </row>
    <row r="44" ht="40.5" customHeight="1" spans="1:10">
      <c r="A44" s="92" t="s">
        <v>196</v>
      </c>
      <c r="B44" s="19" t="s">
        <v>350</v>
      </c>
      <c r="C44" s="19" t="s">
        <v>263</v>
      </c>
      <c r="D44" s="19" t="s">
        <v>264</v>
      </c>
      <c r="E44" s="19" t="s">
        <v>306</v>
      </c>
      <c r="F44" s="21" t="s">
        <v>249</v>
      </c>
      <c r="G44" s="19" t="s">
        <v>361</v>
      </c>
      <c r="H44" s="21" t="s">
        <v>267</v>
      </c>
      <c r="I44" s="21" t="s">
        <v>286</v>
      </c>
      <c r="J44" s="19" t="s">
        <v>362</v>
      </c>
    </row>
    <row r="45" ht="40.5" customHeight="1" spans="1:10">
      <c r="A45" s="92" t="s">
        <v>196</v>
      </c>
      <c r="B45" s="19" t="s">
        <v>350</v>
      </c>
      <c r="C45" s="19" t="s">
        <v>272</v>
      </c>
      <c r="D45" s="19" t="s">
        <v>273</v>
      </c>
      <c r="E45" s="19" t="s">
        <v>309</v>
      </c>
      <c r="F45" s="21" t="s">
        <v>260</v>
      </c>
      <c r="G45" s="19" t="s">
        <v>275</v>
      </c>
      <c r="H45" s="21" t="s">
        <v>251</v>
      </c>
      <c r="I45" s="21" t="s">
        <v>252</v>
      </c>
      <c r="J45" s="19" t="s">
        <v>311</v>
      </c>
    </row>
    <row r="46" ht="40.5" customHeight="1" spans="1:10">
      <c r="A46" s="92" t="s">
        <v>196</v>
      </c>
      <c r="B46" s="19" t="s">
        <v>350</v>
      </c>
      <c r="C46" s="19" t="s">
        <v>272</v>
      </c>
      <c r="D46" s="19" t="s">
        <v>273</v>
      </c>
      <c r="E46" s="19" t="s">
        <v>312</v>
      </c>
      <c r="F46" s="21" t="s">
        <v>260</v>
      </c>
      <c r="G46" s="19" t="s">
        <v>275</v>
      </c>
      <c r="H46" s="21" t="s">
        <v>251</v>
      </c>
      <c r="I46" s="21" t="s">
        <v>252</v>
      </c>
      <c r="J46" s="19" t="s">
        <v>313</v>
      </c>
    </row>
  </sheetData>
  <mergeCells count="14">
    <mergeCell ref="A2:J2"/>
    <mergeCell ref="A3:H3"/>
    <mergeCell ref="A7:A12"/>
    <mergeCell ref="A13:A17"/>
    <mergeCell ref="A18:A24"/>
    <mergeCell ref="A25:A30"/>
    <mergeCell ref="A31:A38"/>
    <mergeCell ref="A39:A46"/>
    <mergeCell ref="B7:B12"/>
    <mergeCell ref="B13:B17"/>
    <mergeCell ref="B18:B24"/>
    <mergeCell ref="B25:B30"/>
    <mergeCell ref="B31:B38"/>
    <mergeCell ref="B39:B46"/>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0" sqref="A10"/>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6">
        <v>1</v>
      </c>
      <c r="B1" s="97">
        <v>0</v>
      </c>
      <c r="C1" s="96">
        <v>1</v>
      </c>
      <c r="D1" s="98"/>
      <c r="E1" s="98"/>
      <c r="F1" s="99" t="s">
        <v>363</v>
      </c>
    </row>
    <row r="2" ht="36.75" customHeight="1" spans="1:6">
      <c r="A2" s="100" t="str">
        <f>"2025"&amp;"年部门政府性基金预算支出预算表"</f>
        <v>2025年部门政府性基金预算支出预算表</v>
      </c>
      <c r="B2" s="100" t="s">
        <v>364</v>
      </c>
      <c r="C2" s="100"/>
      <c r="D2" s="100"/>
      <c r="E2" s="100"/>
      <c r="F2" s="100"/>
    </row>
    <row r="3" ht="13.5" customHeight="1" spans="1:6">
      <c r="A3" s="5" t="str">
        <f>"单位名称："&amp;"景洪市允景洪卫生院"</f>
        <v>单位名称：景洪市允景洪卫生院</v>
      </c>
      <c r="B3" s="5" t="str">
        <f>"单位名称："&amp;"景洪市允景洪卫生院"</f>
        <v>单位名称：景洪市允景洪卫生院</v>
      </c>
      <c r="C3" s="5"/>
      <c r="D3" s="95"/>
      <c r="E3" s="95"/>
      <c r="F3" s="95" t="s">
        <v>1</v>
      </c>
    </row>
    <row r="4" ht="19.5" customHeight="1" spans="1:6">
      <c r="A4" s="101" t="s">
        <v>121</v>
      </c>
      <c r="B4" s="102" t="s">
        <v>46</v>
      </c>
      <c r="C4" s="103" t="s">
        <v>47</v>
      </c>
      <c r="D4" s="11" t="s">
        <v>365</v>
      </c>
      <c r="E4" s="11"/>
      <c r="F4" s="12"/>
    </row>
    <row r="5" ht="18.75" customHeight="1" spans="1:6">
      <c r="A5" s="104"/>
      <c r="B5" s="105"/>
      <c r="C5" s="89"/>
      <c r="D5" s="88" t="s">
        <v>29</v>
      </c>
      <c r="E5" s="88" t="s">
        <v>48</v>
      </c>
      <c r="F5" s="88" t="s">
        <v>49</v>
      </c>
    </row>
    <row r="6" ht="18.75" customHeight="1" spans="1:6">
      <c r="A6" s="104">
        <v>1</v>
      </c>
      <c r="B6" s="106" t="s">
        <v>107</v>
      </c>
      <c r="C6" s="89">
        <v>3</v>
      </c>
      <c r="D6" s="88">
        <v>4</v>
      </c>
      <c r="E6" s="88">
        <v>5</v>
      </c>
      <c r="F6" s="88">
        <v>6</v>
      </c>
    </row>
    <row r="7" ht="21" customHeight="1" spans="1:6">
      <c r="A7" s="19"/>
      <c r="B7" s="19"/>
      <c r="C7" s="19"/>
      <c r="D7" s="20"/>
      <c r="E7" s="20"/>
      <c r="F7" s="20"/>
    </row>
    <row r="8" ht="21" customHeight="1" spans="1:6">
      <c r="A8" s="19"/>
      <c r="B8" s="19"/>
      <c r="C8" s="19"/>
      <c r="D8" s="20"/>
      <c r="E8" s="20"/>
      <c r="F8" s="20"/>
    </row>
    <row r="9" ht="18.75" customHeight="1" spans="1:6">
      <c r="A9" s="107" t="s">
        <v>91</v>
      </c>
      <c r="B9" s="108" t="s">
        <v>91</v>
      </c>
      <c r="C9" s="109" t="s">
        <v>91</v>
      </c>
      <c r="D9" s="20"/>
      <c r="E9" s="20"/>
      <c r="F9" s="20"/>
    </row>
    <row r="10" customHeight="1" spans="1:1">
      <c r="A10" t="s">
        <v>366</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4"/>
  <sheetViews>
    <sheetView showZeros="0" workbookViewId="0">
      <selection activeCell="F10" sqref="F10"/>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7" customWidth="1"/>
    <col min="6" max="6" width="24.3333333333333" customWidth="1"/>
    <col min="7" max="7" width="26" customWidth="1"/>
    <col min="8" max="17" width="19.3333333333333" customWidth="1"/>
  </cols>
  <sheetData>
    <row r="1" ht="15.75" customHeight="1" spans="1:17">
      <c r="A1" s="2"/>
      <c r="B1" s="2"/>
      <c r="C1" s="2"/>
      <c r="D1" s="2"/>
      <c r="E1" s="2"/>
      <c r="F1" s="2"/>
      <c r="G1" s="2"/>
      <c r="H1" s="2"/>
      <c r="I1" s="2"/>
      <c r="J1" s="2"/>
      <c r="O1" s="81"/>
      <c r="P1" s="81"/>
      <c r="Q1" s="30" t="s">
        <v>367</v>
      </c>
    </row>
    <row r="2" ht="35.25" customHeight="1" spans="1:17">
      <c r="A2" s="31" t="str">
        <f>"2025"&amp;"年部门政府采购预算表"</f>
        <v>2025年部门政府采购预算表</v>
      </c>
      <c r="B2" s="31"/>
      <c r="C2" s="31"/>
      <c r="D2" s="31"/>
      <c r="E2" s="31"/>
      <c r="F2" s="31"/>
      <c r="G2" s="31"/>
      <c r="H2" s="31"/>
      <c r="I2" s="31"/>
      <c r="J2" s="31"/>
      <c r="K2" s="31"/>
      <c r="L2" s="31"/>
      <c r="M2" s="31"/>
      <c r="N2" s="31"/>
      <c r="O2" s="31"/>
      <c r="P2" s="31"/>
      <c r="Q2" s="31"/>
    </row>
    <row r="3" ht="18.75" customHeight="1" spans="1:17">
      <c r="A3" s="32" t="str">
        <f>"单位名称："&amp;"景洪市允景洪卫生院"</f>
        <v>单位名称：景洪市允景洪卫生院</v>
      </c>
      <c r="B3" s="32"/>
      <c r="C3" s="32"/>
      <c r="D3" s="32"/>
      <c r="E3" s="32"/>
      <c r="F3" s="32"/>
      <c r="G3" s="6"/>
      <c r="H3" s="6"/>
      <c r="I3" s="6"/>
      <c r="J3" s="6"/>
      <c r="K3" s="33"/>
      <c r="L3" s="33"/>
      <c r="M3" s="33"/>
      <c r="N3" s="33"/>
      <c r="O3" s="7"/>
      <c r="P3" s="7"/>
      <c r="Q3" s="95" t="s">
        <v>113</v>
      </c>
    </row>
    <row r="4" ht="15.75" customHeight="1" spans="1:17">
      <c r="A4" s="9" t="s">
        <v>368</v>
      </c>
      <c r="B4" s="72" t="s">
        <v>369</v>
      </c>
      <c r="C4" s="72" t="s">
        <v>370</v>
      </c>
      <c r="D4" s="72" t="s">
        <v>371</v>
      </c>
      <c r="E4" s="72" t="s">
        <v>372</v>
      </c>
      <c r="F4" s="72" t="s">
        <v>373</v>
      </c>
      <c r="G4" s="36" t="s">
        <v>128</v>
      </c>
      <c r="H4" s="36"/>
      <c r="I4" s="36"/>
      <c r="J4" s="36"/>
      <c r="K4" s="36"/>
      <c r="L4" s="36"/>
      <c r="M4" s="36"/>
      <c r="N4" s="36"/>
      <c r="O4" s="36"/>
      <c r="P4" s="36"/>
      <c r="Q4" s="37"/>
    </row>
    <row r="5" ht="17.25" customHeight="1" spans="1:17">
      <c r="A5" s="14"/>
      <c r="B5" s="74"/>
      <c r="C5" s="74"/>
      <c r="D5" s="74"/>
      <c r="E5" s="74"/>
      <c r="F5" s="74"/>
      <c r="G5" s="74" t="s">
        <v>29</v>
      </c>
      <c r="H5" s="74" t="s">
        <v>32</v>
      </c>
      <c r="I5" s="74" t="s">
        <v>374</v>
      </c>
      <c r="J5" s="74" t="s">
        <v>375</v>
      </c>
      <c r="K5" s="75" t="s">
        <v>376</v>
      </c>
      <c r="L5" s="86" t="s">
        <v>51</v>
      </c>
      <c r="M5" s="86"/>
      <c r="N5" s="86"/>
      <c r="O5" s="86"/>
      <c r="P5" s="86"/>
      <c r="Q5" s="76"/>
    </row>
    <row r="6" ht="54" customHeight="1" spans="1:17">
      <c r="A6" s="16"/>
      <c r="B6" s="76"/>
      <c r="C6" s="76"/>
      <c r="D6" s="76"/>
      <c r="E6" s="76"/>
      <c r="F6" s="76"/>
      <c r="G6" s="76"/>
      <c r="H6" s="76" t="s">
        <v>31</v>
      </c>
      <c r="I6" s="76"/>
      <c r="J6" s="76"/>
      <c r="K6" s="77"/>
      <c r="L6" s="76" t="s">
        <v>31</v>
      </c>
      <c r="M6" s="76" t="s">
        <v>38</v>
      </c>
      <c r="N6" s="76" t="s">
        <v>137</v>
      </c>
      <c r="O6" s="87" t="s">
        <v>40</v>
      </c>
      <c r="P6" s="77" t="s">
        <v>41</v>
      </c>
      <c r="Q6" s="76" t="s">
        <v>42</v>
      </c>
    </row>
    <row r="7" ht="19.5" customHeight="1" spans="1:17">
      <c r="A7" s="27">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19" t="s">
        <v>44</v>
      </c>
      <c r="B8" s="90"/>
      <c r="C8" s="90"/>
      <c r="D8" s="90"/>
      <c r="E8" s="91">
        <v>139</v>
      </c>
      <c r="F8" s="20">
        <v>58520</v>
      </c>
      <c r="G8" s="20">
        <v>58520</v>
      </c>
      <c r="H8" s="20">
        <v>29720</v>
      </c>
      <c r="I8" s="20"/>
      <c r="J8" s="20"/>
      <c r="K8" s="20"/>
      <c r="L8" s="20">
        <v>28800</v>
      </c>
      <c r="M8" s="20">
        <v>28800</v>
      </c>
      <c r="N8" s="20"/>
      <c r="O8" s="20"/>
      <c r="P8" s="20"/>
      <c r="Q8" s="20"/>
    </row>
    <row r="9" ht="21" customHeight="1" spans="1:17">
      <c r="A9" s="92" t="s">
        <v>166</v>
      </c>
      <c r="B9" s="19" t="s">
        <v>377</v>
      </c>
      <c r="C9" s="19" t="s">
        <v>378</v>
      </c>
      <c r="D9" s="21" t="s">
        <v>359</v>
      </c>
      <c r="E9" s="93">
        <v>116</v>
      </c>
      <c r="F9" s="20">
        <v>19720</v>
      </c>
      <c r="G9" s="20">
        <v>19720</v>
      </c>
      <c r="H9" s="20">
        <v>19720</v>
      </c>
      <c r="I9" s="20"/>
      <c r="J9" s="20"/>
      <c r="K9" s="20"/>
      <c r="L9" s="20"/>
      <c r="M9" s="20"/>
      <c r="N9" s="20"/>
      <c r="O9" s="20"/>
      <c r="P9" s="20"/>
      <c r="Q9" s="20"/>
    </row>
    <row r="10" ht="21" customHeight="1" spans="1:17">
      <c r="A10" s="92" t="s">
        <v>196</v>
      </c>
      <c r="B10" s="19" t="s">
        <v>379</v>
      </c>
      <c r="C10" s="19" t="s">
        <v>380</v>
      </c>
      <c r="D10" s="21" t="s">
        <v>381</v>
      </c>
      <c r="E10" s="93">
        <v>1</v>
      </c>
      <c r="F10" s="20">
        <v>10000</v>
      </c>
      <c r="G10" s="20">
        <v>10000</v>
      </c>
      <c r="H10" s="20">
        <v>10000</v>
      </c>
      <c r="I10" s="20"/>
      <c r="J10" s="20"/>
      <c r="K10" s="20"/>
      <c r="L10" s="20"/>
      <c r="M10" s="20"/>
      <c r="N10" s="20"/>
      <c r="O10" s="20"/>
      <c r="P10" s="20"/>
      <c r="Q10" s="20"/>
    </row>
    <row r="11" ht="21" customHeight="1" spans="1:17">
      <c r="A11" s="92" t="s">
        <v>205</v>
      </c>
      <c r="B11" s="19" t="s">
        <v>382</v>
      </c>
      <c r="C11" s="19" t="s">
        <v>383</v>
      </c>
      <c r="D11" s="21" t="s">
        <v>384</v>
      </c>
      <c r="E11" s="93">
        <v>1</v>
      </c>
      <c r="F11" s="20">
        <v>1200</v>
      </c>
      <c r="G11" s="20">
        <v>1200</v>
      </c>
      <c r="H11" s="20"/>
      <c r="I11" s="20"/>
      <c r="J11" s="20"/>
      <c r="K11" s="20"/>
      <c r="L11" s="20">
        <v>1200</v>
      </c>
      <c r="M11" s="20">
        <v>1200</v>
      </c>
      <c r="N11" s="20"/>
      <c r="O11" s="20"/>
      <c r="P11" s="20"/>
      <c r="Q11" s="20"/>
    </row>
    <row r="12" ht="21" customHeight="1" spans="1:17">
      <c r="A12" s="92" t="s">
        <v>205</v>
      </c>
      <c r="B12" s="19" t="s">
        <v>385</v>
      </c>
      <c r="C12" s="19" t="s">
        <v>386</v>
      </c>
      <c r="D12" s="21" t="s">
        <v>384</v>
      </c>
      <c r="E12" s="93">
        <v>1</v>
      </c>
      <c r="F12" s="20">
        <v>8000</v>
      </c>
      <c r="G12" s="20">
        <v>8000</v>
      </c>
      <c r="H12" s="20"/>
      <c r="I12" s="20"/>
      <c r="J12" s="20"/>
      <c r="K12" s="20"/>
      <c r="L12" s="20">
        <v>8000</v>
      </c>
      <c r="M12" s="20">
        <v>8000</v>
      </c>
      <c r="N12" s="20"/>
      <c r="O12" s="20"/>
      <c r="P12" s="20"/>
      <c r="Q12" s="20"/>
    </row>
    <row r="13" ht="21" customHeight="1" spans="1:17">
      <c r="A13" s="92" t="s">
        <v>205</v>
      </c>
      <c r="B13" s="19" t="s">
        <v>387</v>
      </c>
      <c r="C13" s="19" t="s">
        <v>388</v>
      </c>
      <c r="D13" s="21" t="s">
        <v>389</v>
      </c>
      <c r="E13" s="93">
        <v>20</v>
      </c>
      <c r="F13" s="20">
        <v>19600</v>
      </c>
      <c r="G13" s="20">
        <v>19600</v>
      </c>
      <c r="H13" s="20"/>
      <c r="I13" s="20"/>
      <c r="J13" s="20"/>
      <c r="K13" s="20"/>
      <c r="L13" s="20">
        <v>19600</v>
      </c>
      <c r="M13" s="20">
        <v>19600</v>
      </c>
      <c r="N13" s="20"/>
      <c r="O13" s="20"/>
      <c r="P13" s="20"/>
      <c r="Q13" s="20"/>
    </row>
    <row r="14" ht="21" customHeight="1" spans="1:17">
      <c r="A14" s="79" t="s">
        <v>91</v>
      </c>
      <c r="B14" s="80"/>
      <c r="C14" s="80"/>
      <c r="D14" s="80"/>
      <c r="E14" s="94"/>
      <c r="F14" s="20">
        <v>58520</v>
      </c>
      <c r="G14" s="20">
        <v>58520</v>
      </c>
      <c r="H14" s="20">
        <v>29720</v>
      </c>
      <c r="I14" s="20"/>
      <c r="J14" s="20"/>
      <c r="K14" s="20"/>
      <c r="L14" s="20">
        <v>28800</v>
      </c>
      <c r="M14" s="20">
        <v>28800</v>
      </c>
      <c r="N14" s="20"/>
      <c r="O14" s="20"/>
      <c r="P14" s="20"/>
      <c r="Q14" s="20"/>
    </row>
  </sheetData>
  <mergeCells count="16">
    <mergeCell ref="A2:Q2"/>
    <mergeCell ref="A3:F3"/>
    <mergeCell ref="G4:Q4"/>
    <mergeCell ref="L5:Q5"/>
    <mergeCell ref="A14:E14"/>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D18" sqref="D18"/>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6"/>
      <c r="B1" s="66"/>
      <c r="C1" s="67"/>
      <c r="D1" s="66"/>
      <c r="E1" s="66"/>
      <c r="F1" s="66"/>
      <c r="G1" s="66"/>
      <c r="H1" s="68"/>
      <c r="I1" s="66"/>
      <c r="J1" s="66"/>
      <c r="K1" s="66"/>
      <c r="L1" s="81"/>
      <c r="M1" s="82"/>
      <c r="N1" s="83" t="s">
        <v>390</v>
      </c>
    </row>
    <row r="2" ht="34.5" customHeight="1" spans="1:14">
      <c r="A2" s="31" t="str">
        <f>"2025"&amp;"年部门政府购买服务预算表"</f>
        <v>2025年部门政府购买服务预算表</v>
      </c>
      <c r="B2" s="31"/>
      <c r="C2" s="31"/>
      <c r="D2" s="31"/>
      <c r="E2" s="31"/>
      <c r="F2" s="31"/>
      <c r="G2" s="31"/>
      <c r="H2" s="31"/>
      <c r="I2" s="31"/>
      <c r="J2" s="31"/>
      <c r="K2" s="31"/>
      <c r="L2" s="31"/>
      <c r="M2" s="31"/>
      <c r="N2" s="31"/>
    </row>
    <row r="3" ht="18.75" customHeight="1" spans="1:14">
      <c r="A3" s="69" t="str">
        <f>"单位名称："&amp;"景洪市允景洪卫生院"</f>
        <v>单位名称：景洪市允景洪卫生院</v>
      </c>
      <c r="B3" s="69"/>
      <c r="C3" s="69"/>
      <c r="D3" s="70"/>
      <c r="E3" s="70"/>
      <c r="F3" s="70"/>
      <c r="G3" s="70"/>
      <c r="H3" s="71"/>
      <c r="I3" s="70"/>
      <c r="J3" s="70"/>
      <c r="K3" s="70"/>
      <c r="L3" s="7"/>
      <c r="M3" s="84"/>
      <c r="N3" s="85" t="s">
        <v>113</v>
      </c>
    </row>
    <row r="4" ht="18.75" customHeight="1" spans="1:14">
      <c r="A4" s="9" t="s">
        <v>368</v>
      </c>
      <c r="B4" s="72" t="s">
        <v>391</v>
      </c>
      <c r="C4" s="73" t="s">
        <v>392</v>
      </c>
      <c r="D4" s="36" t="s">
        <v>128</v>
      </c>
      <c r="E4" s="36"/>
      <c r="F4" s="36"/>
      <c r="G4" s="36"/>
      <c r="H4" s="36"/>
      <c r="I4" s="36"/>
      <c r="J4" s="36"/>
      <c r="K4" s="36"/>
      <c r="L4" s="36"/>
      <c r="M4" s="36"/>
      <c r="N4" s="37"/>
    </row>
    <row r="5" ht="17.25" customHeight="1" spans="1:14">
      <c r="A5" s="14"/>
      <c r="B5" s="74"/>
      <c r="C5" s="75"/>
      <c r="D5" s="74" t="s">
        <v>29</v>
      </c>
      <c r="E5" s="74" t="s">
        <v>32</v>
      </c>
      <c r="F5" s="74" t="s">
        <v>374</v>
      </c>
      <c r="G5" s="74" t="s">
        <v>375</v>
      </c>
      <c r="H5" s="75" t="s">
        <v>376</v>
      </c>
      <c r="I5" s="86" t="s">
        <v>51</v>
      </c>
      <c r="J5" s="86"/>
      <c r="K5" s="86"/>
      <c r="L5" s="86"/>
      <c r="M5" s="86"/>
      <c r="N5" s="76"/>
    </row>
    <row r="6" ht="54" customHeight="1" spans="1:14">
      <c r="A6" s="16"/>
      <c r="B6" s="76"/>
      <c r="C6" s="77"/>
      <c r="D6" s="76"/>
      <c r="E6" s="76"/>
      <c r="F6" s="76"/>
      <c r="G6" s="76"/>
      <c r="H6" s="77"/>
      <c r="I6" s="76" t="s">
        <v>31</v>
      </c>
      <c r="J6" s="76" t="s">
        <v>38</v>
      </c>
      <c r="K6" s="76" t="s">
        <v>137</v>
      </c>
      <c r="L6" s="87" t="s">
        <v>40</v>
      </c>
      <c r="M6" s="77" t="s">
        <v>41</v>
      </c>
      <c r="N6" s="76" t="s">
        <v>42</v>
      </c>
    </row>
    <row r="7" ht="19.5" customHeight="1" spans="1:14">
      <c r="A7" s="78">
        <v>1</v>
      </c>
      <c r="B7" s="78">
        <v>2</v>
      </c>
      <c r="C7" s="78">
        <v>3</v>
      </c>
      <c r="D7" s="78">
        <v>4</v>
      </c>
      <c r="E7" s="78">
        <v>5</v>
      </c>
      <c r="F7" s="78">
        <v>6</v>
      </c>
      <c r="G7" s="78">
        <v>7</v>
      </c>
      <c r="H7" s="78">
        <v>8</v>
      </c>
      <c r="I7" s="78">
        <v>9</v>
      </c>
      <c r="J7" s="78">
        <v>10</v>
      </c>
      <c r="K7" s="78">
        <v>11</v>
      </c>
      <c r="L7" s="78">
        <v>12</v>
      </c>
      <c r="M7" s="78">
        <v>13</v>
      </c>
      <c r="N7" s="78">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79" t="s">
        <v>91</v>
      </c>
      <c r="B10" s="80"/>
      <c r="C10" s="80"/>
      <c r="D10" s="20"/>
      <c r="E10" s="20"/>
      <c r="F10" s="20"/>
      <c r="G10" s="20"/>
      <c r="H10" s="20"/>
      <c r="I10" s="20"/>
      <c r="J10" s="20"/>
      <c r="K10" s="20"/>
      <c r="L10" s="20"/>
      <c r="M10" s="20"/>
      <c r="N10" s="20"/>
    </row>
    <row r="11" customHeight="1" spans="1:1">
      <c r="A11" t="s">
        <v>366</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G17" sqref="G17"/>
    </sheetView>
  </sheetViews>
  <sheetFormatPr defaultColWidth="10.6555555555556" defaultRowHeight="14.25" customHeight="1" outlineLevelCol="6"/>
  <cols>
    <col min="1" max="1" width="44" customWidth="1"/>
    <col min="2" max="7" width="21.5" customWidth="1"/>
  </cols>
  <sheetData>
    <row r="1" ht="13.5" customHeight="1" spans="1:7">
      <c r="A1" s="58"/>
      <c r="B1" s="58"/>
      <c r="C1" s="58"/>
      <c r="D1" s="58"/>
      <c r="E1" s="58"/>
      <c r="F1" s="59"/>
      <c r="G1" s="59" t="s">
        <v>393</v>
      </c>
    </row>
    <row r="2" ht="27.75" customHeight="1" spans="1:7">
      <c r="A2" s="60" t="s">
        <v>394</v>
      </c>
      <c r="B2" s="43"/>
      <c r="C2" s="43"/>
      <c r="D2" s="43"/>
      <c r="E2" s="43"/>
      <c r="F2" s="43"/>
      <c r="G2" s="43"/>
    </row>
    <row r="3" ht="18" customHeight="1" spans="1:7">
      <c r="A3" s="61" t="str">
        <f>"单位名称："&amp;"景洪市允景洪卫生院"</f>
        <v>单位名称：景洪市允景洪卫生院</v>
      </c>
      <c r="B3" s="62"/>
      <c r="C3" s="62"/>
      <c r="D3" s="62"/>
      <c r="E3" s="62"/>
      <c r="F3" s="63"/>
      <c r="G3" s="63" t="s">
        <v>113</v>
      </c>
    </row>
    <row r="4" ht="19.5" customHeight="1" spans="1:7">
      <c r="A4" s="64" t="s">
        <v>395</v>
      </c>
      <c r="B4" s="50" t="s">
        <v>124</v>
      </c>
      <c r="C4" s="50" t="s">
        <v>125</v>
      </c>
      <c r="D4" s="50" t="s">
        <v>128</v>
      </c>
      <c r="E4" s="50"/>
      <c r="F4" s="50"/>
      <c r="G4" s="50" t="s">
        <v>396</v>
      </c>
    </row>
    <row r="5" ht="40.5" customHeight="1" spans="1:7">
      <c r="A5" s="65"/>
      <c r="B5" s="50"/>
      <c r="C5" s="50"/>
      <c r="D5" s="50" t="s">
        <v>29</v>
      </c>
      <c r="E5" s="48" t="s">
        <v>32</v>
      </c>
      <c r="F5" s="48" t="s">
        <v>397</v>
      </c>
      <c r="G5" s="48"/>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row r="9" customHeight="1" spans="1:1">
      <c r="A9" t="s">
        <v>366</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E19" sqref="E19"/>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6" t="s">
        <v>398</v>
      </c>
    </row>
    <row r="2" ht="28.5" customHeight="1" spans="1:10">
      <c r="A2" s="43" t="s">
        <v>399</v>
      </c>
      <c r="B2" s="43"/>
      <c r="C2" s="43"/>
      <c r="D2" s="43"/>
      <c r="E2" s="43"/>
      <c r="F2" s="44"/>
      <c r="G2" s="43"/>
      <c r="H2" s="44"/>
      <c r="I2" s="44"/>
      <c r="J2" s="43"/>
    </row>
    <row r="3" ht="17.25" customHeight="1" spans="1:10">
      <c r="A3" s="45" t="str">
        <f>"单位名称："&amp;"景洪市允景洪卫生院"</f>
        <v>单位名称：景洪市允景洪卫生院</v>
      </c>
      <c r="B3" s="46"/>
      <c r="C3" s="46"/>
      <c r="D3" s="46"/>
      <c r="E3" s="46"/>
      <c r="F3" s="47"/>
      <c r="G3" s="46"/>
      <c r="H3" s="47"/>
      <c r="I3" s="57"/>
      <c r="J3" s="57"/>
    </row>
    <row r="4" ht="44.25" customHeight="1" spans="1:10">
      <c r="A4" s="48" t="s">
        <v>235</v>
      </c>
      <c r="B4" s="48" t="s">
        <v>236</v>
      </c>
      <c r="C4" s="48" t="s">
        <v>237</v>
      </c>
      <c r="D4" s="48" t="s">
        <v>238</v>
      </c>
      <c r="E4" s="48" t="s">
        <v>239</v>
      </c>
      <c r="F4" s="49" t="s">
        <v>240</v>
      </c>
      <c r="G4" s="48" t="s">
        <v>241</v>
      </c>
      <c r="H4" s="49" t="s">
        <v>242</v>
      </c>
      <c r="I4" s="49" t="s">
        <v>243</v>
      </c>
      <c r="J4" s="48" t="s">
        <v>244</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customHeight="1" spans="1:1">
      <c r="A8" t="s">
        <v>366</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27"/>
  <sheetViews>
    <sheetView showZeros="0" topLeftCell="A19" workbookViewId="0">
      <selection activeCell="A1" sqref="A1"/>
    </sheetView>
  </sheetViews>
  <sheetFormatPr defaultColWidth="10.6555555555556" defaultRowHeight="12" customHeight="1" outlineLevelCol="7"/>
  <cols>
    <col min="1" max="1" width="33.8333333333333" customWidth="1"/>
    <col min="2" max="2" width="25.6666666666667" customWidth="1"/>
    <col min="3" max="3" width="49.3333333333333" customWidth="1"/>
    <col min="4" max="4" width="37.6666666666667" customWidth="1"/>
    <col min="5" max="5" width="20.8333333333333" customWidth="1"/>
    <col min="6" max="8" width="24.1555555555556" customWidth="1"/>
  </cols>
  <sheetData>
    <row r="1" ht="14.25" customHeight="1" spans="8:8">
      <c r="H1" s="30" t="s">
        <v>400</v>
      </c>
    </row>
    <row r="2" ht="34.5" customHeight="1" spans="1:8">
      <c r="A2" s="31" t="str">
        <f>"2025"&amp;"年新增资产配置表"</f>
        <v>2025年新增资产配置表</v>
      </c>
      <c r="B2" s="31"/>
      <c r="C2" s="31"/>
      <c r="D2" s="31"/>
      <c r="E2" s="31"/>
      <c r="F2" s="31"/>
      <c r="G2" s="31"/>
      <c r="H2" s="31"/>
    </row>
    <row r="3" ht="19.5" customHeight="1" spans="1:8">
      <c r="A3" s="32" t="str">
        <f>"单位名称："&amp;"景洪市允景洪卫生院"</f>
        <v>单位名称：景洪市允景洪卫生院</v>
      </c>
      <c r="B3" s="32"/>
      <c r="C3" s="32"/>
      <c r="D3" s="33"/>
      <c r="E3" s="33"/>
      <c r="F3" s="33"/>
      <c r="G3" s="33"/>
      <c r="H3" s="34" t="s">
        <v>113</v>
      </c>
    </row>
    <row r="4" ht="18" customHeight="1" spans="1:8">
      <c r="A4" s="9" t="s">
        <v>121</v>
      </c>
      <c r="B4" s="9" t="s">
        <v>401</v>
      </c>
      <c r="C4" s="9" t="s">
        <v>402</v>
      </c>
      <c r="D4" s="9" t="s">
        <v>403</v>
      </c>
      <c r="E4" s="9" t="s">
        <v>404</v>
      </c>
      <c r="F4" s="35" t="s">
        <v>405</v>
      </c>
      <c r="G4" s="36"/>
      <c r="H4" s="37"/>
    </row>
    <row r="5" ht="18" customHeight="1" spans="1:8">
      <c r="A5" s="16"/>
      <c r="B5" s="16"/>
      <c r="C5" s="16"/>
      <c r="D5" s="16"/>
      <c r="E5" s="16"/>
      <c r="F5" s="38" t="s">
        <v>372</v>
      </c>
      <c r="G5" s="38" t="s">
        <v>406</v>
      </c>
      <c r="H5" s="38" t="s">
        <v>407</v>
      </c>
    </row>
    <row r="6" ht="21" customHeight="1" spans="1:8">
      <c r="A6" s="38">
        <v>1</v>
      </c>
      <c r="B6" s="38">
        <v>2</v>
      </c>
      <c r="C6" s="38">
        <v>3</v>
      </c>
      <c r="D6" s="38">
        <v>4</v>
      </c>
      <c r="E6" s="38">
        <v>5</v>
      </c>
      <c r="F6" s="38">
        <v>6</v>
      </c>
      <c r="G6" s="38">
        <v>7</v>
      </c>
      <c r="H6" s="38">
        <v>8</v>
      </c>
    </row>
    <row r="7" ht="33" customHeight="1" spans="1:8">
      <c r="A7" s="39" t="s">
        <v>44</v>
      </c>
      <c r="B7" s="39"/>
      <c r="C7" s="39"/>
      <c r="D7" s="39"/>
      <c r="E7" s="21"/>
      <c r="F7" s="20">
        <v>39</v>
      </c>
      <c r="G7" s="20"/>
      <c r="H7" s="20">
        <v>646900</v>
      </c>
    </row>
    <row r="8" ht="33" customHeight="1" spans="1:8">
      <c r="A8" s="39" t="s">
        <v>44</v>
      </c>
      <c r="B8" s="39" t="s">
        <v>408</v>
      </c>
      <c r="C8" s="39" t="s">
        <v>383</v>
      </c>
      <c r="D8" s="39" t="s">
        <v>382</v>
      </c>
      <c r="E8" s="21" t="s">
        <v>384</v>
      </c>
      <c r="F8" s="20">
        <v>1</v>
      </c>
      <c r="G8" s="20">
        <v>1200</v>
      </c>
      <c r="H8" s="20">
        <v>1200</v>
      </c>
    </row>
    <row r="9" ht="33" customHeight="1" spans="1:8">
      <c r="A9" s="39" t="s">
        <v>44</v>
      </c>
      <c r="B9" s="39" t="s">
        <v>408</v>
      </c>
      <c r="C9" s="39" t="s">
        <v>386</v>
      </c>
      <c r="D9" s="39" t="s">
        <v>385</v>
      </c>
      <c r="E9" s="21" t="s">
        <v>384</v>
      </c>
      <c r="F9" s="20">
        <v>1</v>
      </c>
      <c r="G9" s="20">
        <v>8000</v>
      </c>
      <c r="H9" s="20">
        <v>8000</v>
      </c>
    </row>
    <row r="10" ht="33" customHeight="1" spans="1:8">
      <c r="A10" s="39" t="s">
        <v>44</v>
      </c>
      <c r="B10" s="39" t="s">
        <v>408</v>
      </c>
      <c r="C10" s="39" t="s">
        <v>409</v>
      </c>
      <c r="D10" s="39" t="s">
        <v>410</v>
      </c>
      <c r="E10" s="21" t="s">
        <v>384</v>
      </c>
      <c r="F10" s="20">
        <v>1</v>
      </c>
      <c r="G10" s="20">
        <v>1500</v>
      </c>
      <c r="H10" s="20">
        <v>1500</v>
      </c>
    </row>
    <row r="11" ht="33" customHeight="1" spans="1:8">
      <c r="A11" s="39" t="s">
        <v>44</v>
      </c>
      <c r="B11" s="39" t="s">
        <v>408</v>
      </c>
      <c r="C11" s="39" t="s">
        <v>411</v>
      </c>
      <c r="D11" s="39" t="s">
        <v>412</v>
      </c>
      <c r="E11" s="21" t="s">
        <v>384</v>
      </c>
      <c r="F11" s="20">
        <v>1</v>
      </c>
      <c r="G11" s="20">
        <v>20000</v>
      </c>
      <c r="H11" s="20">
        <v>20000</v>
      </c>
    </row>
    <row r="12" ht="33" customHeight="1" spans="1:8">
      <c r="A12" s="39" t="s">
        <v>44</v>
      </c>
      <c r="B12" s="39" t="s">
        <v>408</v>
      </c>
      <c r="C12" s="39" t="s">
        <v>413</v>
      </c>
      <c r="D12" s="39" t="s">
        <v>414</v>
      </c>
      <c r="E12" s="21" t="s">
        <v>384</v>
      </c>
      <c r="F12" s="20">
        <v>1</v>
      </c>
      <c r="G12" s="20">
        <v>18000</v>
      </c>
      <c r="H12" s="20">
        <v>18000</v>
      </c>
    </row>
    <row r="13" ht="33" customHeight="1" spans="1:8">
      <c r="A13" s="39" t="s">
        <v>44</v>
      </c>
      <c r="B13" s="39" t="s">
        <v>408</v>
      </c>
      <c r="C13" s="39" t="s">
        <v>415</v>
      </c>
      <c r="D13" s="39" t="s">
        <v>416</v>
      </c>
      <c r="E13" s="21" t="s">
        <v>384</v>
      </c>
      <c r="F13" s="20">
        <v>1</v>
      </c>
      <c r="G13" s="20">
        <v>13500</v>
      </c>
      <c r="H13" s="20">
        <v>13500</v>
      </c>
    </row>
    <row r="14" ht="33" customHeight="1" spans="1:8">
      <c r="A14" s="39" t="s">
        <v>44</v>
      </c>
      <c r="B14" s="39" t="s">
        <v>408</v>
      </c>
      <c r="C14" s="39" t="s">
        <v>417</v>
      </c>
      <c r="D14" s="39" t="s">
        <v>418</v>
      </c>
      <c r="E14" s="21" t="s">
        <v>384</v>
      </c>
      <c r="F14" s="20">
        <v>2</v>
      </c>
      <c r="G14" s="20">
        <v>20000</v>
      </c>
      <c r="H14" s="20">
        <v>40000</v>
      </c>
    </row>
    <row r="15" ht="33" customHeight="1" spans="1:8">
      <c r="A15" s="39" t="s">
        <v>44</v>
      </c>
      <c r="B15" s="39" t="s">
        <v>408</v>
      </c>
      <c r="C15" s="39" t="s">
        <v>419</v>
      </c>
      <c r="D15" s="39" t="s">
        <v>420</v>
      </c>
      <c r="E15" s="21" t="s">
        <v>384</v>
      </c>
      <c r="F15" s="20">
        <v>1</v>
      </c>
      <c r="G15" s="20">
        <v>10000</v>
      </c>
      <c r="H15" s="20">
        <v>10000</v>
      </c>
    </row>
    <row r="16" ht="33" customHeight="1" spans="1:8">
      <c r="A16" s="39" t="s">
        <v>44</v>
      </c>
      <c r="B16" s="39" t="s">
        <v>408</v>
      </c>
      <c r="C16" s="39" t="s">
        <v>421</v>
      </c>
      <c r="D16" s="39" t="s">
        <v>422</v>
      </c>
      <c r="E16" s="21" t="s">
        <v>384</v>
      </c>
      <c r="F16" s="20">
        <v>1</v>
      </c>
      <c r="G16" s="20">
        <v>7800</v>
      </c>
      <c r="H16" s="20">
        <v>7800</v>
      </c>
    </row>
    <row r="17" ht="33" customHeight="1" spans="1:8">
      <c r="A17" s="39" t="s">
        <v>44</v>
      </c>
      <c r="B17" s="39" t="s">
        <v>408</v>
      </c>
      <c r="C17" s="39" t="s">
        <v>421</v>
      </c>
      <c r="D17" s="39" t="s">
        <v>423</v>
      </c>
      <c r="E17" s="21" t="s">
        <v>384</v>
      </c>
      <c r="F17" s="20">
        <v>1</v>
      </c>
      <c r="G17" s="20">
        <v>1800</v>
      </c>
      <c r="H17" s="20">
        <v>1800</v>
      </c>
    </row>
    <row r="18" ht="33" customHeight="1" spans="1:8">
      <c r="A18" s="39" t="s">
        <v>44</v>
      </c>
      <c r="B18" s="39" t="s">
        <v>408</v>
      </c>
      <c r="C18" s="39" t="s">
        <v>421</v>
      </c>
      <c r="D18" s="39" t="s">
        <v>424</v>
      </c>
      <c r="E18" s="21" t="s">
        <v>384</v>
      </c>
      <c r="F18" s="20">
        <v>1</v>
      </c>
      <c r="G18" s="20">
        <v>1000</v>
      </c>
      <c r="H18" s="20">
        <v>1000</v>
      </c>
    </row>
    <row r="19" ht="33" customHeight="1" spans="1:8">
      <c r="A19" s="39" t="s">
        <v>44</v>
      </c>
      <c r="B19" s="39" t="s">
        <v>408</v>
      </c>
      <c r="C19" s="39" t="s">
        <v>421</v>
      </c>
      <c r="D19" s="39" t="s">
        <v>425</v>
      </c>
      <c r="E19" s="21" t="s">
        <v>384</v>
      </c>
      <c r="F19" s="20">
        <v>1</v>
      </c>
      <c r="G19" s="20">
        <v>150000</v>
      </c>
      <c r="H19" s="20">
        <v>150000</v>
      </c>
    </row>
    <row r="20" ht="33" customHeight="1" spans="1:8">
      <c r="A20" s="39" t="s">
        <v>44</v>
      </c>
      <c r="B20" s="39" t="s">
        <v>408</v>
      </c>
      <c r="C20" s="39" t="s">
        <v>421</v>
      </c>
      <c r="D20" s="39" t="s">
        <v>426</v>
      </c>
      <c r="E20" s="21" t="s">
        <v>384</v>
      </c>
      <c r="F20" s="20">
        <v>1</v>
      </c>
      <c r="G20" s="20">
        <v>10000</v>
      </c>
      <c r="H20" s="20">
        <v>10000</v>
      </c>
    </row>
    <row r="21" ht="33" customHeight="1" spans="1:8">
      <c r="A21" s="39" t="s">
        <v>44</v>
      </c>
      <c r="B21" s="39" t="s">
        <v>408</v>
      </c>
      <c r="C21" s="39" t="s">
        <v>421</v>
      </c>
      <c r="D21" s="39" t="s">
        <v>427</v>
      </c>
      <c r="E21" s="21" t="s">
        <v>384</v>
      </c>
      <c r="F21" s="20">
        <v>1</v>
      </c>
      <c r="G21" s="20">
        <v>8000</v>
      </c>
      <c r="H21" s="20">
        <v>8000</v>
      </c>
    </row>
    <row r="22" ht="33" customHeight="1" spans="1:8">
      <c r="A22" s="39" t="s">
        <v>44</v>
      </c>
      <c r="B22" s="39" t="s">
        <v>408</v>
      </c>
      <c r="C22" s="39" t="s">
        <v>421</v>
      </c>
      <c r="D22" s="39" t="s">
        <v>428</v>
      </c>
      <c r="E22" s="21" t="s">
        <v>384</v>
      </c>
      <c r="F22" s="20">
        <v>1</v>
      </c>
      <c r="G22" s="20">
        <v>5000</v>
      </c>
      <c r="H22" s="20">
        <v>5000</v>
      </c>
    </row>
    <row r="23" ht="33" customHeight="1" spans="1:8">
      <c r="A23" s="39" t="s">
        <v>44</v>
      </c>
      <c r="B23" s="39" t="s">
        <v>429</v>
      </c>
      <c r="C23" s="39" t="s">
        <v>388</v>
      </c>
      <c r="D23" s="39" t="s">
        <v>387</v>
      </c>
      <c r="E23" s="21" t="s">
        <v>389</v>
      </c>
      <c r="F23" s="20">
        <v>20</v>
      </c>
      <c r="G23" s="20">
        <v>980</v>
      </c>
      <c r="H23" s="20">
        <v>19600</v>
      </c>
    </row>
    <row r="24" ht="33" customHeight="1" spans="1:8">
      <c r="A24" s="39" t="s">
        <v>44</v>
      </c>
      <c r="B24" s="39" t="s">
        <v>430</v>
      </c>
      <c r="C24" s="39" t="s">
        <v>431</v>
      </c>
      <c r="D24" s="39" t="s">
        <v>432</v>
      </c>
      <c r="E24" s="21" t="s">
        <v>433</v>
      </c>
      <c r="F24" s="20">
        <v>1</v>
      </c>
      <c r="G24" s="20">
        <v>179000</v>
      </c>
      <c r="H24" s="20">
        <v>179000</v>
      </c>
    </row>
    <row r="25" ht="33" customHeight="1" spans="1:8">
      <c r="A25" s="39" t="s">
        <v>44</v>
      </c>
      <c r="B25" s="39" t="s">
        <v>430</v>
      </c>
      <c r="C25" s="39" t="s">
        <v>431</v>
      </c>
      <c r="D25" s="39" t="s">
        <v>434</v>
      </c>
      <c r="E25" s="21" t="s">
        <v>433</v>
      </c>
      <c r="F25" s="20">
        <v>1</v>
      </c>
      <c r="G25" s="20">
        <v>30000</v>
      </c>
      <c r="H25" s="20">
        <v>30000</v>
      </c>
    </row>
    <row r="26" ht="33" customHeight="1" spans="1:8">
      <c r="A26" s="39" t="s">
        <v>44</v>
      </c>
      <c r="B26" s="39" t="s">
        <v>430</v>
      </c>
      <c r="C26" s="39" t="s">
        <v>431</v>
      </c>
      <c r="D26" s="39" t="s">
        <v>435</v>
      </c>
      <c r="E26" s="21" t="s">
        <v>433</v>
      </c>
      <c r="F26" s="20">
        <v>1</v>
      </c>
      <c r="G26" s="20">
        <v>122500</v>
      </c>
      <c r="H26" s="20">
        <v>122500</v>
      </c>
    </row>
    <row r="27" ht="24" customHeight="1" spans="1:8">
      <c r="A27" s="40" t="s">
        <v>29</v>
      </c>
      <c r="B27" s="41"/>
      <c r="C27" s="41"/>
      <c r="D27" s="41"/>
      <c r="E27" s="42"/>
      <c r="F27" s="20">
        <v>39</v>
      </c>
      <c r="G27" s="20"/>
      <c r="H27" s="20">
        <v>646900</v>
      </c>
    </row>
  </sheetData>
  <mergeCells count="9">
    <mergeCell ref="A2:H2"/>
    <mergeCell ref="A3:C3"/>
    <mergeCell ref="F4:H4"/>
    <mergeCell ref="A27:E27"/>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D15" sqref="D15"/>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436</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"单位名称："&amp;"景洪市允景洪卫生院"</f>
        <v>单位名称：景洪市允景洪卫生院</v>
      </c>
      <c r="B3" s="5"/>
      <c r="C3" s="5"/>
      <c r="D3" s="5"/>
      <c r="E3" s="5"/>
      <c r="F3" s="5"/>
      <c r="G3" s="5"/>
      <c r="H3" s="6"/>
      <c r="I3" s="6"/>
      <c r="J3" s="6"/>
      <c r="K3" s="7" t="s">
        <v>113</v>
      </c>
    </row>
    <row r="4" ht="21.75" customHeight="1" spans="1:11">
      <c r="A4" s="8" t="s">
        <v>190</v>
      </c>
      <c r="B4" s="8" t="s">
        <v>123</v>
      </c>
      <c r="C4" s="8" t="s">
        <v>191</v>
      </c>
      <c r="D4" s="9" t="s">
        <v>124</v>
      </c>
      <c r="E4" s="9" t="s">
        <v>125</v>
      </c>
      <c r="F4" s="9" t="s">
        <v>192</v>
      </c>
      <c r="G4" s="9" t="s">
        <v>193</v>
      </c>
      <c r="H4" s="25" t="s">
        <v>29</v>
      </c>
      <c r="I4" s="10" t="s">
        <v>437</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91</v>
      </c>
      <c r="B10" s="23"/>
      <c r="C10" s="23"/>
      <c r="D10" s="23"/>
      <c r="E10" s="23"/>
      <c r="F10" s="23"/>
      <c r="G10" s="24"/>
      <c r="H10" s="20"/>
      <c r="I10" s="20"/>
      <c r="J10" s="20"/>
      <c r="K10" s="20"/>
    </row>
    <row r="11" customHeight="1" spans="1:1">
      <c r="A11" t="s">
        <v>366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4"/>
  <sheetViews>
    <sheetView showZeros="0" workbookViewId="0">
      <selection activeCell="G11" sqref="G11"/>
    </sheetView>
  </sheetViews>
  <sheetFormatPr defaultColWidth="10.6555555555556" defaultRowHeight="14.25" customHeight="1" outlineLevelCol="6"/>
  <cols>
    <col min="1" max="1" width="41.1555555555556" customWidth="1"/>
    <col min="2" max="2" width="31.5" customWidth="1"/>
    <col min="3" max="3" width="49.6666666666667" customWidth="1"/>
    <col min="4" max="4" width="16.3222222222222" customWidth="1"/>
    <col min="5" max="5" width="38.6666666666667" customWidth="1"/>
    <col min="6" max="7" width="27.8333333333333" customWidth="1"/>
  </cols>
  <sheetData>
    <row r="1" ht="18.75" customHeight="1" spans="4:7">
      <c r="D1" s="1"/>
      <c r="E1" s="2"/>
      <c r="F1" s="2"/>
      <c r="G1" s="3" t="s">
        <v>438</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"单位名称："&amp;"景洪市允景洪卫生院"</f>
        <v>单位名称：景洪市允景洪卫生院</v>
      </c>
      <c r="B3" s="5"/>
      <c r="C3" s="5"/>
      <c r="D3" s="5"/>
      <c r="E3" s="6"/>
      <c r="F3" s="6"/>
      <c r="G3" s="7" t="s">
        <v>113</v>
      </c>
    </row>
    <row r="4" ht="21.75" customHeight="1" spans="1:7">
      <c r="A4" s="8" t="s">
        <v>191</v>
      </c>
      <c r="B4" s="8" t="s">
        <v>190</v>
      </c>
      <c r="C4" s="8" t="s">
        <v>123</v>
      </c>
      <c r="D4" s="9" t="s">
        <v>439</v>
      </c>
      <c r="E4" s="10" t="s">
        <v>32</v>
      </c>
      <c r="F4" s="11"/>
      <c r="G4" s="12"/>
    </row>
    <row r="5" ht="21.75" customHeight="1" spans="1:7">
      <c r="A5" s="13"/>
      <c r="B5" s="13"/>
      <c r="C5" s="13"/>
      <c r="D5" s="14"/>
      <c r="E5" s="8" t="s">
        <v>440</v>
      </c>
      <c r="F5" s="9" t="s">
        <v>441</v>
      </c>
      <c r="G5" s="9" t="s">
        <v>442</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2466421</v>
      </c>
      <c r="F8" s="20"/>
      <c r="G8" s="20"/>
    </row>
    <row r="9" ht="18.75" customHeight="1" spans="1:7">
      <c r="A9" s="19"/>
      <c r="B9" s="19" t="s">
        <v>197</v>
      </c>
      <c r="C9" s="19" t="s">
        <v>196</v>
      </c>
      <c r="D9" s="21" t="s">
        <v>443</v>
      </c>
      <c r="E9" s="20">
        <v>10000</v>
      </c>
      <c r="F9" s="20"/>
      <c r="G9" s="20"/>
    </row>
    <row r="10" ht="47" customHeight="1" spans="1:7">
      <c r="A10" s="19"/>
      <c r="B10" s="19" t="s">
        <v>197</v>
      </c>
      <c r="C10" s="19" t="s">
        <v>201</v>
      </c>
      <c r="D10" s="21" t="s">
        <v>443</v>
      </c>
      <c r="E10" s="20">
        <v>1966000</v>
      </c>
      <c r="F10" s="20"/>
      <c r="G10" s="20"/>
    </row>
    <row r="11" ht="48" customHeight="1" spans="1:7">
      <c r="A11" s="19"/>
      <c r="B11" s="19" t="s">
        <v>197</v>
      </c>
      <c r="C11" s="19" t="s">
        <v>226</v>
      </c>
      <c r="D11" s="21" t="s">
        <v>443</v>
      </c>
      <c r="E11" s="20">
        <v>416</v>
      </c>
      <c r="F11" s="20"/>
      <c r="G11" s="20"/>
    </row>
    <row r="12" ht="39" customHeight="1" spans="1:7">
      <c r="A12" s="19"/>
      <c r="B12" s="19" t="s">
        <v>197</v>
      </c>
      <c r="C12" s="19" t="s">
        <v>232</v>
      </c>
      <c r="D12" s="21" t="s">
        <v>443</v>
      </c>
      <c r="E12" s="20">
        <v>90000</v>
      </c>
      <c r="F12" s="20"/>
      <c r="G12" s="20"/>
    </row>
    <row r="13" ht="18.75" customHeight="1" spans="1:7">
      <c r="A13" s="19"/>
      <c r="B13" s="19" t="s">
        <v>206</v>
      </c>
      <c r="C13" s="19" t="s">
        <v>230</v>
      </c>
      <c r="D13" s="21" t="s">
        <v>443</v>
      </c>
      <c r="E13" s="20">
        <v>400005</v>
      </c>
      <c r="F13" s="20"/>
      <c r="G13" s="20"/>
    </row>
    <row r="14" ht="18.75" customHeight="1" spans="1:7">
      <c r="A14" s="22" t="s">
        <v>29</v>
      </c>
      <c r="B14" s="23" t="s">
        <v>196</v>
      </c>
      <c r="C14" s="23"/>
      <c r="D14" s="24"/>
      <c r="E14" s="20">
        <v>2466421</v>
      </c>
      <c r="F14" s="20"/>
      <c r="G14" s="20"/>
    </row>
  </sheetData>
  <mergeCells count="11">
    <mergeCell ref="A2:G2"/>
    <mergeCell ref="A3:D3"/>
    <mergeCell ref="E4:G4"/>
    <mergeCell ref="A14:D14"/>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英子</cp:lastModifiedBy>
  <dcterms:created xsi:type="dcterms:W3CDTF">2025-02-17T06:52:00Z</dcterms:created>
  <dcterms:modified xsi:type="dcterms:W3CDTF">2025-02-18T09:38:22Z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62FE08DAA6584EF59947DFD472D68431_12</vt:lpwstr>
  </property>
</Properties>
</file>