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2" activeTab="5"/>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对下转移支付预算表09-1" sheetId="13" r:id="rId13"/>
    <sheet name="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44525"/>
</workbook>
</file>

<file path=xl/sharedStrings.xml><?xml version="1.0" encoding="utf-8"?>
<sst xmlns="http://schemas.openxmlformats.org/spreadsheetml/2006/main" count="747" uniqueCount="310">
  <si>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</si>
  <si>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</si>
  <si>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</si>
  <si>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</si>
  <si>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</si>
  <si>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</si>
  <si>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</si>
  <si>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</si>
  <si>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</si>
  <si>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</si>
  <si>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</si>
  <si>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</si>
  <si>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</si>
  <si>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</si>
  <si>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</si>
  <si>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</si>
  <si>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</si>
  <si>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</si>
  <si>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</si>
  <si>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</si>
  <si>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</si>
  <si>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</si>
  <si>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</si>
  <si>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</si>
  <si>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</si>
  <si>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</si>
  <si>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</si>
  <si>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</si>
  <si>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</si>
  <si>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</si>
  <si>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</si>
  <si>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</si>
  <si>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</si>
  <si>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</si>
  <si>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</si>
  <si>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</si>
  <si>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</si>
  <si>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</si>
  <si>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</si>
  <si>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</si>
  <si>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</si>
  <si>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</si>
  <si>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</si>
  <si>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120005</t>
  </si>
  <si>
    <t>景洪市房地产交易所</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</si>
  <si>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</si>
  <si>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</si>
  <si>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</si>
  <si>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</si>
  <si>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</si>
  <si>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</si>
  <si>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</si>
  <si>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</si>
  <si>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</si>
  <si>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</si>
  <si>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</si>
  <si>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</si>
  <si>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208</t>
  </si>
  <si>
    <t>社会保障和就业支出</t>
  </si>
  <si>
    <t>20805</t>
  </si>
  <si>
    <t>行政事业单位养老支出</t>
  </si>
  <si>
    <t>2080502</t>
  </si>
  <si>
    <t>事业单位离退休</t>
  </si>
  <si>
    <t>2080505</t>
  </si>
  <si>
    <t>机关事业单位基本养老保险缴费支出</t>
  </si>
  <si>
    <t>20808</t>
  </si>
  <si>
    <t>抚恤</t>
  </si>
  <si>
    <t>2080801</t>
  </si>
  <si>
    <t>死亡抚恤</t>
  </si>
  <si>
    <t>210</t>
  </si>
  <si>
    <t>卫生健康支出</t>
  </si>
  <si>
    <t>21011</t>
  </si>
  <si>
    <t>行政事业单位医疗</t>
  </si>
  <si>
    <t>2101102</t>
  </si>
  <si>
    <t>事业单位医疗</t>
  </si>
  <si>
    <t>2101103</t>
  </si>
  <si>
    <t>公务员医疗补助</t>
  </si>
  <si>
    <t>2101199</t>
  </si>
  <si>
    <t>其他行政事业单位医疗支出</t>
  </si>
  <si>
    <t>212</t>
  </si>
  <si>
    <t>城乡社区支出</t>
  </si>
  <si>
    <t>21201</t>
  </si>
  <si>
    <t>城乡社区管理事务</t>
  </si>
  <si>
    <t>2120199</t>
  </si>
  <si>
    <t>其他城乡社区管理事务支出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</si>
  <si>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</si>
  <si>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</si>
  <si>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</si>
  <si>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</si>
  <si>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</si>
  <si>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</si>
  <si>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</si>
  <si>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</si>
  <si>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</si>
  <si>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</si>
  <si>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</si>
  <si>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</si>
  <si>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</si>
  <si>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</si>
  <si>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</si>
  <si>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</si>
  <si>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</si>
  <si>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</si>
  <si>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</si>
  <si>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</si>
  <si>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</si>
  <si>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</si>
  <si>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</si>
  <si>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</si>
  <si>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</si>
  <si>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</si>
  <si>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</si>
  <si>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</si>
  <si>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</si>
  <si>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</si>
  <si>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</si>
  <si>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</si>
  <si>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</si>
  <si>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</si>
  <si>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</si>
  <si>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本单位无此公开事项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</si>
  <si>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</si>
  <si>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</si>
  <si>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</si>
  <si>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</si>
  <si>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</si>
  <si>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</si>
  <si>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</si>
  <si>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</si>
  <si>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</si>
  <si>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</si>
  <si>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</si>
  <si>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</si>
  <si>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</si>
  <si>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</si>
  <si>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</si>
  <si>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</si>
  <si>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</si>
  <si>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</si>
  <si>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</si>
  <si>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532801210000000020451</t>
  </si>
  <si>
    <t>事业人员支出工资</t>
  </si>
  <si>
    <t>30101</t>
  </si>
  <si>
    <t>基本工资</t>
  </si>
  <si>
    <t>30102</t>
  </si>
  <si>
    <t>津贴补贴</t>
  </si>
  <si>
    <t>30107</t>
  </si>
  <si>
    <t>绩效工资</t>
  </si>
  <si>
    <t>532801210000000020452</t>
  </si>
  <si>
    <t>社会保障缴费</t>
  </si>
  <si>
    <t>30108</t>
  </si>
  <si>
    <t>机关事业单位基本养老保险缴费</t>
  </si>
  <si>
    <t>30110</t>
  </si>
  <si>
    <t>职工基本医疗保险缴费</t>
  </si>
  <si>
    <t>30111</t>
  </si>
  <si>
    <t>公务员医疗补助缴费</t>
  </si>
  <si>
    <t>30112</t>
  </si>
  <si>
    <t>其他社会保障缴费</t>
  </si>
  <si>
    <t>532801210000000020453</t>
  </si>
  <si>
    <t>30113</t>
  </si>
  <si>
    <t>532801210000000020457</t>
  </si>
  <si>
    <t>工会经费</t>
  </si>
  <si>
    <t>30228</t>
  </si>
  <si>
    <t>532801210000000020458</t>
  </si>
  <si>
    <t>福利费</t>
  </si>
  <si>
    <t>30229</t>
  </si>
  <si>
    <t>532801210000000020459</t>
  </si>
  <si>
    <t>一般公用经费</t>
  </si>
  <si>
    <t>30201</t>
  </si>
  <si>
    <t>办公费</t>
  </si>
  <si>
    <t>30205</t>
  </si>
  <si>
    <t>水费</t>
  </si>
  <si>
    <t>30206</t>
  </si>
  <si>
    <t>电费</t>
  </si>
  <si>
    <t>30207</t>
  </si>
  <si>
    <t>邮电费</t>
  </si>
  <si>
    <t>30213</t>
  </si>
  <si>
    <t>维修（护）费</t>
  </si>
  <si>
    <t>30218</t>
  </si>
  <si>
    <t>专用材料费</t>
  </si>
  <si>
    <t>30299</t>
  </si>
  <si>
    <t>其他商品和服务支出</t>
  </si>
  <si>
    <t>532801221100000512215</t>
  </si>
  <si>
    <t>退休公用经费</t>
  </si>
  <si>
    <t>532801231100001468106</t>
  </si>
  <si>
    <t>机关事业单位职工遗属生活补助</t>
  </si>
  <si>
    <t>30305</t>
  </si>
  <si>
    <t>生活补助</t>
  </si>
  <si>
    <t>532801231100001499682</t>
  </si>
  <si>
    <t>月奖励性绩效工资</t>
  </si>
  <si>
    <t>532801251100003845507</t>
  </si>
  <si>
    <t>其他人员支出</t>
  </si>
  <si>
    <t>30199</t>
  </si>
  <si>
    <t>其他工资福利支出</t>
  </si>
  <si>
    <t>预算05-1表</t>
  </si>
  <si>
    <t>项目分类</t>
  </si>
  <si>
    <t>项目单位</t>
  </si>
  <si>
    <t>经济科目编码</t>
  </si>
  <si>
    <t>经济科目名称</t>
  </si>
  <si>
    <t>本年拨款</t>
  </si>
  <si>
    <t>其中：本次下达</t>
  </si>
  <si>
    <t>□房地产交易市场管理运行专项资金</t>
  </si>
  <si>
    <t>311 专项业务类</t>
  </si>
  <si>
    <t>532801221100000652217</t>
  </si>
  <si>
    <t>30227</t>
  </si>
  <si>
    <t>委托业务费</t>
  </si>
  <si>
    <t>31002</t>
  </si>
  <si>
    <t>办公设备购置</t>
  </si>
  <si>
    <t>预算05-2表</t>
  </si>
  <si>
    <t>单位名称、项目名称</t>
  </si>
  <si>
    <t>项目年度绩效目标</t>
  </si>
  <si>
    <t>一级指标</t>
  </si>
  <si>
    <t>二级指标</t>
  </si>
  <si>
    <t>三级指标</t>
  </si>
  <si>
    <t>指标性质</t>
  </si>
  <si>
    <t>指标值</t>
  </si>
  <si>
    <t>度量单位</t>
  </si>
  <si>
    <t>指标属性</t>
  </si>
  <si>
    <t>指标内容</t>
  </si>
  <si>
    <t>一、认真做好房地产交易信息日报系统信息报送工作以及中组部要求开展的领导干部个人有关事项报告房产信息查核系统的建设、运行、维护和房产信息查核工作。
二、建设全市统一的房屋交易管理系统平台，加快与不动产登记机构信息互通的建设。
三、推进二手房网签备案工作，积极完善资金监管平台建设工作。
四、认真做好楼盘搭建、预查封等工作。
五、认真做好购房资格审核工作与房源信息核验、买卖合同网签备案、交易审批工作，使交件审核率达100%。
六、建立交易登记“一窗式”服务窗口。
七、为提高行政效能，解决人员分散办公造成的行政资源浪费问题，继续争取不动产登记部门、税务部门和交易部门在同一地方合署办公。
八、是为进一步规范商品房交易行为，加强商品房预（销）售管理和规范商品房预（销）售行为，根据《西双版纳州住房和城乡建设局关于商品房网签系统启用新版合同的通知》（西建房【2017】264号）文件精神，继续在景洪市辖区内统一使用云南省住房和城乡建设厅、云南省工商行政管理局制定的新版合同。
 九、继续向税务部门提供已售尚未缴交税收楼盘的详细资料，协助税务部门进行税收征缴。</t>
  </si>
  <si>
    <t>产出指标</t>
  </si>
  <si>
    <t>数量指标</t>
  </si>
  <si>
    <t>商品房楼盘搭建项目</t>
  </si>
  <si>
    <t>&gt;=</t>
  </si>
  <si>
    <t>35</t>
  </si>
  <si>
    <t>个</t>
  </si>
  <si>
    <t>定量指标</t>
  </si>
  <si>
    <t>完成商品房楼盘项目搭建的数量</t>
  </si>
  <si>
    <t>商品房外网合同备案审核</t>
  </si>
  <si>
    <t>8500</t>
  </si>
  <si>
    <t>件</t>
  </si>
  <si>
    <t>完成商品房备案审核的数量</t>
  </si>
  <si>
    <t>二手房交易审核</t>
  </si>
  <si>
    <t>3500</t>
  </si>
  <si>
    <t>完成二手房交易审核的数量</t>
  </si>
  <si>
    <t>质量指标</t>
  </si>
  <si>
    <t>商品房外网合同备案审核、二手房交易审核</t>
  </si>
  <si>
    <t>=</t>
  </si>
  <si>
    <t>优质高效按时完成</t>
  </si>
  <si>
    <t>是/否</t>
  </si>
  <si>
    <t>定性指标</t>
  </si>
  <si>
    <t>完成商品房备案审核及二手房交易审核的质量</t>
  </si>
  <si>
    <t>时效指标</t>
  </si>
  <si>
    <t>商品房外网合同备案审核、二手房交易审核办结时限</t>
  </si>
  <si>
    <t>&lt;=</t>
  </si>
  <si>
    <t>2025年12月31日</t>
  </si>
  <si>
    <t>完成商品房备案审核及二手房交易审核的时限</t>
  </si>
  <si>
    <t>效益指标</t>
  </si>
  <si>
    <t>经济效益</t>
  </si>
  <si>
    <t>协税护税工作</t>
  </si>
  <si>
    <t>协助税务机关税收征管</t>
  </si>
  <si>
    <t>查验完税凭证、减免证明等，协助税务机关进行税收征收管理。</t>
  </si>
  <si>
    <t>社会效益</t>
  </si>
  <si>
    <t>保护房屋交易安全</t>
  </si>
  <si>
    <t>有所保护</t>
  </si>
  <si>
    <t>建设全市统一的房屋交易管理系统平台，保障当日业务实时更新，以保护房屋交易安全。</t>
  </si>
  <si>
    <t>为房价管控提供依据</t>
  </si>
  <si>
    <t>每日整理按时填报数据</t>
  </si>
  <si>
    <t>每日对房屋交易信息及时整理填报，为政府调控管理房地产市场，提供依据。</t>
  </si>
  <si>
    <t>满意度指标</t>
  </si>
  <si>
    <t>服务对象满意度</t>
  </si>
  <si>
    <t>社会满意度</t>
  </si>
  <si>
    <t>90</t>
  </si>
  <si>
    <t>%</t>
  </si>
  <si>
    <t>社会对管理工作的满意程度</t>
  </si>
  <si>
    <t>预算06表</t>
  </si>
  <si>
    <t>政府性基金预算支出预算表</t>
  </si>
  <si>
    <t>本年政府性基金预算支出</t>
  </si>
  <si>
    <t>预算07表</t>
  </si>
  <si>
    <t>预算项目</t>
  </si>
  <si>
    <t>采购项目</t>
  </si>
  <si>
    <t>采购品目</t>
  </si>
  <si>
    <t>计量
单位</t>
  </si>
  <si>
    <t>数量</t>
  </si>
  <si>
    <t>面向中小企业预留资金</t>
  </si>
  <si>
    <t>政府性
基金</t>
  </si>
  <si>
    <t>国有资本经营收益</t>
  </si>
  <si>
    <t>财政专户管理的收入</t>
  </si>
  <si>
    <t>复印纸</t>
  </si>
  <si>
    <t>A05040101 复印纸</t>
  </si>
  <si>
    <t>预算08表</t>
  </si>
  <si>
    <t>政府购买服务项目</t>
  </si>
  <si>
    <t>政府购买服务目录</t>
  </si>
  <si>
    <t>预算09-1表</t>
  </si>
  <si>
    <t>2025年对下转移支付预算表</t>
  </si>
  <si>
    <t>单位名称（项目）</t>
  </si>
  <si>
    <t>地区</t>
  </si>
  <si>
    <t>政府性基金</t>
  </si>
  <si>
    <t>预算09-2表</t>
  </si>
  <si>
    <t>2025年对下转移支付绩效目标表</t>
  </si>
  <si>
    <t>预算10表</t>
  </si>
  <si>
    <t>资产类别</t>
  </si>
  <si>
    <t>资产分类代码.名称</t>
  </si>
  <si>
    <t>资产名称</t>
  </si>
  <si>
    <t>计量单位</t>
  </si>
  <si>
    <t>财政部门批复数（元）</t>
  </si>
  <si>
    <t>单价</t>
  </si>
  <si>
    <t>金额</t>
  </si>
  <si>
    <t>A02 设备</t>
  </si>
  <si>
    <t>A02021120 高拍仪</t>
  </si>
  <si>
    <t>高拍仪</t>
  </si>
  <si>
    <t>套</t>
  </si>
  <si>
    <t>预算11表</t>
  </si>
  <si>
    <t>上级补助</t>
  </si>
  <si>
    <t>预算12表</t>
  </si>
  <si>
    <t>项目级次</t>
  </si>
  <si>
    <t>2025年</t>
  </si>
  <si>
    <t>2026年</t>
  </si>
  <si>
    <t>2027年</t>
  </si>
  <si>
    <t>本级</t>
  </si>
</sst>
</file>

<file path=xl/styles.xml><?xml version="1.0" encoding="utf-8"?>
<styleSheet xmlns="http://schemas.openxmlformats.org/spreadsheetml/2006/main">
  <numFmts count="9">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hh:mm:ss"/>
    <numFmt numFmtId="177" formatCode="#,##0;\-#,##0;;@"/>
    <numFmt numFmtId="178" formatCode="yyyy\-mm\-dd\ hh:mm:ss"/>
    <numFmt numFmtId="179" formatCode="yyyy\-mm\-dd"/>
    <numFmt numFmtId="180" formatCode="#,##0.00;\-#,##0.00;;@"/>
  </numFmts>
  <fonts count="46">
    <font>
      <sz val="9"/>
      <color rgb="FF000000"/>
      <name val="宋体"/>
      <charset val="134"/>
    </font>
    <font>
      <sz val="11"/>
      <name val="宋体"/>
      <charset val="134"/>
      <scheme val="minor"/>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0"/>
      <name val="宋体"/>
      <charset val="1"/>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sz val="9"/>
      <name val="宋体"/>
      <charset val="1"/>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theme="1"/>
      <name val="宋体"/>
      <charset val="134"/>
      <scheme val="minor"/>
    </font>
    <font>
      <sz val="11"/>
      <color rgb="FF9C6500"/>
      <name val="宋体"/>
      <charset val="0"/>
      <scheme val="minor"/>
    </font>
    <font>
      <sz val="11"/>
      <color theme="0"/>
      <name val="宋体"/>
      <charset val="0"/>
      <scheme val="minor"/>
    </font>
    <font>
      <sz val="11"/>
      <color rgb="FF3F3F76"/>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sz val="11"/>
      <color rgb="FFFA7D00"/>
      <name val="宋体"/>
      <charset val="0"/>
      <scheme val="minor"/>
    </font>
    <font>
      <u/>
      <sz val="11"/>
      <color rgb="FF800080"/>
      <name val="宋体"/>
      <charset val="0"/>
      <scheme val="minor"/>
    </font>
    <font>
      <b/>
      <sz val="11"/>
      <color theme="1"/>
      <name val="宋体"/>
      <charset val="0"/>
      <scheme val="minor"/>
    </font>
    <font>
      <b/>
      <sz val="18"/>
      <color theme="3"/>
      <name val="宋体"/>
      <charset val="134"/>
      <scheme val="minor"/>
    </font>
    <font>
      <sz val="11"/>
      <color rgb="FF006100"/>
      <name val="宋体"/>
      <charset val="0"/>
      <scheme val="minor"/>
    </font>
  </fonts>
  <fills count="33">
    <fill>
      <patternFill patternType="none"/>
    </fill>
    <fill>
      <patternFill patternType="gray125"/>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8"/>
        <bgColor indexed="64"/>
      </patternFill>
    </fill>
    <fill>
      <patternFill patternType="solid">
        <fgColor theme="9"/>
        <bgColor indexed="64"/>
      </patternFill>
    </fill>
    <fill>
      <patternFill patternType="solid">
        <fgColor rgb="FFFFFFCC"/>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58">
    <xf numFmtId="0" fontId="0" fillId="0" borderId="0">
      <alignment vertical="top"/>
      <protection locked="0"/>
    </xf>
    <xf numFmtId="42" fontId="32" fillId="0" borderId="0" applyFont="0" applyFill="0" applyBorder="0" applyAlignment="0" applyProtection="0">
      <alignment vertical="center"/>
    </xf>
    <xf numFmtId="0" fontId="26" fillId="13" borderId="0" applyNumberFormat="0" applyBorder="0" applyAlignment="0" applyProtection="0">
      <alignment vertical="center"/>
    </xf>
    <xf numFmtId="0" fontId="35" fillId="10" borderId="16" applyNumberFormat="0" applyAlignment="0" applyProtection="0">
      <alignment vertical="center"/>
    </xf>
    <xf numFmtId="44" fontId="32" fillId="0" borderId="0" applyFont="0" applyFill="0" applyBorder="0" applyAlignment="0" applyProtection="0">
      <alignment vertical="center"/>
    </xf>
    <xf numFmtId="41" fontId="32" fillId="0" borderId="0" applyFont="0" applyFill="0" applyBorder="0" applyAlignment="0" applyProtection="0">
      <alignment vertical="center"/>
    </xf>
    <xf numFmtId="178" fontId="6" fillId="0" borderId="7">
      <alignment horizontal="right" vertical="center"/>
    </xf>
    <xf numFmtId="0" fontId="26" fillId="7" borderId="0" applyNumberFormat="0" applyBorder="0" applyAlignment="0" applyProtection="0">
      <alignment vertical="center"/>
    </xf>
    <xf numFmtId="0" fontId="29" fillId="4" borderId="0" applyNumberFormat="0" applyBorder="0" applyAlignment="0" applyProtection="0">
      <alignment vertical="center"/>
    </xf>
    <xf numFmtId="43" fontId="32" fillId="0" borderId="0" applyFont="0" applyFill="0" applyBorder="0" applyAlignment="0" applyProtection="0">
      <alignment vertical="center"/>
    </xf>
    <xf numFmtId="0" fontId="34" fillId="21" borderId="0" applyNumberFormat="0" applyBorder="0" applyAlignment="0" applyProtection="0">
      <alignment vertical="center"/>
    </xf>
    <xf numFmtId="0" fontId="39" fillId="0" borderId="0" applyNumberFormat="0" applyFill="0" applyBorder="0" applyAlignment="0" applyProtection="0">
      <alignment vertical="center"/>
    </xf>
    <xf numFmtId="9" fontId="32" fillId="0" borderId="0" applyFont="0" applyFill="0" applyBorder="0" applyAlignment="0" applyProtection="0">
      <alignment vertical="center"/>
    </xf>
    <xf numFmtId="179" fontId="6" fillId="0" borderId="7">
      <alignment horizontal="right" vertical="center"/>
    </xf>
    <xf numFmtId="0" fontId="42" fillId="0" borderId="0" applyNumberFormat="0" applyFill="0" applyBorder="0" applyAlignment="0" applyProtection="0">
      <alignment vertical="center"/>
    </xf>
    <xf numFmtId="0" fontId="32" fillId="18" borderId="18" applyNumberFormat="0" applyFont="0" applyAlignment="0" applyProtection="0">
      <alignment vertical="center"/>
    </xf>
    <xf numFmtId="0" fontId="34" fillId="9" borderId="0" applyNumberFormat="0" applyBorder="0" applyAlignment="0" applyProtection="0">
      <alignment vertical="center"/>
    </xf>
    <xf numFmtId="0" fontId="28"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8" fillId="0" borderId="15" applyNumberFormat="0" applyFill="0" applyAlignment="0" applyProtection="0">
      <alignment vertical="center"/>
    </xf>
    <xf numFmtId="0" fontId="31" fillId="0" borderId="15" applyNumberFormat="0" applyFill="0" applyAlignment="0" applyProtection="0">
      <alignment vertical="center"/>
    </xf>
    <xf numFmtId="0" fontId="34" fillId="20" borderId="0" applyNumberFormat="0" applyBorder="0" applyAlignment="0" applyProtection="0">
      <alignment vertical="center"/>
    </xf>
    <xf numFmtId="0" fontId="28" fillId="0" borderId="21" applyNumberFormat="0" applyFill="0" applyAlignment="0" applyProtection="0">
      <alignment vertical="center"/>
    </xf>
    <xf numFmtId="0" fontId="34" fillId="27" borderId="0" applyNumberFormat="0" applyBorder="0" applyAlignment="0" applyProtection="0">
      <alignment vertical="center"/>
    </xf>
    <xf numFmtId="0" fontId="37" fillId="12" borderId="17" applyNumberFormat="0" applyAlignment="0" applyProtection="0">
      <alignment vertical="center"/>
    </xf>
    <xf numFmtId="0" fontId="36" fillId="12" borderId="16" applyNumberFormat="0" applyAlignment="0" applyProtection="0">
      <alignment vertical="center"/>
    </xf>
    <xf numFmtId="0" fontId="30" fillId="6" borderId="14" applyNumberFormat="0" applyAlignment="0" applyProtection="0">
      <alignment vertical="center"/>
    </xf>
    <xf numFmtId="0" fontId="26" fillId="28" borderId="0" applyNumberFormat="0" applyBorder="0" applyAlignment="0" applyProtection="0">
      <alignment vertical="center"/>
    </xf>
    <xf numFmtId="0" fontId="34" fillId="25" borderId="0" applyNumberFormat="0" applyBorder="0" applyAlignment="0" applyProtection="0">
      <alignment vertical="center"/>
    </xf>
    <xf numFmtId="0" fontId="41" fillId="0" borderId="19" applyNumberFormat="0" applyFill="0" applyAlignment="0" applyProtection="0">
      <alignment vertical="center"/>
    </xf>
    <xf numFmtId="0" fontId="43" fillId="0" borderId="20" applyNumberFormat="0" applyFill="0" applyAlignment="0" applyProtection="0">
      <alignment vertical="center"/>
    </xf>
    <xf numFmtId="0" fontId="45" fillId="31" borderId="0" applyNumberFormat="0" applyBorder="0" applyAlignment="0" applyProtection="0">
      <alignment vertical="center"/>
    </xf>
    <xf numFmtId="0" fontId="33" fillId="8" borderId="0" applyNumberFormat="0" applyBorder="0" applyAlignment="0" applyProtection="0">
      <alignment vertical="center"/>
    </xf>
    <xf numFmtId="10" fontId="6" fillId="0" borderId="7">
      <alignment horizontal="right" vertical="center"/>
    </xf>
    <xf numFmtId="0" fontId="26" fillId="23" borderId="0" applyNumberFormat="0" applyBorder="0" applyAlignment="0" applyProtection="0">
      <alignment vertical="center"/>
    </xf>
    <xf numFmtId="0" fontId="34" fillId="15" borderId="0" applyNumberFormat="0" applyBorder="0" applyAlignment="0" applyProtection="0">
      <alignment vertical="center"/>
    </xf>
    <xf numFmtId="0" fontId="26" fillId="11" borderId="0" applyNumberFormat="0" applyBorder="0" applyAlignment="0" applyProtection="0">
      <alignment vertical="center"/>
    </xf>
    <xf numFmtId="0" fontId="26" fillId="5" borderId="0" applyNumberFormat="0" applyBorder="0" applyAlignment="0" applyProtection="0">
      <alignment vertical="center"/>
    </xf>
    <xf numFmtId="0" fontId="26" fillId="30" borderId="0" applyNumberFormat="0" applyBorder="0" applyAlignment="0" applyProtection="0">
      <alignment vertical="center"/>
    </xf>
    <xf numFmtId="0" fontId="26" fillId="3" borderId="0" applyNumberFormat="0" applyBorder="0" applyAlignment="0" applyProtection="0">
      <alignment vertical="center"/>
    </xf>
    <xf numFmtId="0" fontId="34" fillId="14" borderId="0" applyNumberFormat="0" applyBorder="0" applyAlignment="0" applyProtection="0">
      <alignment vertical="center"/>
    </xf>
    <xf numFmtId="0" fontId="34" fillId="24" borderId="0" applyNumberFormat="0" applyBorder="0" applyAlignment="0" applyProtection="0">
      <alignment vertical="center"/>
    </xf>
    <xf numFmtId="0" fontId="26" fillId="29" borderId="0" applyNumberFormat="0" applyBorder="0" applyAlignment="0" applyProtection="0">
      <alignment vertical="center"/>
    </xf>
    <xf numFmtId="0" fontId="26" fillId="2" borderId="0" applyNumberFormat="0" applyBorder="0" applyAlignment="0" applyProtection="0">
      <alignment vertical="center"/>
    </xf>
    <xf numFmtId="0" fontId="34" fillId="16" borderId="0" applyNumberFormat="0" applyBorder="0" applyAlignment="0" applyProtection="0">
      <alignment vertical="center"/>
    </xf>
    <xf numFmtId="0" fontId="26" fillId="22" borderId="0" applyNumberFormat="0" applyBorder="0" applyAlignment="0" applyProtection="0">
      <alignment vertical="center"/>
    </xf>
    <xf numFmtId="0" fontId="34" fillId="32" borderId="0" applyNumberFormat="0" applyBorder="0" applyAlignment="0" applyProtection="0">
      <alignment vertical="center"/>
    </xf>
    <xf numFmtId="0" fontId="34" fillId="17" borderId="0" applyNumberFormat="0" applyBorder="0" applyAlignment="0" applyProtection="0">
      <alignment vertical="center"/>
    </xf>
    <xf numFmtId="0" fontId="26" fillId="19" borderId="0" applyNumberFormat="0" applyBorder="0" applyAlignment="0" applyProtection="0">
      <alignment vertical="center"/>
    </xf>
    <xf numFmtId="0" fontId="34" fillId="26" borderId="0" applyNumberFormat="0" applyBorder="0" applyAlignment="0" applyProtection="0">
      <alignment vertical="center"/>
    </xf>
    <xf numFmtId="180" fontId="6" fillId="0" borderId="7">
      <alignment horizontal="right" vertical="center"/>
    </xf>
    <xf numFmtId="49" fontId="6" fillId="0" borderId="7">
      <alignment horizontal="left" vertical="center" wrapText="1"/>
    </xf>
    <xf numFmtId="180" fontId="6" fillId="0" borderId="7">
      <alignment horizontal="right" vertical="center"/>
    </xf>
    <xf numFmtId="176" fontId="6" fillId="0" borderId="7">
      <alignment horizontal="right" vertical="center"/>
    </xf>
    <xf numFmtId="177" fontId="6" fillId="0" borderId="7">
      <alignment horizontal="right" vertical="center"/>
    </xf>
    <xf numFmtId="0" fontId="6" fillId="0" borderId="0">
      <alignment vertical="top"/>
      <protection locked="0"/>
    </xf>
  </cellStyleXfs>
  <cellXfs count="192">
    <xf numFmtId="0" fontId="0" fillId="0" borderId="0" xfId="0" applyFont="1">
      <alignment vertical="top"/>
      <protection locked="0"/>
    </xf>
    <xf numFmtId="0" fontId="1" fillId="0" borderId="0" xfId="0" applyFont="1" applyAlignment="1" applyProtection="1">
      <alignment horizontal="center" vertical="center"/>
    </xf>
    <xf numFmtId="49" fontId="2" fillId="0" borderId="0" xfId="0" applyNumberFormat="1" applyFont="1" applyAlignment="1" applyProtection="1"/>
    <xf numFmtId="0" fontId="2" fillId="0" borderId="0" xfId="0" applyFont="1" applyAlignment="1" applyProtection="1"/>
    <xf numFmtId="0" fontId="3" fillId="0" borderId="0" xfId="0" applyFont="1" applyAlignment="1">
      <alignment horizontal="right" vertical="center"/>
      <protection locked="0"/>
    </xf>
    <xf numFmtId="0" fontId="4" fillId="0" borderId="0" xfId="0" applyFont="1" applyAlignment="1" applyProtection="1">
      <alignment horizontal="center" vertical="center"/>
    </xf>
    <xf numFmtId="0" fontId="5" fillId="0" borderId="0" xfId="0" applyFont="1" applyAlignment="1">
      <alignment horizontal="left" vertical="center"/>
      <protection locked="0"/>
    </xf>
    <xf numFmtId="0" fontId="5" fillId="0" borderId="0" xfId="0" applyFont="1" applyAlignment="1" applyProtection="1"/>
    <xf numFmtId="0" fontId="5" fillId="0" borderId="0" xfId="0" applyFont="1" applyAlignment="1">
      <alignment horizontal="right"/>
      <protection locked="0"/>
    </xf>
    <xf numFmtId="0" fontId="5" fillId="0" borderId="1" xfId="0" applyFont="1" applyBorder="1" applyAlignment="1">
      <alignment horizontal="center" vertical="center" wrapText="1"/>
      <protection locked="0"/>
    </xf>
    <xf numFmtId="0" fontId="5" fillId="0" borderId="1" xfId="0" applyFont="1" applyBorder="1" applyAlignment="1" applyProtection="1">
      <alignment horizontal="center" vertical="center" wrapText="1"/>
    </xf>
    <xf numFmtId="0" fontId="5" fillId="0" borderId="2" xfId="0" applyFont="1" applyBorder="1" applyAlignment="1" applyProtection="1">
      <alignment horizontal="center" vertical="center"/>
    </xf>
    <xf numFmtId="0" fontId="5" fillId="0" borderId="3" xfId="0" applyFont="1" applyBorder="1" applyAlignment="1" applyProtection="1">
      <alignment horizontal="center" vertical="center"/>
    </xf>
    <xf numFmtId="0" fontId="5" fillId="0" borderId="4" xfId="0" applyFont="1" applyBorder="1" applyAlignment="1" applyProtection="1">
      <alignment horizontal="center" vertical="center"/>
    </xf>
    <xf numFmtId="0" fontId="5" fillId="0" borderId="5" xfId="0" applyFont="1" applyBorder="1" applyAlignment="1">
      <alignment horizontal="center" vertical="center" wrapText="1"/>
      <protection locked="0"/>
    </xf>
    <xf numFmtId="0" fontId="5" fillId="0" borderId="5" xfId="0" applyFont="1" applyBorder="1" applyAlignment="1" applyProtection="1">
      <alignment horizontal="center" vertical="center" wrapText="1"/>
    </xf>
    <xf numFmtId="0" fontId="5" fillId="0" borderId="6" xfId="0" applyFont="1" applyBorder="1" applyAlignment="1">
      <alignment horizontal="center" vertical="center" wrapText="1"/>
      <protection locked="0"/>
    </xf>
    <xf numFmtId="0" fontId="5" fillId="0" borderId="6" xfId="0" applyFont="1" applyBorder="1" applyAlignment="1" applyProtection="1">
      <alignment horizontal="center" vertical="center" wrapText="1"/>
    </xf>
    <xf numFmtId="0" fontId="5" fillId="0" borderId="7" xfId="0" applyFont="1" applyBorder="1" applyAlignment="1" applyProtection="1">
      <alignment horizontal="center" vertical="center"/>
    </xf>
    <xf numFmtId="0" fontId="5" fillId="0" borderId="7" xfId="0" applyFont="1" applyBorder="1" applyAlignment="1">
      <alignment horizontal="center" vertical="center"/>
      <protection locked="0"/>
    </xf>
    <xf numFmtId="49" fontId="6" fillId="0" borderId="7" xfId="53" applyNumberFormat="1" applyFont="1" applyBorder="1" applyProtection="1">
      <alignment horizontal="left" vertical="center" wrapText="1"/>
      <protection locked="0"/>
    </xf>
    <xf numFmtId="180"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center" vertical="center" wrapText="1"/>
      <protection locked="0"/>
    </xf>
    <xf numFmtId="0" fontId="3" fillId="0" borderId="2" xfId="0" applyFont="1" applyBorder="1" applyAlignment="1">
      <alignment horizontal="center" vertical="center" wrapText="1"/>
      <protection locked="0"/>
    </xf>
    <xf numFmtId="0" fontId="3" fillId="0" borderId="3" xfId="0" applyFont="1" applyBorder="1" applyAlignment="1">
      <alignment horizontal="center" vertical="center" wrapText="1"/>
      <protection locked="0"/>
    </xf>
    <xf numFmtId="0" fontId="3" fillId="0" borderId="4" xfId="0" applyFont="1" applyBorder="1" applyAlignment="1">
      <alignment horizontal="center" vertical="center" wrapText="1"/>
      <protection locked="0"/>
    </xf>
    <xf numFmtId="0" fontId="5" fillId="0" borderId="1" xfId="0" applyFont="1" applyBorder="1" applyAlignment="1" applyProtection="1">
      <alignment horizontal="center" vertical="center"/>
    </xf>
    <xf numFmtId="0" fontId="5" fillId="0" borderId="5" xfId="0" applyFont="1" applyBorder="1" applyAlignment="1" applyProtection="1">
      <alignment horizontal="center" vertical="center"/>
    </xf>
    <xf numFmtId="0" fontId="5" fillId="0" borderId="6" xfId="0" applyFont="1" applyBorder="1" applyAlignment="1" applyProtection="1">
      <alignment horizontal="center" vertical="center"/>
    </xf>
    <xf numFmtId="0" fontId="3" fillId="0" borderId="7" xfId="0" applyFont="1" applyBorder="1" applyAlignment="1" applyProtection="1">
      <alignment horizontal="left" vertical="center" wrapText="1"/>
    </xf>
    <xf numFmtId="0" fontId="3" fillId="0" borderId="7" xfId="0" applyFont="1" applyBorder="1" applyAlignment="1">
      <alignment horizontal="left" vertical="center" wrapText="1"/>
      <protection locked="0"/>
    </xf>
    <xf numFmtId="0" fontId="7" fillId="0" borderId="0" xfId="57" applyFont="1" applyFill="1" applyAlignment="1" applyProtection="1"/>
    <xf numFmtId="0" fontId="3" fillId="0" borderId="0" xfId="0" applyFont="1" applyAlignment="1" applyProtection="1">
      <alignment horizontal="right" vertical="center"/>
    </xf>
    <xf numFmtId="0" fontId="4" fillId="0" borderId="0" xfId="0" applyFont="1" applyAlignment="1" applyProtection="1">
      <alignment horizontal="center" vertical="center" wrapText="1"/>
    </xf>
    <xf numFmtId="0" fontId="5" fillId="0" borderId="0" xfId="0" applyFont="1" applyAlignment="1" applyProtection="1">
      <alignment horizontal="left" vertical="center"/>
    </xf>
    <xf numFmtId="0" fontId="8" fillId="0" borderId="0" xfId="0" applyFont="1">
      <alignment vertical="top"/>
      <protection locked="0"/>
    </xf>
    <xf numFmtId="0" fontId="5" fillId="0" borderId="0" xfId="0" applyFont="1" applyAlignment="1" applyProtection="1">
      <alignment horizontal="right" vertical="center" wrapText="1"/>
    </xf>
    <xf numFmtId="0" fontId="5" fillId="0" borderId="2" xfId="0" applyFont="1" applyBorder="1" applyAlignment="1" applyProtection="1">
      <alignment horizontal="center" vertical="center" wrapText="1"/>
    </xf>
    <xf numFmtId="0" fontId="5" fillId="0" borderId="3" xfId="0" applyFont="1" applyBorder="1" applyAlignment="1" applyProtection="1">
      <alignment horizontal="center" vertical="center" wrapText="1"/>
    </xf>
    <xf numFmtId="0" fontId="5" fillId="0" borderId="4" xfId="0" applyFont="1" applyBorder="1" applyAlignment="1" applyProtection="1">
      <alignment horizontal="center" vertical="center" wrapText="1"/>
    </xf>
    <xf numFmtId="0" fontId="5" fillId="0" borderId="7" xfId="0" applyFont="1" applyBorder="1" applyAlignment="1" applyProtection="1">
      <alignment horizontal="center" vertical="center" wrapText="1"/>
    </xf>
    <xf numFmtId="49" fontId="6" fillId="0" borderId="7" xfId="0" applyNumberFormat="1" applyFont="1" applyBorder="1" applyAlignment="1">
      <alignment horizontal="left" vertical="center" wrapText="1"/>
      <protection locked="0"/>
    </xf>
    <xf numFmtId="0" fontId="9" fillId="0" borderId="2" xfId="0" applyFont="1" applyBorder="1" applyAlignment="1">
      <alignment horizontal="center" vertical="center" wrapText="1"/>
      <protection locked="0"/>
    </xf>
    <xf numFmtId="0" fontId="9" fillId="0" borderId="3" xfId="0" applyFont="1" applyBorder="1" applyAlignment="1">
      <alignment horizontal="center" vertical="center" wrapText="1"/>
      <protection locked="0"/>
    </xf>
    <xf numFmtId="0" fontId="9" fillId="0" borderId="4" xfId="0" applyFont="1" applyBorder="1" applyAlignment="1">
      <alignment horizontal="center" vertical="center" wrapText="1"/>
      <protection locked="0"/>
    </xf>
    <xf numFmtId="0" fontId="10" fillId="0" borderId="0" xfId="0" applyFont="1" applyAlignment="1" applyProtection="1">
      <alignment horizontal="center" vertical="center"/>
    </xf>
    <xf numFmtId="0" fontId="10" fillId="0" borderId="0" xfId="0" applyFont="1" applyAlignment="1">
      <alignment horizontal="center" vertical="center"/>
      <protection locked="0"/>
    </xf>
    <xf numFmtId="0" fontId="11" fillId="0" borderId="0" xfId="0" applyFont="1" applyAlignment="1">
      <alignment horizontal="left" vertical="center"/>
      <protection locked="0"/>
    </xf>
    <xf numFmtId="0" fontId="11" fillId="0" borderId="0" xfId="0" applyFont="1" applyAlignment="1" applyProtection="1">
      <alignment vertical="center"/>
    </xf>
    <xf numFmtId="0" fontId="11" fillId="0" borderId="0" xfId="0" applyFont="1">
      <alignment vertical="top"/>
      <protection locked="0"/>
    </xf>
    <xf numFmtId="0" fontId="12" fillId="0" borderId="7" xfId="0" applyFont="1" applyBorder="1" applyAlignment="1" applyProtection="1">
      <alignment horizontal="center" vertical="center" wrapText="1"/>
    </xf>
    <xf numFmtId="0" fontId="12" fillId="0" borderId="7" xfId="0" applyFont="1" applyBorder="1" applyAlignment="1">
      <alignment horizontal="center" vertical="center"/>
      <protection locked="0"/>
    </xf>
    <xf numFmtId="0" fontId="12"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7" fillId="0" borderId="0" xfId="57" applyFont="1" applyFill="1" applyBorder="1" applyAlignment="1" applyProtection="1">
      <alignment vertical="center"/>
    </xf>
    <xf numFmtId="0" fontId="0" fillId="0" borderId="0" xfId="0" applyFont="1" applyAlignment="1">
      <alignment horizontal="right" vertical="center" wrapText="1"/>
      <protection locked="0"/>
    </xf>
    <xf numFmtId="0" fontId="13" fillId="0" borderId="0" xfId="0" applyFont="1">
      <alignment vertical="top"/>
      <protection locked="0"/>
    </xf>
    <xf numFmtId="0" fontId="14" fillId="0" borderId="0" xfId="0" applyFont="1" applyAlignment="1" applyProtection="1"/>
    <xf numFmtId="0" fontId="14" fillId="0" borderId="0" xfId="0" applyFont="1" applyAlignment="1" applyProtection="1">
      <alignment horizontal="right" vertical="center"/>
    </xf>
    <xf numFmtId="0" fontId="10" fillId="0" borderId="0" xfId="0" applyFont="1" applyAlignment="1" applyProtection="1">
      <alignment horizontal="center" vertical="center" wrapText="1"/>
    </xf>
    <xf numFmtId="0" fontId="12" fillId="0" borderId="0" xfId="0" applyFont="1" applyAlignment="1" applyProtection="1">
      <alignment horizontal="left" vertical="center" wrapText="1"/>
    </xf>
    <xf numFmtId="0" fontId="12" fillId="0" borderId="0" xfId="0" applyFont="1" applyAlignment="1" applyProtection="1">
      <alignment wrapText="1"/>
    </xf>
    <xf numFmtId="0" fontId="12" fillId="0" borderId="0" xfId="0" applyFont="1" applyAlignment="1" applyProtection="1">
      <alignment horizontal="right" wrapText="1"/>
    </xf>
    <xf numFmtId="0" fontId="12" fillId="0" borderId="1" xfId="0" applyFont="1" applyBorder="1" applyAlignment="1" applyProtection="1">
      <alignment horizontal="center" vertical="center"/>
    </xf>
    <xf numFmtId="0" fontId="12" fillId="0" borderId="6" xfId="0" applyFont="1" applyBorder="1" applyAlignment="1" applyProtection="1">
      <alignment horizontal="center" vertical="center"/>
    </xf>
    <xf numFmtId="0" fontId="7" fillId="0" borderId="0" xfId="57" applyFont="1" applyFill="1" applyBorder="1" applyAlignment="1" applyProtection="1"/>
    <xf numFmtId="0" fontId="2" fillId="0" borderId="0" xfId="0" applyFont="1" applyAlignment="1" applyProtection="1">
      <alignment wrapText="1"/>
    </xf>
    <xf numFmtId="0" fontId="2" fillId="0" borderId="0" xfId="0" applyFont="1" applyAlignment="1">
      <protection locked="0"/>
    </xf>
    <xf numFmtId="0" fontId="9" fillId="0" borderId="0" xfId="0" applyFont="1" applyAlignment="1">
      <alignment vertical="top" wrapText="1"/>
      <protection locked="0"/>
    </xf>
    <xf numFmtId="0" fontId="5" fillId="0" borderId="0" xfId="0" applyFont="1" applyAlignment="1" applyProtection="1">
      <alignment horizontal="left" vertical="center" wrapText="1"/>
    </xf>
    <xf numFmtId="0" fontId="5" fillId="0" borderId="0" xfId="0" applyFont="1" applyAlignment="1" applyProtection="1">
      <alignment wrapText="1"/>
    </xf>
    <xf numFmtId="0" fontId="5" fillId="0" borderId="0" xfId="0" applyFont="1" applyAlignment="1">
      <alignment vertical="top" wrapText="1"/>
      <protection locked="0"/>
    </xf>
    <xf numFmtId="0" fontId="5" fillId="0" borderId="8" xfId="0" applyFont="1" applyBorder="1" applyAlignment="1" applyProtection="1">
      <alignment horizontal="center" vertical="center" wrapText="1"/>
    </xf>
    <xf numFmtId="0" fontId="5" fillId="0" borderId="8" xfId="0" applyFont="1" applyBorder="1" applyAlignment="1">
      <alignment horizontal="center" vertical="center" wrapText="1"/>
      <protection locked="0"/>
    </xf>
    <xf numFmtId="0" fontId="5" fillId="0" borderId="9" xfId="0" applyFont="1" applyBorder="1" applyAlignment="1" applyProtection="1">
      <alignment horizontal="center" vertical="center" wrapText="1"/>
    </xf>
    <xf numFmtId="0" fontId="5" fillId="0" borderId="9" xfId="0" applyFont="1" applyBorder="1" applyAlignment="1">
      <alignment horizontal="center" vertical="center" wrapText="1"/>
      <protection locked="0"/>
    </xf>
    <xf numFmtId="0" fontId="5" fillId="0" borderId="10" xfId="0" applyFont="1" applyBorder="1" applyAlignment="1" applyProtection="1">
      <alignment horizontal="center" vertical="center" wrapText="1"/>
    </xf>
    <xf numFmtId="0" fontId="5" fillId="0" borderId="10" xfId="0" applyFont="1" applyBorder="1" applyAlignment="1">
      <alignment horizontal="center" vertical="center" wrapText="1"/>
      <protection locked="0"/>
    </xf>
    <xf numFmtId="3" fontId="5" fillId="0" borderId="6" xfId="0" applyNumberFormat="1" applyFont="1" applyBorder="1" applyAlignment="1" applyProtection="1">
      <alignment horizontal="center" vertical="center"/>
    </xf>
    <xf numFmtId="0" fontId="3" fillId="0" borderId="11" xfId="0" applyFont="1" applyBorder="1" applyAlignment="1" applyProtection="1">
      <alignment horizontal="center" vertical="center"/>
    </xf>
    <xf numFmtId="0" fontId="3" fillId="0" borderId="12" xfId="0" applyFont="1" applyBorder="1" applyAlignment="1" applyProtection="1">
      <alignment horizontal="center" vertical="center"/>
    </xf>
    <xf numFmtId="0" fontId="9" fillId="0" borderId="0" xfId="0" applyFont="1" applyAlignment="1">
      <alignment horizontal="right" vertical="center"/>
      <protection locked="0"/>
    </xf>
    <xf numFmtId="0" fontId="9" fillId="0" borderId="0" xfId="0" applyFont="1" applyAlignment="1">
      <alignment horizontal="right" vertical="center" wrapText="1"/>
      <protection locked="0"/>
    </xf>
    <xf numFmtId="0" fontId="3" fillId="0" borderId="0" xfId="0" applyFont="1" applyAlignment="1" applyProtection="1">
      <alignment horizontal="right" vertical="center" wrapText="1"/>
    </xf>
    <xf numFmtId="0" fontId="5" fillId="0" borderId="0" xfId="0" applyFont="1" applyAlignment="1">
      <alignment horizontal="right" wrapText="1"/>
      <protection locked="0"/>
    </xf>
    <xf numFmtId="0" fontId="5" fillId="0" borderId="0" xfId="0" applyFont="1" applyAlignment="1" applyProtection="1">
      <alignment horizontal="right" wrapText="1"/>
    </xf>
    <xf numFmtId="0" fontId="5" fillId="0" borderId="12" xfId="0" applyFont="1" applyBorder="1" applyAlignment="1" applyProtection="1">
      <alignment horizontal="center" vertical="center" wrapText="1"/>
    </xf>
    <xf numFmtId="0" fontId="5" fillId="0" borderId="7" xfId="0" applyFont="1" applyBorder="1" applyAlignment="1">
      <alignment horizontal="center" vertical="center" wrapText="1"/>
      <protection locked="0"/>
    </xf>
    <xf numFmtId="0" fontId="5" fillId="0" borderId="10" xfId="0" applyFont="1" applyBorder="1" applyAlignment="1" applyProtection="1">
      <alignment horizontal="center" vertical="center"/>
    </xf>
    <xf numFmtId="0" fontId="5" fillId="0" borderId="10" xfId="0" applyFont="1" applyBorder="1" applyAlignment="1">
      <alignment horizontal="center" vertical="center"/>
      <protection locked="0"/>
    </xf>
    <xf numFmtId="0" fontId="9" fillId="0" borderId="10" xfId="0" applyFont="1" applyBorder="1" applyAlignment="1" applyProtection="1">
      <alignment horizontal="left" vertical="center" wrapText="1"/>
    </xf>
    <xf numFmtId="177" fontId="6" fillId="0" borderId="7" xfId="0" applyNumberFormat="1" applyFont="1" applyBorder="1" applyAlignment="1">
      <alignment horizontal="right" vertical="center"/>
      <protection locked="0"/>
    </xf>
    <xf numFmtId="49" fontId="6" fillId="0" borderId="7" xfId="53" applyNumberFormat="1" applyFont="1" applyBorder="1" applyAlignment="1" applyProtection="1">
      <alignment horizontal="left" vertical="center" wrapText="1" indent="1"/>
      <protection locked="0"/>
    </xf>
    <xf numFmtId="177" fontId="6" fillId="0" borderId="7" xfId="56" applyNumberFormat="1" applyFont="1" applyBorder="1" applyProtection="1">
      <alignment horizontal="right" vertical="center"/>
      <protection locked="0"/>
    </xf>
    <xf numFmtId="0" fontId="3" fillId="0" borderId="10" xfId="0" applyFont="1" applyBorder="1" applyAlignment="1" applyProtection="1">
      <alignment horizontal="center" vertical="center"/>
    </xf>
    <xf numFmtId="0" fontId="5"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2" fillId="0" borderId="0" xfId="0" applyFont="1" applyAlignment="1" applyProtection="1">
      <alignment horizontal="right"/>
    </xf>
    <xf numFmtId="0" fontId="3" fillId="0" borderId="0" xfId="0" applyFont="1" applyAlignment="1" applyProtection="1">
      <alignment horizontal="right"/>
    </xf>
    <xf numFmtId="0" fontId="4" fillId="0" borderId="0" xfId="0" applyFont="1" applyAlignment="1">
      <alignment horizontal="center" vertical="center" wrapText="1"/>
      <protection locked="0"/>
    </xf>
    <xf numFmtId="0" fontId="5" fillId="0" borderId="1" xfId="0" applyFont="1" applyBorder="1" applyAlignment="1">
      <alignment horizontal="center" vertical="center"/>
      <protection locked="0"/>
    </xf>
    <xf numFmtId="49" fontId="5" fillId="0" borderId="8" xfId="0" applyNumberFormat="1" applyFont="1" applyBorder="1" applyAlignment="1">
      <alignment horizontal="center" vertical="center" wrapText="1"/>
      <protection locked="0"/>
    </xf>
    <xf numFmtId="0" fontId="5" fillId="0" borderId="8" xfId="0" applyFont="1" applyBorder="1" applyAlignment="1">
      <alignment horizontal="center" vertical="center"/>
      <protection locked="0"/>
    </xf>
    <xf numFmtId="0" fontId="5" fillId="0" borderId="6" xfId="0" applyFont="1" applyBorder="1" applyAlignment="1">
      <alignment horizontal="center" vertical="center"/>
      <protection locked="0"/>
    </xf>
    <xf numFmtId="49" fontId="5" fillId="0" borderId="10" xfId="0" applyNumberFormat="1" applyFont="1" applyBorder="1" applyAlignment="1">
      <alignment horizontal="center" vertical="center" wrapText="1"/>
      <protection locked="0"/>
    </xf>
    <xf numFmtId="49" fontId="5" fillId="0" borderId="10" xfId="0" applyNumberFormat="1" applyFont="1" applyBorder="1" applyAlignment="1">
      <alignment horizontal="center" vertical="center"/>
      <protection locked="0"/>
    </xf>
    <xf numFmtId="0" fontId="3" fillId="0" borderId="2" xfId="0" applyFont="1" applyBorder="1" applyAlignment="1">
      <alignment horizontal="center" vertical="center"/>
      <protection locked="0"/>
    </xf>
    <xf numFmtId="0" fontId="3" fillId="0" borderId="3" xfId="0" applyFont="1" applyBorder="1" applyAlignment="1">
      <alignment horizontal="center" vertical="center"/>
      <protection locked="0"/>
    </xf>
    <xf numFmtId="0" fontId="3" fillId="0" borderId="4" xfId="0" applyFont="1" applyBorder="1" applyAlignment="1">
      <alignment horizontal="center" vertical="center"/>
      <protection locked="0"/>
    </xf>
    <xf numFmtId="0" fontId="5" fillId="0" borderId="0" xfId="0" applyFont="1" applyAlignment="1" applyProtection="1">
      <alignment vertical="center"/>
    </xf>
    <xf numFmtId="0" fontId="3" fillId="0" borderId="0" xfId="0" applyFont="1" applyAlignment="1">
      <alignment horizontal="right" vertical="center" wrapText="1"/>
      <protection locked="0"/>
    </xf>
    <xf numFmtId="0" fontId="2" fillId="0" borderId="0" xfId="0" applyFont="1" applyProtection="1">
      <alignment vertical="top"/>
    </xf>
    <xf numFmtId="0" fontId="16" fillId="0" borderId="1" xfId="0" applyFont="1" applyBorder="1" applyAlignment="1">
      <alignment horizontal="center" vertical="center" wrapText="1"/>
      <protection locked="0"/>
    </xf>
    <xf numFmtId="0" fontId="16" fillId="0" borderId="1" xfId="0" applyFont="1" applyBorder="1" applyAlignment="1" applyProtection="1">
      <alignment horizontal="center" vertical="center" wrapText="1"/>
    </xf>
    <xf numFmtId="0" fontId="16" fillId="0" borderId="5" xfId="0" applyFont="1" applyBorder="1" applyAlignment="1">
      <alignment horizontal="center" vertical="center" wrapText="1"/>
      <protection locked="0"/>
    </xf>
    <xf numFmtId="0" fontId="16" fillId="0" borderId="5" xfId="0" applyFont="1" applyBorder="1" applyAlignment="1" applyProtection="1">
      <alignment horizontal="center" vertical="center" wrapText="1"/>
    </xf>
    <xf numFmtId="0" fontId="16" fillId="0" borderId="6" xfId="0" applyFont="1" applyBorder="1" applyAlignment="1">
      <alignment horizontal="center" vertical="center" wrapText="1"/>
      <protection locked="0"/>
    </xf>
    <xf numFmtId="0" fontId="16" fillId="0" borderId="6" xfId="0" applyFont="1" applyBorder="1" applyAlignment="1" applyProtection="1">
      <alignment horizontal="center" vertical="center" wrapText="1"/>
    </xf>
    <xf numFmtId="3" fontId="17" fillId="0" borderId="7" xfId="0" applyNumberFormat="1" applyFont="1" applyBorder="1" applyAlignment="1" applyProtection="1">
      <alignment horizontal="center" vertical="center"/>
    </xf>
    <xf numFmtId="0" fontId="18" fillId="0" borderId="0" xfId="0" applyFont="1" applyAlignment="1" applyProtection="1"/>
    <xf numFmtId="0" fontId="16" fillId="0" borderId="1"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3"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13" xfId="0" applyFont="1" applyBorder="1" applyAlignment="1" applyProtection="1">
      <alignment horizontal="center" vertical="center"/>
    </xf>
    <xf numFmtId="0" fontId="16" fillId="0" borderId="8" xfId="0" applyFont="1" applyBorder="1" applyAlignment="1" applyProtection="1">
      <alignment horizontal="center" vertical="center"/>
    </xf>
    <xf numFmtId="0" fontId="16" fillId="0" borderId="11"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7" xfId="0" applyFont="1" applyBorder="1" applyAlignment="1" applyProtection="1">
      <alignment horizontal="center" vertical="center" wrapText="1"/>
    </xf>
    <xf numFmtId="0" fontId="18" fillId="0" borderId="0" xfId="0" applyFont="1" applyProtection="1">
      <alignment vertical="top"/>
    </xf>
    <xf numFmtId="0" fontId="2" fillId="0" borderId="0" xfId="0" applyFont="1">
      <alignment vertical="top"/>
      <protection locked="0"/>
    </xf>
    <xf numFmtId="49" fontId="2" fillId="0" borderId="0" xfId="0" applyNumberFormat="1" applyFont="1" applyAlignment="1">
      <protection locked="0"/>
    </xf>
    <xf numFmtId="0" fontId="4" fillId="0" borderId="0" xfId="0" applyFont="1" applyAlignment="1">
      <alignment horizontal="center" vertical="center"/>
      <protection locked="0"/>
    </xf>
    <xf numFmtId="0" fontId="5" fillId="0" borderId="0" xfId="0" applyFont="1" applyAlignment="1">
      <protection locked="0"/>
    </xf>
    <xf numFmtId="0" fontId="5" fillId="0" borderId="2" xfId="0" applyFont="1" applyBorder="1" applyAlignment="1">
      <alignment horizontal="center" vertical="center"/>
      <protection locked="0"/>
    </xf>
    <xf numFmtId="0" fontId="5" fillId="0" borderId="5" xfId="0" applyFont="1" applyBorder="1" applyAlignment="1">
      <alignment horizontal="center" vertical="center"/>
      <protection locked="0"/>
    </xf>
    <xf numFmtId="3" fontId="5" fillId="0" borderId="7" xfId="0" applyNumberFormat="1" applyFont="1" applyBorder="1" applyAlignment="1">
      <alignment horizontal="center" vertical="center"/>
      <protection locked="0"/>
    </xf>
    <xf numFmtId="0" fontId="5" fillId="0" borderId="3" xfId="0" applyFont="1" applyBorder="1" applyAlignment="1">
      <alignment horizontal="center" vertical="center"/>
      <protection locked="0"/>
    </xf>
    <xf numFmtId="0" fontId="5" fillId="0" borderId="4" xfId="0" applyFont="1" applyBorder="1" applyAlignment="1">
      <alignment horizontal="center" vertical="center"/>
      <protection locked="0"/>
    </xf>
    <xf numFmtId="0" fontId="5" fillId="0" borderId="2" xfId="0" applyFont="1" applyBorder="1" applyAlignment="1">
      <alignment horizontal="center" vertical="center" wrapText="1"/>
      <protection locked="0"/>
    </xf>
    <xf numFmtId="0" fontId="5" fillId="0" borderId="4" xfId="0" applyFont="1" applyBorder="1" applyAlignment="1">
      <alignment horizontal="center" vertical="center" wrapText="1"/>
      <protection locked="0"/>
    </xf>
    <xf numFmtId="0" fontId="5" fillId="0" borderId="0" xfId="0" applyFont="1">
      <alignment vertical="top"/>
      <protection locked="0"/>
    </xf>
    <xf numFmtId="0" fontId="2" fillId="0" borderId="0" xfId="0" applyFont="1" applyAlignment="1" applyProtection="1">
      <alignment horizontal="center" wrapText="1"/>
    </xf>
    <xf numFmtId="0" fontId="9" fillId="0" borderId="0" xfId="0" applyFont="1" applyAlignment="1" applyProtection="1"/>
    <xf numFmtId="0" fontId="3" fillId="0" borderId="0" xfId="0" applyFont="1" applyAlignment="1" applyProtection="1">
      <alignment horizontal="right" wrapText="1"/>
    </xf>
    <xf numFmtId="0" fontId="19" fillId="0" borderId="0" xfId="0" applyFont="1" applyAlignment="1" applyProtection="1">
      <alignment horizontal="center" vertical="center" wrapText="1"/>
    </xf>
    <xf numFmtId="0" fontId="5" fillId="0" borderId="0" xfId="0" applyFont="1" applyAlignment="1">
      <alignment horizontal="left" vertical="center" wrapText="1"/>
      <protection locked="0"/>
    </xf>
    <xf numFmtId="0" fontId="20" fillId="0" borderId="0" xfId="57" applyFont="1" applyFill="1" applyBorder="1" applyAlignment="1" applyProtection="1">
      <alignment horizontal="left" wrapText="1"/>
    </xf>
    <xf numFmtId="0" fontId="2" fillId="0" borderId="0" xfId="0" applyFont="1" applyAlignment="1" applyProtection="1">
      <alignment horizontal="right" vertical="center"/>
    </xf>
    <xf numFmtId="49" fontId="5" fillId="0" borderId="2" xfId="0" applyNumberFormat="1" applyFont="1" applyBorder="1" applyAlignment="1" applyProtection="1">
      <alignment horizontal="center" vertical="center" wrapText="1"/>
    </xf>
    <xf numFmtId="49" fontId="5" fillId="0" borderId="4" xfId="0" applyNumberFormat="1" applyFont="1" applyBorder="1" applyAlignment="1" applyProtection="1">
      <alignment horizontal="center" vertical="center" wrapText="1"/>
    </xf>
    <xf numFmtId="0" fontId="5" fillId="0" borderId="8" xfId="0" applyFont="1" applyBorder="1" applyAlignment="1" applyProtection="1">
      <alignment horizontal="center" vertical="center"/>
    </xf>
    <xf numFmtId="49" fontId="5" fillId="0" borderId="7" xfId="0" applyNumberFormat="1" applyFont="1" applyBorder="1" applyAlignment="1" applyProtection="1">
      <alignment horizontal="center" vertical="center"/>
    </xf>
    <xf numFmtId="49" fontId="5" fillId="0" borderId="7" xfId="0" applyNumberFormat="1" applyFont="1" applyBorder="1" applyAlignment="1">
      <alignment horizontal="center" vertical="center"/>
      <protection locked="0"/>
    </xf>
    <xf numFmtId="49" fontId="6" fillId="0" borderId="7" xfId="53" applyNumberFormat="1" applyFont="1" applyBorder="1" applyAlignment="1" applyProtection="1">
      <alignment horizontal="left" vertical="center" wrapText="1" indent="2"/>
      <protection locked="0"/>
    </xf>
    <xf numFmtId="0" fontId="3" fillId="0" borderId="2" xfId="0" applyFont="1" applyBorder="1" applyAlignment="1" applyProtection="1">
      <alignment horizontal="center" vertical="center"/>
    </xf>
    <xf numFmtId="0" fontId="3" fillId="0" borderId="4" xfId="0" applyFont="1" applyBorder="1" applyAlignment="1" applyProtection="1">
      <alignment horizontal="center" vertical="center"/>
    </xf>
    <xf numFmtId="0" fontId="21" fillId="0" borderId="0" xfId="0" applyFont="1" applyAlignment="1" applyProtection="1">
      <alignment horizontal="center" vertical="center"/>
    </xf>
    <xf numFmtId="0" fontId="3" fillId="0" borderId="7" xfId="0" applyFont="1" applyBorder="1" applyAlignment="1" applyProtection="1">
      <alignment vertical="center"/>
    </xf>
    <xf numFmtId="49" fontId="22" fillId="0" borderId="7" xfId="53" applyNumberFormat="1" applyFont="1" applyBorder="1" applyProtection="1">
      <alignment horizontal="left" vertical="center" wrapText="1"/>
      <protection locked="0"/>
    </xf>
    <xf numFmtId="180" fontId="6" fillId="0" borderId="7" xfId="54" applyNumberFormat="1" applyFont="1" applyBorder="1" applyProtection="1">
      <alignment horizontal="right" vertical="center"/>
      <protection locked="0"/>
    </xf>
    <xf numFmtId="0" fontId="3" fillId="0" borderId="7" xfId="0" applyFont="1" applyBorder="1" applyAlignment="1">
      <alignment vertical="center"/>
      <protection locked="0"/>
    </xf>
    <xf numFmtId="0" fontId="23" fillId="0" borderId="7" xfId="0" applyFont="1" applyBorder="1" applyAlignment="1" applyProtection="1">
      <alignment horizontal="center" vertical="center"/>
    </xf>
    <xf numFmtId="0" fontId="23" fillId="0" borderId="7" xfId="0" applyFont="1" applyBorder="1" applyAlignment="1" applyProtection="1">
      <alignment vertical="center"/>
    </xf>
    <xf numFmtId="0" fontId="3" fillId="0" borderId="7" xfId="0" applyFont="1" applyBorder="1" applyAlignment="1" applyProtection="1">
      <alignment horizontal="left" vertical="center"/>
    </xf>
    <xf numFmtId="0" fontId="23" fillId="0" borderId="7" xfId="0" applyFont="1" applyBorder="1" applyAlignment="1">
      <alignment horizontal="center" vertical="center"/>
      <protection locked="0"/>
    </xf>
    <xf numFmtId="180" fontId="24" fillId="0" borderId="7" xfId="0" applyNumberFormat="1" applyFont="1" applyBorder="1" applyAlignment="1">
      <alignment horizontal="right" vertical="center"/>
      <protection locked="0"/>
    </xf>
    <xf numFmtId="3" fontId="16" fillId="0" borderId="7" xfId="0" applyNumberFormat="1" applyFont="1" applyBorder="1" applyAlignment="1" applyProtection="1">
      <alignment horizontal="center" vertical="center"/>
    </xf>
    <xf numFmtId="0" fontId="16"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6" fillId="0" borderId="0" xfId="0" applyFont="1" applyAlignment="1" applyProtection="1">
      <alignment horizontal="left" vertical="center"/>
    </xf>
    <xf numFmtId="0" fontId="16" fillId="0" borderId="0" xfId="0" applyFont="1" applyAlignment="1" applyProtection="1"/>
    <xf numFmtId="0" fontId="5" fillId="0" borderId="3" xfId="0" applyFont="1" applyBorder="1" applyAlignment="1">
      <alignment horizontal="center" vertical="center" wrapText="1"/>
      <protection locked="0"/>
    </xf>
    <xf numFmtId="0" fontId="16" fillId="0" borderId="0" xfId="0" applyFont="1" applyAlignment="1">
      <protection locked="0"/>
    </xf>
    <xf numFmtId="0" fontId="25" fillId="0" borderId="0" xfId="0" applyFont="1" applyAlignment="1">
      <protection locked="0"/>
    </xf>
    <xf numFmtId="0" fontId="5" fillId="0" borderId="12" xfId="0" applyFont="1" applyBorder="1" applyAlignment="1" applyProtection="1">
      <alignment horizontal="center" vertical="center"/>
    </xf>
    <xf numFmtId="0" fontId="16" fillId="0" borderId="0" xfId="0" applyFont="1" applyAlignment="1">
      <alignment horizontal="right"/>
      <protection locked="0"/>
    </xf>
    <xf numFmtId="0" fontId="16" fillId="0" borderId="0" xfId="0" applyFont="1" applyAlignment="1" applyProtection="1">
      <alignment horizontal="right" vertical="center"/>
    </xf>
    <xf numFmtId="180" fontId="22" fillId="0" borderId="7" xfId="0" applyNumberFormat="1" applyFont="1" applyBorder="1" applyAlignment="1">
      <alignment horizontal="right" vertical="center"/>
      <protection locked="0"/>
    </xf>
    <xf numFmtId="0" fontId="3" fillId="0" borderId="7" xfId="0" applyFont="1" applyBorder="1" applyAlignment="1">
      <alignment horizontal="left" vertical="center"/>
      <protection locked="0"/>
    </xf>
    <xf numFmtId="0" fontId="22" fillId="0" borderId="7" xfId="0" applyFont="1" applyBorder="1" applyAlignment="1">
      <alignment horizontal="left" vertical="center"/>
      <protection locked="0"/>
    </xf>
    <xf numFmtId="0" fontId="22" fillId="0" borderId="6" xfId="0" applyFont="1" applyBorder="1" applyAlignment="1">
      <alignment horizontal="left" vertical="center"/>
      <protection locked="0"/>
    </xf>
    <xf numFmtId="0" fontId="23" fillId="0" borderId="6" xfId="0" applyFont="1" applyBorder="1" applyAlignment="1" applyProtection="1">
      <alignment horizontal="center" vertical="center"/>
    </xf>
    <xf numFmtId="0" fontId="3" fillId="0" borderId="6" xfId="0" applyFont="1" applyBorder="1" applyAlignment="1" applyProtection="1">
      <alignment horizontal="left" vertical="center"/>
    </xf>
    <xf numFmtId="0" fontId="23" fillId="0" borderId="6" xfId="0" applyFont="1" applyBorder="1" applyAlignment="1">
      <alignment horizontal="center" vertical="center"/>
      <protection locked="0"/>
    </xf>
  </cellXfs>
  <cellStyles count="58">
    <cellStyle name="常规" xfId="0" builtinId="0"/>
    <cellStyle name="货币[0]" xfId="1" builtinId="7"/>
    <cellStyle name="20% - 强调文字颜色 3" xfId="2" builtinId="38"/>
    <cellStyle name="输入" xfId="3" builtinId="20"/>
    <cellStyle name="货币" xfId="4" builtinId="4"/>
    <cellStyle name="千位分隔[0]" xfId="5" builtinId="6"/>
    <cellStyle name="DateTimeStyle" xf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DateStyle" xfId="13"/>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PercentStyle"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2"/>
  <sheetViews>
    <sheetView showZeros="0" workbookViewId="0">
      <pane ySplit="1" topLeftCell="A2" activePane="bottomLeft" state="frozen"/>
      <selection/>
      <selection pane="bottomLeft" activeCell="A1" sqref="A1"/>
    </sheetView>
  </sheetViews>
  <sheetFormatPr defaultColWidth="10.6555555555556" defaultRowHeight="12" customHeight="1" outlineLevelCol="3"/>
  <cols>
    <col min="1" max="1" width="37.1555555555556" customWidth="1"/>
    <col min="2" max="2" width="41.5" customWidth="1"/>
    <col min="3" max="3" width="42.6555555555556" customWidth="1"/>
    <col min="4" max="4" width="39.5" customWidth="1"/>
  </cols>
  <sheetData>
    <row r="1" customHeight="1" spans="1:4">
      <c r="A1" s="1"/>
      <c r="B1" s="1"/>
      <c r="C1" s="1"/>
      <c r="D1" s="1"/>
    </row>
    <row r="2" ht="19.5" customHeight="1" spans="4:4">
      <c r="D2" s="103" t="s">
        <v>0</v>
      </c>
    </row>
    <row r="3" ht="36" customHeight="1" spans="1:4">
      <c r="A3" s="5" t="str">
        <f>"2025"&amp;"年部门财务收支预算总表"</f>
        <v>2025年部门财务收支预算总表</v>
      </c>
      <c r="B3" s="5"/>
      <c r="C3" s="5"/>
      <c r="D3" s="5"/>
    </row>
    <row r="4" ht="24" customHeight="1" spans="1:4">
      <c r="A4" s="177" t="str">
        <f>"单位名称："&amp;"景洪市房地产交易所"</f>
        <v>单位名称：景洪市房地产交易所</v>
      </c>
      <c r="B4" s="177"/>
      <c r="C4" s="164"/>
      <c r="D4" s="184" t="s">
        <v>1</v>
      </c>
    </row>
    <row r="5" ht="19.5" customHeight="1" spans="1:4">
      <c r="A5" s="126" t="s">
        <v>2</v>
      </c>
      <c r="B5" s="128"/>
      <c r="C5" s="126" t="s">
        <v>3</v>
      </c>
      <c r="D5" s="128"/>
    </row>
    <row r="6" ht="19.5" customHeight="1" spans="1:4">
      <c r="A6" s="125" t="s">
        <v>4</v>
      </c>
      <c r="B6" s="125" t="s">
        <v>5</v>
      </c>
      <c r="C6" s="125" t="s">
        <v>6</v>
      </c>
      <c r="D6" s="26" t="s">
        <v>5</v>
      </c>
    </row>
    <row r="7" ht="19.5" customHeight="1" spans="1:4">
      <c r="A7" s="134"/>
      <c r="B7" s="134"/>
      <c r="C7" s="134"/>
      <c r="D7" s="28"/>
    </row>
    <row r="8" ht="20.25" customHeight="1" spans="1:4">
      <c r="A8" s="171" t="s">
        <v>7</v>
      </c>
      <c r="B8" s="185">
        <v>3780941.14</v>
      </c>
      <c r="C8" s="171" t="str">
        <f>"一"&amp;"、"&amp;"社会保障和就业支出"</f>
        <v>一、社会保障和就业支出</v>
      </c>
      <c r="D8" s="185">
        <v>264968.32</v>
      </c>
    </row>
    <row r="9" ht="20.25" customHeight="1" spans="1:4">
      <c r="A9" s="171" t="s">
        <v>8</v>
      </c>
      <c r="B9" s="185"/>
      <c r="C9" s="171" t="str">
        <f>"二"&amp;"、"&amp;"卫生健康支出"</f>
        <v>二、卫生健康支出</v>
      </c>
      <c r="D9" s="185">
        <v>217471.46</v>
      </c>
    </row>
    <row r="10" ht="20.25" customHeight="1" spans="1:4">
      <c r="A10" s="171" t="s">
        <v>9</v>
      </c>
      <c r="B10" s="185"/>
      <c r="C10" s="171" t="str">
        <f>"三"&amp;"、"&amp;"城乡社区支出"</f>
        <v>三、城乡社区支出</v>
      </c>
      <c r="D10" s="185">
        <v>3094728.64</v>
      </c>
    </row>
    <row r="11" ht="21.75" customHeight="1" spans="1:4">
      <c r="A11" s="171" t="s">
        <v>10</v>
      </c>
      <c r="B11" s="185"/>
      <c r="C11" s="171" t="str">
        <f>"四"&amp;"、"&amp;"住房保障支出"</f>
        <v>四、住房保障支出</v>
      </c>
      <c r="D11" s="185">
        <v>203772.72</v>
      </c>
    </row>
    <row r="12" ht="21.75" customHeight="1" spans="1:4">
      <c r="A12" s="171" t="s">
        <v>11</v>
      </c>
      <c r="B12" s="185"/>
      <c r="C12" s="186"/>
      <c r="D12" s="185"/>
    </row>
    <row r="13" ht="21.75" customHeight="1" spans="1:4">
      <c r="A13" s="187" t="s">
        <v>12</v>
      </c>
      <c r="B13" s="185"/>
      <c r="C13" s="186"/>
      <c r="D13" s="185"/>
    </row>
    <row r="14" ht="20.25" customHeight="1" spans="1:4">
      <c r="A14" s="187" t="s">
        <v>13</v>
      </c>
      <c r="B14" s="185"/>
      <c r="C14" s="186"/>
      <c r="D14" s="185"/>
    </row>
    <row r="15" ht="20.25" customHeight="1" spans="1:4">
      <c r="A15" s="187" t="s">
        <v>14</v>
      </c>
      <c r="B15" s="185"/>
      <c r="C15" s="186"/>
      <c r="D15" s="185"/>
    </row>
    <row r="16" ht="20.25" customHeight="1" spans="1:4">
      <c r="A16" s="188" t="s">
        <v>15</v>
      </c>
      <c r="B16" s="185"/>
      <c r="C16" s="186"/>
      <c r="D16" s="185"/>
    </row>
    <row r="17" ht="20.25" customHeight="1" spans="1:4">
      <c r="A17" s="188" t="s">
        <v>16</v>
      </c>
      <c r="B17" s="185"/>
      <c r="C17" s="186"/>
      <c r="D17" s="185"/>
    </row>
    <row r="18" ht="20.25" customHeight="1" spans="1:4">
      <c r="A18" s="189" t="s">
        <v>17</v>
      </c>
      <c r="B18" s="173">
        <v>3780941.14</v>
      </c>
      <c r="C18" s="169" t="s">
        <v>18</v>
      </c>
      <c r="D18" s="173">
        <v>3780941.14</v>
      </c>
    </row>
    <row r="19" ht="20.25" customHeight="1" spans="1:4">
      <c r="A19" s="190" t="s">
        <v>19</v>
      </c>
      <c r="B19" s="185"/>
      <c r="C19" s="171" t="s">
        <v>20</v>
      </c>
      <c r="D19" s="185"/>
    </row>
    <row r="20" ht="20.25" customHeight="1" spans="1:4">
      <c r="A20" s="190" t="s">
        <v>21</v>
      </c>
      <c r="B20" s="185"/>
      <c r="C20" s="171" t="s">
        <v>21</v>
      </c>
      <c r="D20" s="185"/>
    </row>
    <row r="21" ht="20.25" customHeight="1" spans="1:4">
      <c r="A21" s="190" t="s">
        <v>22</v>
      </c>
      <c r="B21" s="185"/>
      <c r="C21" s="171" t="s">
        <v>23</v>
      </c>
      <c r="D21" s="185"/>
    </row>
    <row r="22" ht="20.25" customHeight="1" spans="1:4">
      <c r="A22" s="191" t="s">
        <v>24</v>
      </c>
      <c r="B22" s="173">
        <v>3780941.14</v>
      </c>
      <c r="C22" s="169" t="s">
        <v>25</v>
      </c>
      <c r="D22" s="173">
        <v>3780941.14</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20.5111111111111" customWidth="1"/>
    <col min="2" max="2" width="34.1666666666667" customWidth="1"/>
    <col min="3" max="19" width="20.6666666666667" customWidth="1"/>
  </cols>
  <sheetData>
    <row r="1" customHeight="1" spans="1:19">
      <c r="A1" s="1"/>
      <c r="B1" s="1"/>
      <c r="C1" s="1"/>
      <c r="D1" s="1"/>
      <c r="E1" s="1"/>
      <c r="F1" s="1"/>
      <c r="G1" s="1"/>
      <c r="H1" s="1"/>
      <c r="I1" s="1"/>
      <c r="J1" s="1"/>
      <c r="K1" s="1"/>
      <c r="L1" s="1"/>
      <c r="M1" s="1"/>
      <c r="N1" s="1"/>
      <c r="O1" s="1"/>
      <c r="P1" s="1"/>
      <c r="Q1" s="1"/>
      <c r="R1" s="1"/>
      <c r="S1" s="1"/>
    </row>
    <row r="2" ht="19.5" customHeight="1" spans="10:19">
      <c r="J2" s="116"/>
      <c r="O2" s="71"/>
      <c r="P2" s="71"/>
      <c r="Q2" s="71"/>
      <c r="R2" s="71"/>
      <c r="S2" s="4" t="s">
        <v>26</v>
      </c>
    </row>
    <row r="3" ht="57.75" customHeight="1" spans="1:19">
      <c r="A3" s="139" t="str">
        <f>"2025"&amp;"年部门收入预算表"</f>
        <v>2025年部门收入预算表</v>
      </c>
      <c r="B3" s="139"/>
      <c r="C3" s="139"/>
      <c r="D3" s="139"/>
      <c r="E3" s="139"/>
      <c r="F3" s="139"/>
      <c r="G3" s="139"/>
      <c r="H3" s="139"/>
      <c r="I3" s="139"/>
      <c r="J3" s="139"/>
      <c r="K3" s="139"/>
      <c r="L3" s="139"/>
      <c r="M3" s="139"/>
      <c r="N3" s="139"/>
      <c r="O3" s="139"/>
      <c r="P3" s="139"/>
      <c r="Q3" s="139"/>
      <c r="R3" s="139"/>
      <c r="S3" s="139"/>
    </row>
    <row r="4" ht="24" customHeight="1" spans="1:19">
      <c r="A4" s="177" t="str">
        <f>"单位名称："&amp;"景洪市房地产交易所"</f>
        <v>单位名称：景洪市房地产交易所</v>
      </c>
      <c r="B4" s="177"/>
      <c r="C4" s="177"/>
      <c r="D4" s="177"/>
      <c r="E4" s="178"/>
      <c r="F4" s="178"/>
      <c r="G4" s="178"/>
      <c r="H4" s="178"/>
      <c r="I4" s="178"/>
      <c r="J4" s="180"/>
      <c r="K4" s="178"/>
      <c r="L4" s="178"/>
      <c r="M4" s="178"/>
      <c r="N4" s="178"/>
      <c r="O4" s="181"/>
      <c r="P4" s="181"/>
      <c r="Q4" s="181"/>
      <c r="R4" s="181"/>
      <c r="S4" s="183" t="s">
        <v>1</v>
      </c>
    </row>
    <row r="5" ht="18.75" customHeight="1" spans="1:19">
      <c r="A5" s="9" t="s">
        <v>27</v>
      </c>
      <c r="B5" s="77" t="s">
        <v>28</v>
      </c>
      <c r="C5" s="77" t="s">
        <v>29</v>
      </c>
      <c r="D5" s="179" t="s">
        <v>30</v>
      </c>
      <c r="E5" s="179"/>
      <c r="F5" s="179"/>
      <c r="G5" s="179"/>
      <c r="H5" s="179"/>
      <c r="I5" s="179"/>
      <c r="J5" s="179"/>
      <c r="K5" s="179"/>
      <c r="L5" s="179"/>
      <c r="M5" s="179"/>
      <c r="N5" s="147"/>
      <c r="O5" s="179" t="s">
        <v>19</v>
      </c>
      <c r="P5" s="179"/>
      <c r="Q5" s="179"/>
      <c r="R5" s="179"/>
      <c r="S5" s="147"/>
    </row>
    <row r="6" ht="19.5" customHeight="1" spans="1:19">
      <c r="A6" s="14"/>
      <c r="B6" s="79"/>
      <c r="C6" s="79"/>
      <c r="D6" s="79" t="s">
        <v>31</v>
      </c>
      <c r="E6" s="79" t="s">
        <v>32</v>
      </c>
      <c r="F6" s="79" t="s">
        <v>33</v>
      </c>
      <c r="G6" s="79" t="s">
        <v>34</v>
      </c>
      <c r="H6" s="79" t="s">
        <v>35</v>
      </c>
      <c r="I6" s="182" t="s">
        <v>36</v>
      </c>
      <c r="J6" s="182"/>
      <c r="K6" s="182"/>
      <c r="L6" s="182"/>
      <c r="M6" s="182"/>
      <c r="N6" s="92"/>
      <c r="O6" s="79" t="s">
        <v>31</v>
      </c>
      <c r="P6" s="79" t="s">
        <v>32</v>
      </c>
      <c r="Q6" s="79" t="s">
        <v>33</v>
      </c>
      <c r="R6" s="79" t="s">
        <v>34</v>
      </c>
      <c r="S6" s="79" t="s">
        <v>37</v>
      </c>
    </row>
    <row r="7" ht="33.75" customHeight="1" spans="1:19">
      <c r="A7" s="16"/>
      <c r="B7" s="81"/>
      <c r="C7" s="81"/>
      <c r="D7" s="81"/>
      <c r="E7" s="81"/>
      <c r="F7" s="81"/>
      <c r="G7" s="81"/>
      <c r="H7" s="81"/>
      <c r="I7" s="80" t="s">
        <v>31</v>
      </c>
      <c r="J7" s="80" t="s">
        <v>38</v>
      </c>
      <c r="K7" s="80" t="s">
        <v>39</v>
      </c>
      <c r="L7" s="80" t="s">
        <v>40</v>
      </c>
      <c r="M7" s="80" t="s">
        <v>41</v>
      </c>
      <c r="N7" s="80" t="s">
        <v>42</v>
      </c>
      <c r="O7" s="81"/>
      <c r="P7" s="81"/>
      <c r="Q7" s="81"/>
      <c r="R7" s="81"/>
      <c r="S7" s="81"/>
    </row>
    <row r="8" ht="16.5" customHeight="1" spans="1:19">
      <c r="A8" s="52">
        <v>1</v>
      </c>
      <c r="B8" s="52">
        <v>2</v>
      </c>
      <c r="C8" s="52">
        <v>3</v>
      </c>
      <c r="D8" s="52">
        <v>4</v>
      </c>
      <c r="E8" s="52">
        <v>5</v>
      </c>
      <c r="F8" s="52">
        <v>6</v>
      </c>
      <c r="G8" s="52">
        <v>7</v>
      </c>
      <c r="H8" s="52">
        <v>8</v>
      </c>
      <c r="I8" s="52">
        <v>9</v>
      </c>
      <c r="J8" s="52">
        <v>10</v>
      </c>
      <c r="K8" s="52">
        <v>11</v>
      </c>
      <c r="L8" s="52">
        <v>12</v>
      </c>
      <c r="M8" s="52">
        <v>13</v>
      </c>
      <c r="N8" s="52">
        <v>14</v>
      </c>
      <c r="O8" s="52">
        <v>15</v>
      </c>
      <c r="P8" s="52">
        <v>16</v>
      </c>
      <c r="Q8" s="52">
        <v>17</v>
      </c>
      <c r="R8" s="52">
        <v>18</v>
      </c>
      <c r="S8" s="52">
        <v>19</v>
      </c>
    </row>
    <row r="9" ht="18" customHeight="1" spans="1:19">
      <c r="A9" s="20" t="s">
        <v>43</v>
      </c>
      <c r="B9" s="20" t="s">
        <v>44</v>
      </c>
      <c r="C9" s="21">
        <v>3780941.14</v>
      </c>
      <c r="D9" s="21">
        <v>3780941.14</v>
      </c>
      <c r="E9" s="21">
        <v>3780941.14</v>
      </c>
      <c r="F9" s="21"/>
      <c r="G9" s="21"/>
      <c r="H9" s="21"/>
      <c r="I9" s="21"/>
      <c r="J9" s="21"/>
      <c r="K9" s="21"/>
      <c r="L9" s="21"/>
      <c r="M9" s="21"/>
      <c r="N9" s="21"/>
      <c r="O9" s="21"/>
      <c r="P9" s="21"/>
      <c r="Q9" s="21"/>
      <c r="R9" s="21"/>
      <c r="S9" s="21"/>
    </row>
    <row r="10" ht="18" customHeight="1" spans="1:19">
      <c r="A10" s="22" t="s">
        <v>29</v>
      </c>
      <c r="B10" s="22"/>
      <c r="C10" s="21">
        <v>3780941.14</v>
      </c>
      <c r="D10" s="21">
        <v>3780941.14</v>
      </c>
      <c r="E10" s="21">
        <v>3780941.14</v>
      </c>
      <c r="F10" s="21"/>
      <c r="G10" s="21"/>
      <c r="H10" s="21"/>
      <c r="I10" s="21"/>
      <c r="J10" s="21"/>
      <c r="K10" s="21"/>
      <c r="L10" s="21"/>
      <c r="M10" s="21"/>
      <c r="N10" s="21"/>
      <c r="O10" s="21"/>
      <c r="P10" s="21"/>
      <c r="Q10" s="21"/>
      <c r="R10" s="21"/>
      <c r="S10" s="21"/>
    </row>
  </sheetData>
  <mergeCells count="19">
    <mergeCell ref="A3:S3"/>
    <mergeCell ref="A4:D4"/>
    <mergeCell ref="D5:N5"/>
    <mergeCell ref="O5:S5"/>
    <mergeCell ref="I6:N6"/>
    <mergeCell ref="A10:B10"/>
    <mergeCell ref="A5:A7"/>
    <mergeCell ref="B5:B7"/>
    <mergeCell ref="C5:C7"/>
    <mergeCell ref="D6:D7"/>
    <mergeCell ref="E6:E7"/>
    <mergeCell ref="F6:F7"/>
    <mergeCell ref="G6:G7"/>
    <mergeCell ref="H6:H7"/>
    <mergeCell ref="O6:O7"/>
    <mergeCell ref="P6:P7"/>
    <mergeCell ref="Q6:Q7"/>
    <mergeCell ref="R6:R7"/>
    <mergeCell ref="S6:S7"/>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5"/>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1555555555556" customWidth="1"/>
    <col min="2" max="2" width="40.3222222222222" customWidth="1"/>
    <col min="3" max="6" width="22.3333333333333" customWidth="1"/>
    <col min="7" max="8" width="22.1555555555556" customWidth="1"/>
    <col min="9" max="9" width="22" customWidth="1"/>
    <col min="10" max="11" width="22.1555555555556" customWidth="1"/>
    <col min="12" max="14" width="22" customWidth="1"/>
    <col min="15" max="15" width="22.1555555555556" customWidth="1"/>
  </cols>
  <sheetData>
    <row r="1" customHeight="1" spans="1:15">
      <c r="A1" s="1"/>
      <c r="B1" s="1"/>
      <c r="C1" s="1"/>
      <c r="D1" s="1"/>
      <c r="E1" s="1"/>
      <c r="F1" s="1"/>
      <c r="G1" s="1"/>
      <c r="H1" s="1"/>
      <c r="I1" s="1"/>
      <c r="J1" s="1"/>
      <c r="K1" s="1"/>
      <c r="L1" s="1"/>
      <c r="M1" s="1"/>
      <c r="N1" s="1"/>
      <c r="O1" s="1"/>
    </row>
    <row r="2" ht="19.5" customHeight="1" spans="4:15">
      <c r="D2" s="116"/>
      <c r="H2" s="116"/>
      <c r="J2" s="116"/>
      <c r="O2" s="176" t="s">
        <v>45</v>
      </c>
    </row>
    <row r="3" ht="42" customHeight="1" spans="1:15">
      <c r="A3" s="5" t="str">
        <f>"2025"&amp;"年部门支出预算表"</f>
        <v>2025年部门支出预算表</v>
      </c>
      <c r="B3" s="5"/>
      <c r="C3" s="5"/>
      <c r="D3" s="5"/>
      <c r="E3" s="5"/>
      <c r="F3" s="5"/>
      <c r="G3" s="5"/>
      <c r="H3" s="5"/>
      <c r="I3" s="5"/>
      <c r="J3" s="5"/>
      <c r="K3" s="5"/>
      <c r="L3" s="5"/>
      <c r="M3" s="5"/>
      <c r="N3" s="5"/>
      <c r="O3" s="5"/>
    </row>
    <row r="4" ht="24" customHeight="1" spans="1:15">
      <c r="A4" s="153" t="str">
        <f>"单位名称："&amp;"景洪市房地产交易所"</f>
        <v>单位名称：景洪市房地产交易所</v>
      </c>
      <c r="B4" s="153"/>
      <c r="C4" s="153"/>
      <c r="D4" s="153"/>
      <c r="E4" s="153"/>
      <c r="F4" s="153"/>
      <c r="G4" s="153"/>
      <c r="H4" s="153"/>
      <c r="I4" s="153"/>
      <c r="J4" s="153"/>
      <c r="K4" s="153"/>
      <c r="L4" s="153"/>
      <c r="M4" s="7"/>
      <c r="N4" s="7"/>
      <c r="O4" s="99" t="s">
        <v>1</v>
      </c>
    </row>
    <row r="5" ht="19.5" customHeight="1" spans="1:15">
      <c r="A5" s="9" t="s">
        <v>46</v>
      </c>
      <c r="B5" s="9" t="s">
        <v>47</v>
      </c>
      <c r="C5" s="9" t="s">
        <v>29</v>
      </c>
      <c r="D5" s="11" t="s">
        <v>32</v>
      </c>
      <c r="E5" s="12" t="s">
        <v>48</v>
      </c>
      <c r="F5" s="13" t="s">
        <v>49</v>
      </c>
      <c r="G5" s="9" t="s">
        <v>33</v>
      </c>
      <c r="H5" s="9" t="s">
        <v>34</v>
      </c>
      <c r="I5" s="9" t="s">
        <v>50</v>
      </c>
      <c r="J5" s="11" t="s">
        <v>51</v>
      </c>
      <c r="K5" s="12"/>
      <c r="L5" s="12"/>
      <c r="M5" s="12"/>
      <c r="N5" s="12"/>
      <c r="O5" s="13"/>
    </row>
    <row r="6" ht="33.75" customHeight="1" spans="1:15">
      <c r="A6" s="16"/>
      <c r="B6" s="16"/>
      <c r="C6" s="16"/>
      <c r="D6" s="18" t="s">
        <v>31</v>
      </c>
      <c r="E6" s="91" t="s">
        <v>48</v>
      </c>
      <c r="F6" s="91" t="s">
        <v>49</v>
      </c>
      <c r="G6" s="16"/>
      <c r="H6" s="16"/>
      <c r="I6" s="16"/>
      <c r="J6" s="18" t="s">
        <v>31</v>
      </c>
      <c r="K6" s="40" t="s">
        <v>52</v>
      </c>
      <c r="L6" s="40" t="s">
        <v>53</v>
      </c>
      <c r="M6" s="40" t="s">
        <v>54</v>
      </c>
      <c r="N6" s="40" t="s">
        <v>55</v>
      </c>
      <c r="O6" s="40" t="s">
        <v>56</v>
      </c>
    </row>
    <row r="7" ht="19.5" customHeight="1" spans="1:15">
      <c r="A7" s="174">
        <v>1</v>
      </c>
      <c r="B7" s="174">
        <v>2</v>
      </c>
      <c r="C7" s="175">
        <v>3</v>
      </c>
      <c r="D7" s="175">
        <v>4</v>
      </c>
      <c r="E7" s="175">
        <v>5</v>
      </c>
      <c r="F7" s="175">
        <v>6</v>
      </c>
      <c r="G7" s="175">
        <v>7</v>
      </c>
      <c r="H7" s="175">
        <v>8</v>
      </c>
      <c r="I7" s="175">
        <v>9</v>
      </c>
      <c r="J7" s="175">
        <v>10</v>
      </c>
      <c r="K7" s="175">
        <v>11</v>
      </c>
      <c r="L7" s="175">
        <v>12</v>
      </c>
      <c r="M7" s="175">
        <v>13</v>
      </c>
      <c r="N7" s="175">
        <v>14</v>
      </c>
      <c r="O7" s="175">
        <v>15</v>
      </c>
    </row>
    <row r="8" ht="21.75" customHeight="1" spans="1:15">
      <c r="A8" s="20" t="s">
        <v>57</v>
      </c>
      <c r="B8" s="20" t="s">
        <v>58</v>
      </c>
      <c r="C8" s="21">
        <v>264968.32</v>
      </c>
      <c r="D8" s="21">
        <v>264968.32</v>
      </c>
      <c r="E8" s="21">
        <v>264968.32</v>
      </c>
      <c r="F8" s="21"/>
      <c r="G8" s="21"/>
      <c r="H8" s="21"/>
      <c r="I8" s="21"/>
      <c r="J8" s="21"/>
      <c r="K8" s="21"/>
      <c r="L8" s="21"/>
      <c r="M8" s="21"/>
      <c r="N8" s="21"/>
      <c r="O8" s="21"/>
    </row>
    <row r="9" ht="21.75" customHeight="1" spans="1:15">
      <c r="A9" s="96" t="s">
        <v>59</v>
      </c>
      <c r="B9" s="96" t="s">
        <v>60</v>
      </c>
      <c r="C9" s="21">
        <v>251893.12</v>
      </c>
      <c r="D9" s="21">
        <v>251893.12</v>
      </c>
      <c r="E9" s="21">
        <v>251893.12</v>
      </c>
      <c r="F9" s="21"/>
      <c r="G9" s="21"/>
      <c r="H9" s="21"/>
      <c r="I9" s="21"/>
      <c r="J9" s="21"/>
      <c r="K9" s="21"/>
      <c r="L9" s="21"/>
      <c r="M9" s="21"/>
      <c r="N9" s="21"/>
      <c r="O9" s="21"/>
    </row>
    <row r="10" ht="21.75" customHeight="1" spans="1:15">
      <c r="A10" s="161" t="s">
        <v>61</v>
      </c>
      <c r="B10" s="161" t="s">
        <v>62</v>
      </c>
      <c r="C10" s="21">
        <v>4200</v>
      </c>
      <c r="D10" s="21">
        <v>4200</v>
      </c>
      <c r="E10" s="21">
        <v>4200</v>
      </c>
      <c r="F10" s="21"/>
      <c r="G10" s="21"/>
      <c r="H10" s="21"/>
      <c r="I10" s="21"/>
      <c r="J10" s="21"/>
      <c r="K10" s="21"/>
      <c r="L10" s="21"/>
      <c r="M10" s="21"/>
      <c r="N10" s="21"/>
      <c r="O10" s="21"/>
    </row>
    <row r="11" ht="21.75" customHeight="1" spans="1:15">
      <c r="A11" s="161" t="s">
        <v>63</v>
      </c>
      <c r="B11" s="161" t="s">
        <v>64</v>
      </c>
      <c r="C11" s="21">
        <v>247693.12</v>
      </c>
      <c r="D11" s="21">
        <v>247693.12</v>
      </c>
      <c r="E11" s="21">
        <v>247693.12</v>
      </c>
      <c r="F11" s="21"/>
      <c r="G11" s="21"/>
      <c r="H11" s="21"/>
      <c r="I11" s="21"/>
      <c r="J11" s="21"/>
      <c r="K11" s="21"/>
      <c r="L11" s="21"/>
      <c r="M11" s="21"/>
      <c r="N11" s="21"/>
      <c r="O11" s="21"/>
    </row>
    <row r="12" ht="21.75" customHeight="1" spans="1:15">
      <c r="A12" s="96" t="s">
        <v>65</v>
      </c>
      <c r="B12" s="96" t="s">
        <v>66</v>
      </c>
      <c r="C12" s="21">
        <v>13075.2</v>
      </c>
      <c r="D12" s="21">
        <v>13075.2</v>
      </c>
      <c r="E12" s="21">
        <v>13075.2</v>
      </c>
      <c r="F12" s="21"/>
      <c r="G12" s="21"/>
      <c r="H12" s="21"/>
      <c r="I12" s="21"/>
      <c r="J12" s="21"/>
      <c r="K12" s="21"/>
      <c r="L12" s="21"/>
      <c r="M12" s="21"/>
      <c r="N12" s="21"/>
      <c r="O12" s="21"/>
    </row>
    <row r="13" ht="21.75" customHeight="1" spans="1:15">
      <c r="A13" s="161" t="s">
        <v>67</v>
      </c>
      <c r="B13" s="161" t="s">
        <v>68</v>
      </c>
      <c r="C13" s="21">
        <v>13075.2</v>
      </c>
      <c r="D13" s="21">
        <v>13075.2</v>
      </c>
      <c r="E13" s="21">
        <v>13075.2</v>
      </c>
      <c r="F13" s="21"/>
      <c r="G13" s="21"/>
      <c r="H13" s="21"/>
      <c r="I13" s="21"/>
      <c r="J13" s="21"/>
      <c r="K13" s="21"/>
      <c r="L13" s="21"/>
      <c r="M13" s="21"/>
      <c r="N13" s="21"/>
      <c r="O13" s="21"/>
    </row>
    <row r="14" ht="21.75" customHeight="1" spans="1:15">
      <c r="A14" s="20" t="s">
        <v>69</v>
      </c>
      <c r="B14" s="20" t="s">
        <v>70</v>
      </c>
      <c r="C14" s="21">
        <v>217471.46</v>
      </c>
      <c r="D14" s="21">
        <v>217471.46</v>
      </c>
      <c r="E14" s="21">
        <v>217471.46</v>
      </c>
      <c r="F14" s="21"/>
      <c r="G14" s="21"/>
      <c r="H14" s="21"/>
      <c r="I14" s="21"/>
      <c r="J14" s="21"/>
      <c r="K14" s="21"/>
      <c r="L14" s="21"/>
      <c r="M14" s="21"/>
      <c r="N14" s="21"/>
      <c r="O14" s="21"/>
    </row>
    <row r="15" ht="21.75" customHeight="1" spans="1:15">
      <c r="A15" s="96" t="s">
        <v>71</v>
      </c>
      <c r="B15" s="96" t="s">
        <v>72</v>
      </c>
      <c r="C15" s="21">
        <v>217471.46</v>
      </c>
      <c r="D15" s="21">
        <v>217471.46</v>
      </c>
      <c r="E15" s="21">
        <v>217471.46</v>
      </c>
      <c r="F15" s="21"/>
      <c r="G15" s="21"/>
      <c r="H15" s="21"/>
      <c r="I15" s="21"/>
      <c r="J15" s="21"/>
      <c r="K15" s="21"/>
      <c r="L15" s="21"/>
      <c r="M15" s="21"/>
      <c r="N15" s="21"/>
      <c r="O15" s="21"/>
    </row>
    <row r="16" ht="21.75" customHeight="1" spans="1:15">
      <c r="A16" s="161" t="s">
        <v>73</v>
      </c>
      <c r="B16" s="161" t="s">
        <v>74</v>
      </c>
      <c r="C16" s="21">
        <v>126122.01</v>
      </c>
      <c r="D16" s="21">
        <v>126122.01</v>
      </c>
      <c r="E16" s="21">
        <v>126122.01</v>
      </c>
      <c r="F16" s="21"/>
      <c r="G16" s="21"/>
      <c r="H16" s="21"/>
      <c r="I16" s="21"/>
      <c r="J16" s="21"/>
      <c r="K16" s="21"/>
      <c r="L16" s="21"/>
      <c r="M16" s="21"/>
      <c r="N16" s="21"/>
      <c r="O16" s="21"/>
    </row>
    <row r="17" ht="21.75" customHeight="1" spans="1:15">
      <c r="A17" s="161" t="s">
        <v>75</v>
      </c>
      <c r="B17" s="161" t="s">
        <v>76</v>
      </c>
      <c r="C17" s="21">
        <v>82520.29</v>
      </c>
      <c r="D17" s="21">
        <v>82520.29</v>
      </c>
      <c r="E17" s="21">
        <v>82520.29</v>
      </c>
      <c r="F17" s="21"/>
      <c r="G17" s="21"/>
      <c r="H17" s="21"/>
      <c r="I17" s="21"/>
      <c r="J17" s="21"/>
      <c r="K17" s="21"/>
      <c r="L17" s="21"/>
      <c r="M17" s="21"/>
      <c r="N17" s="21"/>
      <c r="O17" s="21"/>
    </row>
    <row r="18" ht="21.75" customHeight="1" spans="1:15">
      <c r="A18" s="161" t="s">
        <v>77</v>
      </c>
      <c r="B18" s="161" t="s">
        <v>78</v>
      </c>
      <c r="C18" s="21">
        <v>8829.16</v>
      </c>
      <c r="D18" s="21">
        <v>8829.16</v>
      </c>
      <c r="E18" s="21">
        <v>8829.16</v>
      </c>
      <c r="F18" s="21"/>
      <c r="G18" s="21"/>
      <c r="H18" s="21"/>
      <c r="I18" s="21"/>
      <c r="J18" s="21"/>
      <c r="K18" s="21"/>
      <c r="L18" s="21"/>
      <c r="M18" s="21"/>
      <c r="N18" s="21"/>
      <c r="O18" s="21"/>
    </row>
    <row r="19" ht="21.75" customHeight="1" spans="1:15">
      <c r="A19" s="20" t="s">
        <v>79</v>
      </c>
      <c r="B19" s="20" t="s">
        <v>80</v>
      </c>
      <c r="C19" s="21">
        <v>3094728.64</v>
      </c>
      <c r="D19" s="21">
        <v>3094728.64</v>
      </c>
      <c r="E19" s="21">
        <v>2632878.64</v>
      </c>
      <c r="F19" s="21">
        <v>461850</v>
      </c>
      <c r="G19" s="21"/>
      <c r="H19" s="21"/>
      <c r="I19" s="21"/>
      <c r="J19" s="21"/>
      <c r="K19" s="21"/>
      <c r="L19" s="21"/>
      <c r="M19" s="21"/>
      <c r="N19" s="21"/>
      <c r="O19" s="21"/>
    </row>
    <row r="20" ht="21.75" customHeight="1" spans="1:15">
      <c r="A20" s="96" t="s">
        <v>81</v>
      </c>
      <c r="B20" s="96" t="s">
        <v>82</v>
      </c>
      <c r="C20" s="21">
        <v>3094728.64</v>
      </c>
      <c r="D20" s="21">
        <v>3094728.64</v>
      </c>
      <c r="E20" s="21">
        <v>2632878.64</v>
      </c>
      <c r="F20" s="21">
        <v>461850</v>
      </c>
      <c r="G20" s="21"/>
      <c r="H20" s="21"/>
      <c r="I20" s="21"/>
      <c r="J20" s="21"/>
      <c r="K20" s="21"/>
      <c r="L20" s="21"/>
      <c r="M20" s="21"/>
      <c r="N20" s="21"/>
      <c r="O20" s="21"/>
    </row>
    <row r="21" ht="21.75" customHeight="1" spans="1:15">
      <c r="A21" s="161" t="s">
        <v>83</v>
      </c>
      <c r="B21" s="161" t="s">
        <v>84</v>
      </c>
      <c r="C21" s="21">
        <v>3094728.64</v>
      </c>
      <c r="D21" s="21">
        <v>3094728.64</v>
      </c>
      <c r="E21" s="21">
        <v>2632878.64</v>
      </c>
      <c r="F21" s="21">
        <v>461850</v>
      </c>
      <c r="G21" s="21"/>
      <c r="H21" s="21"/>
      <c r="I21" s="21"/>
      <c r="J21" s="21"/>
      <c r="K21" s="21"/>
      <c r="L21" s="21"/>
      <c r="M21" s="21"/>
      <c r="N21" s="21"/>
      <c r="O21" s="21"/>
    </row>
    <row r="22" ht="21.75" customHeight="1" spans="1:15">
      <c r="A22" s="20" t="s">
        <v>85</v>
      </c>
      <c r="B22" s="20" t="s">
        <v>86</v>
      </c>
      <c r="C22" s="21">
        <v>203772.72</v>
      </c>
      <c r="D22" s="21">
        <v>203772.72</v>
      </c>
      <c r="E22" s="21">
        <v>203772.72</v>
      </c>
      <c r="F22" s="21"/>
      <c r="G22" s="21"/>
      <c r="H22" s="21"/>
      <c r="I22" s="21"/>
      <c r="J22" s="21"/>
      <c r="K22" s="21"/>
      <c r="L22" s="21"/>
      <c r="M22" s="21"/>
      <c r="N22" s="21"/>
      <c r="O22" s="21"/>
    </row>
    <row r="23" ht="21.75" customHeight="1" spans="1:15">
      <c r="A23" s="96" t="s">
        <v>87</v>
      </c>
      <c r="B23" s="96" t="s">
        <v>88</v>
      </c>
      <c r="C23" s="21">
        <v>203772.72</v>
      </c>
      <c r="D23" s="21">
        <v>203772.72</v>
      </c>
      <c r="E23" s="21">
        <v>203772.72</v>
      </c>
      <c r="F23" s="21"/>
      <c r="G23" s="21"/>
      <c r="H23" s="21"/>
      <c r="I23" s="21"/>
      <c r="J23" s="21"/>
      <c r="K23" s="21"/>
      <c r="L23" s="21"/>
      <c r="M23" s="21"/>
      <c r="N23" s="21"/>
      <c r="O23" s="21"/>
    </row>
    <row r="24" ht="21.75" customHeight="1" spans="1:15">
      <c r="A24" s="161" t="s">
        <v>89</v>
      </c>
      <c r="B24" s="161" t="s">
        <v>90</v>
      </c>
      <c r="C24" s="21">
        <v>203772.72</v>
      </c>
      <c r="D24" s="21">
        <v>203772.72</v>
      </c>
      <c r="E24" s="21">
        <v>203772.72</v>
      </c>
      <c r="F24" s="21"/>
      <c r="G24" s="21"/>
      <c r="H24" s="21"/>
      <c r="I24" s="21"/>
      <c r="J24" s="21"/>
      <c r="K24" s="21"/>
      <c r="L24" s="21"/>
      <c r="M24" s="21"/>
      <c r="N24" s="21"/>
      <c r="O24" s="21"/>
    </row>
    <row r="25" ht="21.75" customHeight="1" spans="1:15">
      <c r="A25" s="22" t="s">
        <v>91</v>
      </c>
      <c r="B25" s="22" t="s">
        <v>91</v>
      </c>
      <c r="C25" s="21">
        <v>3780941.14</v>
      </c>
      <c r="D25" s="21">
        <v>3780941.14</v>
      </c>
      <c r="E25" s="21">
        <v>3319091.14</v>
      </c>
      <c r="F25" s="21">
        <v>461850</v>
      </c>
      <c r="G25" s="21"/>
      <c r="H25" s="21"/>
      <c r="I25" s="21"/>
      <c r="J25" s="21"/>
      <c r="K25" s="21"/>
      <c r="L25" s="21"/>
      <c r="M25" s="21"/>
      <c r="N25" s="21"/>
      <c r="O25" s="21"/>
    </row>
  </sheetData>
  <mergeCells count="11">
    <mergeCell ref="A3:O3"/>
    <mergeCell ref="A4:L4"/>
    <mergeCell ref="D5:F5"/>
    <mergeCell ref="J5:O5"/>
    <mergeCell ref="A25:B25"/>
    <mergeCell ref="A5:A6"/>
    <mergeCell ref="B5:B6"/>
    <mergeCell ref="C5:C6"/>
    <mergeCell ref="G5:G6"/>
    <mergeCell ref="H5:H6"/>
    <mergeCell ref="I5:I6"/>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7"/>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3"/>
  <cols>
    <col min="1" max="1" width="45.8333333333333" customWidth="1"/>
    <col min="2" max="2" width="36" customWidth="1"/>
    <col min="3" max="3" width="41.8333333333333" customWidth="1"/>
    <col min="4" max="4" width="34.8333333333333" customWidth="1"/>
  </cols>
  <sheetData>
    <row r="1" customHeight="1" spans="1:4">
      <c r="A1" s="1"/>
      <c r="B1" s="1"/>
      <c r="C1" s="1"/>
      <c r="D1" s="1"/>
    </row>
    <row r="2" ht="19.5" customHeight="1" spans="4:4">
      <c r="D2" s="32" t="s">
        <v>92</v>
      </c>
    </row>
    <row r="3" ht="36" customHeight="1" spans="1:4">
      <c r="A3" s="5" t="str">
        <f>"2025"&amp;"年部门财政拨款收支预算总表"</f>
        <v>2025年部门财政拨款收支预算总表</v>
      </c>
      <c r="B3" s="5"/>
      <c r="C3" s="5"/>
      <c r="D3" s="5"/>
    </row>
    <row r="4" ht="24" customHeight="1" spans="1:4">
      <c r="A4" s="6" t="str">
        <f>"单位名称："&amp;"景洪市房地产交易所"</f>
        <v>单位名称：景洪市房地产交易所</v>
      </c>
      <c r="B4" s="6"/>
      <c r="C4" s="164"/>
      <c r="D4" s="99" t="s">
        <v>1</v>
      </c>
    </row>
    <row r="5" ht="19.5" customHeight="1" spans="1:4">
      <c r="A5" s="11" t="s">
        <v>2</v>
      </c>
      <c r="B5" s="13"/>
      <c r="C5" s="11" t="s">
        <v>3</v>
      </c>
      <c r="D5" s="13"/>
    </row>
    <row r="6" ht="21.75" customHeight="1" spans="1:4">
      <c r="A6" s="26" t="s">
        <v>4</v>
      </c>
      <c r="B6" s="105" t="s">
        <v>5</v>
      </c>
      <c r="C6" s="26" t="s">
        <v>93</v>
      </c>
      <c r="D6" s="105" t="s">
        <v>5</v>
      </c>
    </row>
    <row r="7" ht="17.25" customHeight="1" spans="1:4">
      <c r="A7" s="28"/>
      <c r="B7" s="108"/>
      <c r="C7" s="28"/>
      <c r="D7" s="108"/>
    </row>
    <row r="8" ht="17.25" customHeight="1" spans="1:4">
      <c r="A8" s="165" t="s">
        <v>94</v>
      </c>
      <c r="B8" s="21">
        <v>3780941.14</v>
      </c>
      <c r="C8" s="166" t="s">
        <v>95</v>
      </c>
      <c r="D8" s="167">
        <v>3780941.14</v>
      </c>
    </row>
    <row r="9" ht="17.25" customHeight="1" spans="1:4">
      <c r="A9" s="168" t="s">
        <v>96</v>
      </c>
      <c r="B9" s="21">
        <v>3780941.14</v>
      </c>
      <c r="C9" s="166" t="str">
        <f>"（"&amp;"一"&amp;"）"&amp;"社会保障和就业支出"</f>
        <v>（一）社会保障和就业支出</v>
      </c>
      <c r="D9" s="167">
        <v>264968.32</v>
      </c>
    </row>
    <row r="10" ht="17.25" customHeight="1" spans="1:4">
      <c r="A10" s="168" t="s">
        <v>97</v>
      </c>
      <c r="B10" s="21"/>
      <c r="C10" s="166" t="str">
        <f>"（"&amp;"二"&amp;"）"&amp;"卫生健康支出"</f>
        <v>（二）卫生健康支出</v>
      </c>
      <c r="D10" s="167">
        <v>217471.46</v>
      </c>
    </row>
    <row r="11" ht="17.25" customHeight="1" spans="1:4">
      <c r="A11" s="168" t="s">
        <v>98</v>
      </c>
      <c r="B11" s="21"/>
      <c r="C11" s="166" t="str">
        <f>"（"&amp;"三"&amp;"）"&amp;"城乡社区支出"</f>
        <v>（三）城乡社区支出</v>
      </c>
      <c r="D11" s="167">
        <v>3094728.64</v>
      </c>
    </row>
    <row r="12" ht="17.25" customHeight="1" spans="1:4">
      <c r="A12" s="168" t="s">
        <v>99</v>
      </c>
      <c r="B12" s="21"/>
      <c r="C12" s="166" t="str">
        <f>"（"&amp;"四"&amp;"）"&amp;"住房保障支出"</f>
        <v>（四）住房保障支出</v>
      </c>
      <c r="D12" s="167">
        <v>203772.72</v>
      </c>
    </row>
    <row r="13" ht="17.25" customHeight="1" spans="1:4">
      <c r="A13" s="168" t="s">
        <v>96</v>
      </c>
      <c r="B13" s="21"/>
      <c r="C13" s="166"/>
      <c r="D13" s="167"/>
    </row>
    <row r="14" ht="17.25" customHeight="1" spans="1:4">
      <c r="A14" s="168" t="s">
        <v>97</v>
      </c>
      <c r="B14" s="21"/>
      <c r="C14" s="166"/>
      <c r="D14" s="167"/>
    </row>
    <row r="15" ht="17.25" customHeight="1" spans="1:4">
      <c r="A15" s="168" t="s">
        <v>98</v>
      </c>
      <c r="B15" s="21"/>
      <c r="C15" s="166"/>
      <c r="D15" s="167"/>
    </row>
    <row r="16" customHeight="1" spans="1:4">
      <c r="A16" s="169"/>
      <c r="B16" s="170"/>
      <c r="C16" s="171" t="s">
        <v>100</v>
      </c>
      <c r="D16" s="170"/>
    </row>
    <row r="17" ht="17.25" customHeight="1" spans="1:4">
      <c r="A17" s="172" t="s">
        <v>101</v>
      </c>
      <c r="B17" s="173">
        <v>3780941.14</v>
      </c>
      <c r="C17" s="169" t="s">
        <v>25</v>
      </c>
      <c r="D17" s="173">
        <v>3780941.14</v>
      </c>
    </row>
  </sheetData>
  <mergeCells count="8">
    <mergeCell ref="A3:D3"/>
    <mergeCell ref="A4:B4"/>
    <mergeCell ref="A5:B5"/>
    <mergeCell ref="C5:D5"/>
    <mergeCell ref="A6:A7"/>
    <mergeCell ref="B6:B7"/>
    <mergeCell ref="C6:C7"/>
    <mergeCell ref="D6:D7"/>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5"/>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1:7">
      <c r="A1" s="1"/>
      <c r="B1" s="1"/>
      <c r="C1" s="1"/>
      <c r="D1" s="1"/>
      <c r="E1" s="1"/>
      <c r="F1" s="1"/>
      <c r="G1" s="1"/>
    </row>
    <row r="2" customHeight="1" spans="4:7">
      <c r="D2" s="116"/>
      <c r="F2" s="155"/>
      <c r="G2" s="32" t="s">
        <v>102</v>
      </c>
    </row>
    <row r="3" ht="39" customHeight="1" spans="1:7">
      <c r="A3" s="5" t="str">
        <f>"2025"&amp;"年一般公共预算支出预算表（按功能科目分类）"</f>
        <v>2025年一般公共预算支出预算表（按功能科目分类）</v>
      </c>
      <c r="B3" s="5"/>
      <c r="C3" s="5"/>
      <c r="D3" s="5"/>
      <c r="E3" s="5"/>
      <c r="F3" s="5"/>
      <c r="G3" s="5"/>
    </row>
    <row r="4" ht="18" customHeight="1" spans="1:7">
      <c r="A4" s="6" t="str">
        <f>"单位名称："&amp;"景洪市房地产交易所"</f>
        <v>单位名称：景洪市房地产交易所</v>
      </c>
      <c r="B4" s="6"/>
      <c r="C4" s="6"/>
      <c r="D4" s="6"/>
      <c r="E4" s="6"/>
      <c r="F4" s="99"/>
      <c r="G4" s="99" t="s">
        <v>1</v>
      </c>
    </row>
    <row r="5" ht="20.25" customHeight="1" spans="1:7">
      <c r="A5" s="156" t="s">
        <v>103</v>
      </c>
      <c r="B5" s="157"/>
      <c r="C5" s="105" t="s">
        <v>29</v>
      </c>
      <c r="D5" s="141" t="s">
        <v>48</v>
      </c>
      <c r="E5" s="144"/>
      <c r="F5" s="145"/>
      <c r="G5" s="158" t="s">
        <v>49</v>
      </c>
    </row>
    <row r="6" ht="20.25" customHeight="1" spans="1:7">
      <c r="A6" s="159" t="s">
        <v>46</v>
      </c>
      <c r="B6" s="159" t="s">
        <v>47</v>
      </c>
      <c r="C6" s="108"/>
      <c r="D6" s="18" t="s">
        <v>31</v>
      </c>
      <c r="E6" s="18" t="s">
        <v>104</v>
      </c>
      <c r="F6" s="18" t="s">
        <v>105</v>
      </c>
      <c r="G6" s="92"/>
    </row>
    <row r="7" ht="19.5" customHeight="1" spans="1:7">
      <c r="A7" s="159" t="s">
        <v>106</v>
      </c>
      <c r="B7" s="159" t="s">
        <v>107</v>
      </c>
      <c r="C7" s="159" t="s">
        <v>108</v>
      </c>
      <c r="D7" s="18">
        <v>4</v>
      </c>
      <c r="E7" s="160" t="s">
        <v>109</v>
      </c>
      <c r="F7" s="160" t="s">
        <v>110</v>
      </c>
      <c r="G7" s="159" t="s">
        <v>111</v>
      </c>
    </row>
    <row r="8" ht="18" customHeight="1" spans="1:7">
      <c r="A8" s="20" t="s">
        <v>57</v>
      </c>
      <c r="B8" s="20" t="s">
        <v>58</v>
      </c>
      <c r="C8" s="21">
        <v>264968.32</v>
      </c>
      <c r="D8" s="21">
        <v>264968.32</v>
      </c>
      <c r="E8" s="21">
        <v>260768.32</v>
      </c>
      <c r="F8" s="21">
        <v>4200</v>
      </c>
      <c r="G8" s="21"/>
    </row>
    <row r="9" ht="18" customHeight="1" spans="1:7">
      <c r="A9" s="96" t="s">
        <v>59</v>
      </c>
      <c r="B9" s="96" t="s">
        <v>60</v>
      </c>
      <c r="C9" s="21">
        <v>251893.12</v>
      </c>
      <c r="D9" s="21">
        <v>251893.12</v>
      </c>
      <c r="E9" s="21">
        <v>247693.12</v>
      </c>
      <c r="F9" s="21">
        <v>4200</v>
      </c>
      <c r="G9" s="21"/>
    </row>
    <row r="10" ht="18" customHeight="1" spans="1:7">
      <c r="A10" s="161" t="s">
        <v>61</v>
      </c>
      <c r="B10" s="161" t="s">
        <v>62</v>
      </c>
      <c r="C10" s="21">
        <v>4200</v>
      </c>
      <c r="D10" s="21">
        <v>4200</v>
      </c>
      <c r="E10" s="21"/>
      <c r="F10" s="21">
        <v>4200</v>
      </c>
      <c r="G10" s="21"/>
    </row>
    <row r="11" ht="18" customHeight="1" spans="1:7">
      <c r="A11" s="161" t="s">
        <v>63</v>
      </c>
      <c r="B11" s="161" t="s">
        <v>64</v>
      </c>
      <c r="C11" s="21">
        <v>247693.12</v>
      </c>
      <c r="D11" s="21">
        <v>247693.12</v>
      </c>
      <c r="E11" s="21">
        <v>247693.12</v>
      </c>
      <c r="F11" s="21"/>
      <c r="G11" s="21"/>
    </row>
    <row r="12" ht="18" customHeight="1" spans="1:7">
      <c r="A12" s="96" t="s">
        <v>65</v>
      </c>
      <c r="B12" s="96" t="s">
        <v>66</v>
      </c>
      <c r="C12" s="21">
        <v>13075.2</v>
      </c>
      <c r="D12" s="21">
        <v>13075.2</v>
      </c>
      <c r="E12" s="21">
        <v>13075.2</v>
      </c>
      <c r="F12" s="21"/>
      <c r="G12" s="21"/>
    </row>
    <row r="13" ht="18" customHeight="1" spans="1:7">
      <c r="A13" s="161" t="s">
        <v>67</v>
      </c>
      <c r="B13" s="161" t="s">
        <v>68</v>
      </c>
      <c r="C13" s="21">
        <v>13075.2</v>
      </c>
      <c r="D13" s="21">
        <v>13075.2</v>
      </c>
      <c r="E13" s="21">
        <v>13075.2</v>
      </c>
      <c r="F13" s="21"/>
      <c r="G13" s="21"/>
    </row>
    <row r="14" ht="18" customHeight="1" spans="1:7">
      <c r="A14" s="20" t="s">
        <v>69</v>
      </c>
      <c r="B14" s="20" t="s">
        <v>70</v>
      </c>
      <c r="C14" s="21">
        <v>217471.46</v>
      </c>
      <c r="D14" s="21">
        <v>217471.46</v>
      </c>
      <c r="E14" s="21">
        <v>217471.46</v>
      </c>
      <c r="F14" s="21"/>
      <c r="G14" s="21"/>
    </row>
    <row r="15" ht="18" customHeight="1" spans="1:7">
      <c r="A15" s="96" t="s">
        <v>71</v>
      </c>
      <c r="B15" s="96" t="s">
        <v>72</v>
      </c>
      <c r="C15" s="21">
        <v>217471.46</v>
      </c>
      <c r="D15" s="21">
        <v>217471.46</v>
      </c>
      <c r="E15" s="21">
        <v>217471.46</v>
      </c>
      <c r="F15" s="21"/>
      <c r="G15" s="21"/>
    </row>
    <row r="16" ht="18" customHeight="1" spans="1:7">
      <c r="A16" s="161" t="s">
        <v>73</v>
      </c>
      <c r="B16" s="161" t="s">
        <v>74</v>
      </c>
      <c r="C16" s="21">
        <v>126122.01</v>
      </c>
      <c r="D16" s="21">
        <v>126122.01</v>
      </c>
      <c r="E16" s="21">
        <v>126122.01</v>
      </c>
      <c r="F16" s="21"/>
      <c r="G16" s="21"/>
    </row>
    <row r="17" ht="18" customHeight="1" spans="1:7">
      <c r="A17" s="161" t="s">
        <v>75</v>
      </c>
      <c r="B17" s="161" t="s">
        <v>76</v>
      </c>
      <c r="C17" s="21">
        <v>82520.29</v>
      </c>
      <c r="D17" s="21">
        <v>82520.29</v>
      </c>
      <c r="E17" s="21">
        <v>82520.29</v>
      </c>
      <c r="F17" s="21"/>
      <c r="G17" s="21"/>
    </row>
    <row r="18" ht="18" customHeight="1" spans="1:7">
      <c r="A18" s="161" t="s">
        <v>77</v>
      </c>
      <c r="B18" s="161" t="s">
        <v>78</v>
      </c>
      <c r="C18" s="21">
        <v>8829.16</v>
      </c>
      <c r="D18" s="21">
        <v>8829.16</v>
      </c>
      <c r="E18" s="21">
        <v>8829.16</v>
      </c>
      <c r="F18" s="21"/>
      <c r="G18" s="21"/>
    </row>
    <row r="19" ht="18" customHeight="1" spans="1:7">
      <c r="A19" s="20" t="s">
        <v>79</v>
      </c>
      <c r="B19" s="20" t="s">
        <v>80</v>
      </c>
      <c r="C19" s="21">
        <v>3094728.64</v>
      </c>
      <c r="D19" s="21">
        <v>2632878.64</v>
      </c>
      <c r="E19" s="21">
        <v>2505082</v>
      </c>
      <c r="F19" s="21">
        <v>127796.64</v>
      </c>
      <c r="G19" s="21">
        <v>461850</v>
      </c>
    </row>
    <row r="20" ht="18" customHeight="1" spans="1:7">
      <c r="A20" s="96" t="s">
        <v>81</v>
      </c>
      <c r="B20" s="96" t="s">
        <v>82</v>
      </c>
      <c r="C20" s="21">
        <v>3094728.64</v>
      </c>
      <c r="D20" s="21">
        <v>2632878.64</v>
      </c>
      <c r="E20" s="21">
        <v>2505082</v>
      </c>
      <c r="F20" s="21">
        <v>127796.64</v>
      </c>
      <c r="G20" s="21">
        <v>461850</v>
      </c>
    </row>
    <row r="21" ht="18" customHeight="1" spans="1:7">
      <c r="A21" s="161" t="s">
        <v>83</v>
      </c>
      <c r="B21" s="161" t="s">
        <v>84</v>
      </c>
      <c r="C21" s="21">
        <v>3094728.64</v>
      </c>
      <c r="D21" s="21">
        <v>2632878.64</v>
      </c>
      <c r="E21" s="21">
        <v>2505082</v>
      </c>
      <c r="F21" s="21">
        <v>127796.64</v>
      </c>
      <c r="G21" s="21">
        <v>461850</v>
      </c>
    </row>
    <row r="22" ht="18" customHeight="1" spans="1:7">
      <c r="A22" s="20" t="s">
        <v>85</v>
      </c>
      <c r="B22" s="20" t="s">
        <v>86</v>
      </c>
      <c r="C22" s="21">
        <v>203772.72</v>
      </c>
      <c r="D22" s="21">
        <v>203772.72</v>
      </c>
      <c r="E22" s="21">
        <v>203772.72</v>
      </c>
      <c r="F22" s="21"/>
      <c r="G22" s="21"/>
    </row>
    <row r="23" ht="18" customHeight="1" spans="1:7">
      <c r="A23" s="96" t="s">
        <v>87</v>
      </c>
      <c r="B23" s="96" t="s">
        <v>88</v>
      </c>
      <c r="C23" s="21">
        <v>203772.72</v>
      </c>
      <c r="D23" s="21">
        <v>203772.72</v>
      </c>
      <c r="E23" s="21">
        <v>203772.72</v>
      </c>
      <c r="F23" s="21"/>
      <c r="G23" s="21"/>
    </row>
    <row r="24" ht="18" customHeight="1" spans="1:7">
      <c r="A24" s="161" t="s">
        <v>89</v>
      </c>
      <c r="B24" s="161" t="s">
        <v>90</v>
      </c>
      <c r="C24" s="21">
        <v>203772.72</v>
      </c>
      <c r="D24" s="21">
        <v>203772.72</v>
      </c>
      <c r="E24" s="21">
        <v>203772.72</v>
      </c>
      <c r="F24" s="21"/>
      <c r="G24" s="21"/>
    </row>
    <row r="25" ht="18" customHeight="1" spans="1:7">
      <c r="A25" s="162" t="s">
        <v>91</v>
      </c>
      <c r="B25" s="163" t="s">
        <v>91</v>
      </c>
      <c r="C25" s="21">
        <v>3780941.14</v>
      </c>
      <c r="D25" s="21">
        <v>3319091.14</v>
      </c>
      <c r="E25" s="21">
        <v>3187094.5</v>
      </c>
      <c r="F25" s="21">
        <v>131996.64</v>
      </c>
      <c r="G25" s="21">
        <v>461850</v>
      </c>
    </row>
  </sheetData>
  <mergeCells count="7">
    <mergeCell ref="A3:G3"/>
    <mergeCell ref="A4:E4"/>
    <mergeCell ref="A5:B5"/>
    <mergeCell ref="D5:F5"/>
    <mergeCell ref="A25:B25"/>
    <mergeCell ref="C5:C6"/>
    <mergeCell ref="G5:G6"/>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9"/>
  <sheetViews>
    <sheetView showZeros="0" tabSelected="1" workbookViewId="0">
      <pane ySplit="1" topLeftCell="A2" activePane="bottomLeft" state="frozen"/>
      <selection/>
      <selection pane="bottomLeft" activeCell="A9" sqref="A9"/>
    </sheetView>
  </sheetViews>
  <sheetFormatPr defaultColWidth="10.6555555555556" defaultRowHeight="14.25" customHeight="1" outlineLevelCol="5"/>
  <cols>
    <col min="1" max="2" width="32" customWidth="1"/>
    <col min="3" max="6" width="30.1555555555556" customWidth="1"/>
  </cols>
  <sheetData>
    <row r="1" customHeight="1" spans="1:6">
      <c r="A1" s="1"/>
      <c r="B1" s="1"/>
      <c r="C1" s="1"/>
      <c r="D1" s="1"/>
      <c r="E1" s="1"/>
      <c r="F1" s="1"/>
    </row>
    <row r="2" customHeight="1" spans="1:6">
      <c r="A2" s="149"/>
      <c r="B2" s="149"/>
      <c r="C2" s="70"/>
      <c r="D2" s="150"/>
      <c r="F2" s="151" t="s">
        <v>112</v>
      </c>
    </row>
    <row r="3" ht="32.25" customHeight="1" spans="1:6">
      <c r="A3" s="104" t="str">
        <f>"2025"&amp;"年一般公共预算“三公”经费支出预算表"</f>
        <v>2025年一般公共预算“三公”经费支出预算表</v>
      </c>
      <c r="B3" s="152"/>
      <c r="C3" s="152"/>
      <c r="D3" s="152"/>
      <c r="E3" s="152"/>
      <c r="F3" s="152"/>
    </row>
    <row r="4" ht="18.75" customHeight="1" spans="1:6">
      <c r="A4" s="153" t="str">
        <f>"单位名称："&amp;"景洪市房地产交易所"</f>
        <v>单位名称：景洪市房地产交易所</v>
      </c>
      <c r="B4" s="152"/>
      <c r="C4" s="152"/>
      <c r="D4" s="152"/>
      <c r="E4" s="152"/>
      <c r="F4" s="36" t="s">
        <v>113</v>
      </c>
    </row>
    <row r="5" ht="19.5" customHeight="1" spans="1:6">
      <c r="A5" s="10" t="s">
        <v>114</v>
      </c>
      <c r="B5" s="26" t="s">
        <v>115</v>
      </c>
      <c r="C5" s="11" t="s">
        <v>116</v>
      </c>
      <c r="D5" s="12"/>
      <c r="E5" s="13"/>
      <c r="F5" s="26" t="s">
        <v>117</v>
      </c>
    </row>
    <row r="6" ht="19.5" customHeight="1" spans="1:6">
      <c r="A6" s="17"/>
      <c r="B6" s="28"/>
      <c r="C6" s="18" t="s">
        <v>31</v>
      </c>
      <c r="D6" s="18" t="s">
        <v>118</v>
      </c>
      <c r="E6" s="18" t="s">
        <v>119</v>
      </c>
      <c r="F6" s="28"/>
    </row>
    <row r="7" ht="18.75" customHeight="1" spans="1:6">
      <c r="A7" s="40">
        <v>1</v>
      </c>
      <c r="B7" s="40">
        <v>2</v>
      </c>
      <c r="C7" s="37">
        <v>3</v>
      </c>
      <c r="D7" s="40">
        <v>4</v>
      </c>
      <c r="E7" s="40">
        <v>5</v>
      </c>
      <c r="F7" s="40">
        <v>6</v>
      </c>
    </row>
    <row r="8" ht="24" customHeight="1" spans="1:6">
      <c r="A8" s="21"/>
      <c r="B8" s="21"/>
      <c r="C8" s="21"/>
      <c r="D8" s="21"/>
      <c r="E8" s="21"/>
      <c r="F8" s="21"/>
    </row>
    <row r="9" customHeight="1" spans="1:1">
      <c r="A9" s="154" t="s">
        <v>120</v>
      </c>
    </row>
  </sheetData>
  <mergeCells count="6">
    <mergeCell ref="A3:F3"/>
    <mergeCell ref="A4:C4"/>
    <mergeCell ref="C5:E5"/>
    <mergeCell ref="A5:A6"/>
    <mergeCell ref="B5:B6"/>
    <mergeCell ref="F5:F6"/>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34"/>
  <sheetViews>
    <sheetView showZeros="0" workbookViewId="0">
      <pane ySplit="1" topLeftCell="A9" activePane="bottomLeft" state="frozen"/>
      <selection/>
      <selection pane="bottomLeft" activeCell="A1" sqref="A1"/>
    </sheetView>
  </sheetViews>
  <sheetFormatPr defaultColWidth="10.6555555555556" defaultRowHeight="14.25" customHeight="1"/>
  <cols>
    <col min="1" max="1" width="38.3333333333333" customWidth="1"/>
    <col min="2" max="2" width="24.6555555555556" customWidth="1"/>
    <col min="3" max="3" width="31" customWidth="1"/>
    <col min="4" max="4" width="11.8333333333333" customWidth="1"/>
    <col min="5" max="5" width="20.5" customWidth="1"/>
    <col min="6" max="6" width="12" customWidth="1"/>
    <col min="7" max="7" width="26.8333333333333" customWidth="1"/>
    <col min="8" max="24" width="22.1555555555556" customWidth="1"/>
  </cols>
  <sheetData>
    <row r="1" customHeight="1" spans="1:24">
      <c r="A1" s="1"/>
      <c r="B1" s="1"/>
      <c r="C1" s="1"/>
      <c r="D1" s="1"/>
      <c r="E1" s="1"/>
      <c r="F1" s="1"/>
      <c r="G1" s="1"/>
      <c r="H1" s="1"/>
      <c r="I1" s="1"/>
      <c r="J1" s="1"/>
      <c r="K1" s="1"/>
      <c r="L1" s="1"/>
      <c r="M1" s="1"/>
      <c r="N1" s="1"/>
      <c r="O1" s="1"/>
      <c r="P1" s="1"/>
      <c r="Q1" s="1"/>
      <c r="R1" s="1"/>
      <c r="S1" s="1"/>
      <c r="T1" s="1"/>
      <c r="U1" s="1"/>
      <c r="V1" s="1"/>
      <c r="W1" s="1"/>
      <c r="X1" s="1"/>
    </row>
    <row r="2" ht="18.75" customHeight="1" spans="2:24">
      <c r="B2" s="137"/>
      <c r="D2" s="138"/>
      <c r="E2" s="138"/>
      <c r="F2" s="138"/>
      <c r="G2" s="138"/>
      <c r="H2" s="71"/>
      <c r="I2" s="71"/>
      <c r="J2" s="3"/>
      <c r="K2" s="71"/>
      <c r="L2" s="71"/>
      <c r="M2" s="71"/>
      <c r="N2" s="71"/>
      <c r="O2" s="3"/>
      <c r="P2" s="3"/>
      <c r="Q2" s="3"/>
      <c r="R2" s="71"/>
      <c r="V2" s="137"/>
      <c r="X2" s="4" t="s">
        <v>121</v>
      </c>
    </row>
    <row r="3" ht="39.75" customHeight="1" spans="1:24">
      <c r="A3" s="139" t="str">
        <f>"2025"&amp;"年部门基本支出预算表"</f>
        <v>2025年部门基本支出预算表</v>
      </c>
      <c r="B3" s="139"/>
      <c r="C3" s="139"/>
      <c r="D3" s="139"/>
      <c r="E3" s="139"/>
      <c r="F3" s="139"/>
      <c r="G3" s="139"/>
      <c r="H3" s="139"/>
      <c r="I3" s="139"/>
      <c r="J3" s="139"/>
      <c r="K3" s="139"/>
      <c r="L3" s="139"/>
      <c r="M3" s="139"/>
      <c r="N3" s="139"/>
      <c r="O3" s="139"/>
      <c r="P3" s="139"/>
      <c r="Q3" s="139"/>
      <c r="R3" s="139"/>
      <c r="S3" s="139"/>
      <c r="T3" s="139"/>
      <c r="U3" s="139"/>
      <c r="V3" s="139"/>
      <c r="W3" s="139"/>
      <c r="X3" s="139"/>
    </row>
    <row r="4" ht="18.75" customHeight="1" spans="1:24">
      <c r="A4" s="6" t="str">
        <f>"单位名称："&amp;"景洪市房地产交易所"</f>
        <v>单位名称：景洪市房地产交易所</v>
      </c>
      <c r="B4" s="6"/>
      <c r="C4" s="6"/>
      <c r="D4" s="6"/>
      <c r="E4" s="6"/>
      <c r="F4" s="6"/>
      <c r="G4" s="6"/>
      <c r="H4" s="140"/>
      <c r="I4" s="140"/>
      <c r="J4" s="7"/>
      <c r="K4" s="140"/>
      <c r="L4" s="140"/>
      <c r="M4" s="140"/>
      <c r="N4" s="140"/>
      <c r="O4" s="7"/>
      <c r="P4" s="7"/>
      <c r="Q4" s="7"/>
      <c r="R4" s="140"/>
      <c r="S4" s="35"/>
      <c r="T4" s="35"/>
      <c r="U4" s="35"/>
      <c r="V4" s="148"/>
      <c r="W4" s="35"/>
      <c r="X4" s="8" t="s">
        <v>113</v>
      </c>
    </row>
    <row r="5" ht="18" customHeight="1" spans="1:24">
      <c r="A5" s="9" t="s">
        <v>122</v>
      </c>
      <c r="B5" s="9" t="s">
        <v>123</v>
      </c>
      <c r="C5" s="9" t="s">
        <v>124</v>
      </c>
      <c r="D5" s="9" t="s">
        <v>125</v>
      </c>
      <c r="E5" s="9" t="s">
        <v>126</v>
      </c>
      <c r="F5" s="9" t="s">
        <v>127</v>
      </c>
      <c r="G5" s="9" t="s">
        <v>128</v>
      </c>
      <c r="H5" s="141" t="s">
        <v>129</v>
      </c>
      <c r="I5" s="144" t="s">
        <v>129</v>
      </c>
      <c r="J5" s="144"/>
      <c r="K5" s="144"/>
      <c r="L5" s="144"/>
      <c r="M5" s="144"/>
      <c r="N5" s="144"/>
      <c r="O5" s="144"/>
      <c r="P5" s="144"/>
      <c r="Q5" s="144"/>
      <c r="R5" s="144" t="s">
        <v>35</v>
      </c>
      <c r="S5" s="144" t="s">
        <v>51</v>
      </c>
      <c r="T5" s="144"/>
      <c r="U5" s="144"/>
      <c r="V5" s="144"/>
      <c r="W5" s="144"/>
      <c r="X5" s="145"/>
    </row>
    <row r="6" ht="18" customHeight="1" spans="1:24">
      <c r="A6" s="14"/>
      <c r="B6" s="14"/>
      <c r="C6" s="14"/>
      <c r="D6" s="14"/>
      <c r="E6" s="14"/>
      <c r="F6" s="14"/>
      <c r="G6" s="14"/>
      <c r="H6" s="105" t="s">
        <v>130</v>
      </c>
      <c r="I6" s="141" t="s">
        <v>32</v>
      </c>
      <c r="J6" s="144"/>
      <c r="K6" s="144"/>
      <c r="L6" s="144"/>
      <c r="M6" s="144"/>
      <c r="N6" s="145"/>
      <c r="O6" s="11" t="s">
        <v>131</v>
      </c>
      <c r="P6" s="12"/>
      <c r="Q6" s="13"/>
      <c r="R6" s="9" t="s">
        <v>35</v>
      </c>
      <c r="S6" s="141" t="s">
        <v>51</v>
      </c>
      <c r="T6" s="144" t="s">
        <v>38</v>
      </c>
      <c r="U6" s="144" t="s">
        <v>51</v>
      </c>
      <c r="V6" s="144" t="s">
        <v>40</v>
      </c>
      <c r="W6" s="144" t="s">
        <v>41</v>
      </c>
      <c r="X6" s="145" t="s">
        <v>42</v>
      </c>
    </row>
    <row r="7" ht="18.75" customHeight="1" spans="1:24">
      <c r="A7" s="14"/>
      <c r="B7" s="14"/>
      <c r="C7" s="14"/>
      <c r="D7" s="14"/>
      <c r="E7" s="14"/>
      <c r="F7" s="14"/>
      <c r="G7" s="14"/>
      <c r="H7" s="142"/>
      <c r="I7" s="146" t="s">
        <v>132</v>
      </c>
      <c r="J7" s="147" t="s">
        <v>133</v>
      </c>
      <c r="K7" s="9" t="s">
        <v>134</v>
      </c>
      <c r="L7" s="9" t="s">
        <v>135</v>
      </c>
      <c r="M7" s="9" t="s">
        <v>136</v>
      </c>
      <c r="N7" s="9" t="s">
        <v>137</v>
      </c>
      <c r="O7" s="9" t="s">
        <v>32</v>
      </c>
      <c r="P7" s="9" t="s">
        <v>33</v>
      </c>
      <c r="Q7" s="9" t="s">
        <v>34</v>
      </c>
      <c r="R7" s="14"/>
      <c r="S7" s="9" t="s">
        <v>31</v>
      </c>
      <c r="T7" s="9" t="s">
        <v>38</v>
      </c>
      <c r="U7" s="9" t="s">
        <v>138</v>
      </c>
      <c r="V7" s="9" t="s">
        <v>40</v>
      </c>
      <c r="W7" s="9" t="s">
        <v>41</v>
      </c>
      <c r="X7" s="9" t="s">
        <v>42</v>
      </c>
    </row>
    <row r="8" ht="37.5" customHeight="1" spans="1:24">
      <c r="A8" s="16"/>
      <c r="B8" s="16"/>
      <c r="C8" s="16"/>
      <c r="D8" s="16"/>
      <c r="E8" s="16"/>
      <c r="F8" s="16"/>
      <c r="G8" s="16"/>
      <c r="H8" s="108"/>
      <c r="I8" s="91" t="s">
        <v>31</v>
      </c>
      <c r="J8" s="91" t="s">
        <v>139</v>
      </c>
      <c r="K8" s="16" t="s">
        <v>133</v>
      </c>
      <c r="L8" s="16" t="s">
        <v>135</v>
      </c>
      <c r="M8" s="16" t="s">
        <v>136</v>
      </c>
      <c r="N8" s="16" t="s">
        <v>137</v>
      </c>
      <c r="O8" s="16" t="s">
        <v>135</v>
      </c>
      <c r="P8" s="16" t="s">
        <v>136</v>
      </c>
      <c r="Q8" s="16" t="s">
        <v>137</v>
      </c>
      <c r="R8" s="16" t="s">
        <v>35</v>
      </c>
      <c r="S8" s="16" t="s">
        <v>31</v>
      </c>
      <c r="T8" s="16" t="s">
        <v>38</v>
      </c>
      <c r="U8" s="16" t="s">
        <v>138</v>
      </c>
      <c r="V8" s="16" t="s">
        <v>40</v>
      </c>
      <c r="W8" s="16" t="s">
        <v>41</v>
      </c>
      <c r="X8" s="16" t="s">
        <v>42</v>
      </c>
    </row>
    <row r="9" ht="19.5" customHeight="1" spans="1:24">
      <c r="A9" s="143">
        <v>1</v>
      </c>
      <c r="B9" s="143">
        <v>2</v>
      </c>
      <c r="C9" s="143">
        <v>3</v>
      </c>
      <c r="D9" s="143">
        <v>4</v>
      </c>
      <c r="E9" s="143">
        <v>5</v>
      </c>
      <c r="F9" s="143">
        <v>6</v>
      </c>
      <c r="G9" s="143">
        <v>7</v>
      </c>
      <c r="H9" s="143">
        <v>8</v>
      </c>
      <c r="I9" s="143">
        <v>9</v>
      </c>
      <c r="J9" s="143">
        <v>10</v>
      </c>
      <c r="K9" s="143">
        <v>11</v>
      </c>
      <c r="L9" s="143">
        <v>12</v>
      </c>
      <c r="M9" s="143">
        <v>13</v>
      </c>
      <c r="N9" s="143">
        <v>14</v>
      </c>
      <c r="O9" s="143">
        <v>15</v>
      </c>
      <c r="P9" s="143">
        <v>16</v>
      </c>
      <c r="Q9" s="143">
        <v>17</v>
      </c>
      <c r="R9" s="143">
        <v>18</v>
      </c>
      <c r="S9" s="143">
        <v>19</v>
      </c>
      <c r="T9" s="143">
        <v>20</v>
      </c>
      <c r="U9" s="143">
        <v>21</v>
      </c>
      <c r="V9" s="143">
        <v>22</v>
      </c>
      <c r="W9" s="143">
        <v>23</v>
      </c>
      <c r="X9" s="143">
        <v>24</v>
      </c>
    </row>
    <row r="10" ht="21" customHeight="1" spans="1:24">
      <c r="A10" s="20" t="s">
        <v>44</v>
      </c>
      <c r="B10" s="20" t="s">
        <v>140</v>
      </c>
      <c r="C10" s="20" t="s">
        <v>141</v>
      </c>
      <c r="D10" s="20" t="s">
        <v>83</v>
      </c>
      <c r="E10" s="20" t="s">
        <v>84</v>
      </c>
      <c r="F10" s="20" t="s">
        <v>142</v>
      </c>
      <c r="G10" s="20" t="s">
        <v>143</v>
      </c>
      <c r="H10" s="21">
        <v>600888</v>
      </c>
      <c r="I10" s="21">
        <v>600888</v>
      </c>
      <c r="J10" s="21"/>
      <c r="K10" s="21"/>
      <c r="L10" s="21"/>
      <c r="M10" s="21">
        <v>600888</v>
      </c>
      <c r="N10" s="21"/>
      <c r="O10" s="21"/>
      <c r="P10" s="21"/>
      <c r="Q10" s="21"/>
      <c r="R10" s="21"/>
      <c r="S10" s="21"/>
      <c r="T10" s="21"/>
      <c r="U10" s="21"/>
      <c r="V10" s="21"/>
      <c r="W10" s="21"/>
      <c r="X10" s="21"/>
    </row>
    <row r="11" ht="21" customHeight="1" spans="1:24">
      <c r="A11" s="20" t="s">
        <v>44</v>
      </c>
      <c r="B11" s="20" t="s">
        <v>140</v>
      </c>
      <c r="C11" s="20" t="s">
        <v>141</v>
      </c>
      <c r="D11" s="20" t="s">
        <v>83</v>
      </c>
      <c r="E11" s="20" t="s">
        <v>84</v>
      </c>
      <c r="F11" s="20" t="s">
        <v>144</v>
      </c>
      <c r="G11" s="20" t="s">
        <v>145</v>
      </c>
      <c r="H11" s="21">
        <v>67020</v>
      </c>
      <c r="I11" s="21">
        <v>67020</v>
      </c>
      <c r="J11" s="21"/>
      <c r="K11" s="21"/>
      <c r="L11" s="21"/>
      <c r="M11" s="21">
        <v>67020</v>
      </c>
      <c r="N11" s="21"/>
      <c r="O11" s="21"/>
      <c r="P11" s="21"/>
      <c r="Q11" s="21"/>
      <c r="R11" s="21"/>
      <c r="S11" s="21"/>
      <c r="T11" s="21"/>
      <c r="U11" s="21"/>
      <c r="V11" s="21"/>
      <c r="W11" s="21"/>
      <c r="X11" s="21"/>
    </row>
    <row r="12" ht="21" customHeight="1" spans="1:24">
      <c r="A12" s="20" t="s">
        <v>44</v>
      </c>
      <c r="B12" s="20" t="s">
        <v>140</v>
      </c>
      <c r="C12" s="20" t="s">
        <v>141</v>
      </c>
      <c r="D12" s="20" t="s">
        <v>83</v>
      </c>
      <c r="E12" s="20" t="s">
        <v>84</v>
      </c>
      <c r="F12" s="20" t="s">
        <v>146</v>
      </c>
      <c r="G12" s="20" t="s">
        <v>147</v>
      </c>
      <c r="H12" s="21">
        <v>554400</v>
      </c>
      <c r="I12" s="21">
        <v>554400</v>
      </c>
      <c r="J12" s="21"/>
      <c r="K12" s="21"/>
      <c r="L12" s="21"/>
      <c r="M12" s="21">
        <v>554400</v>
      </c>
      <c r="N12" s="21"/>
      <c r="O12" s="21"/>
      <c r="P12" s="21"/>
      <c r="Q12" s="21"/>
      <c r="R12" s="21"/>
      <c r="S12" s="21"/>
      <c r="T12" s="21"/>
      <c r="U12" s="21"/>
      <c r="V12" s="21"/>
      <c r="W12" s="21"/>
      <c r="X12" s="21"/>
    </row>
    <row r="13" ht="21" customHeight="1" spans="1:24">
      <c r="A13" s="20" t="s">
        <v>44</v>
      </c>
      <c r="B13" s="20" t="s">
        <v>140</v>
      </c>
      <c r="C13" s="20" t="s">
        <v>141</v>
      </c>
      <c r="D13" s="20" t="s">
        <v>83</v>
      </c>
      <c r="E13" s="20" t="s">
        <v>84</v>
      </c>
      <c r="F13" s="20" t="s">
        <v>146</v>
      </c>
      <c r="G13" s="20" t="s">
        <v>147</v>
      </c>
      <c r="H13" s="21">
        <v>180780</v>
      </c>
      <c r="I13" s="21">
        <v>180780</v>
      </c>
      <c r="J13" s="21"/>
      <c r="K13" s="21"/>
      <c r="L13" s="21"/>
      <c r="M13" s="21">
        <v>180780</v>
      </c>
      <c r="N13" s="21"/>
      <c r="O13" s="21"/>
      <c r="P13" s="21"/>
      <c r="Q13" s="21"/>
      <c r="R13" s="21"/>
      <c r="S13" s="21"/>
      <c r="T13" s="21"/>
      <c r="U13" s="21"/>
      <c r="V13" s="21"/>
      <c r="W13" s="21"/>
      <c r="X13" s="21"/>
    </row>
    <row r="14" ht="21" customHeight="1" spans="1:24">
      <c r="A14" s="20" t="s">
        <v>44</v>
      </c>
      <c r="B14" s="20" t="s">
        <v>140</v>
      </c>
      <c r="C14" s="20" t="s">
        <v>141</v>
      </c>
      <c r="D14" s="20" t="s">
        <v>83</v>
      </c>
      <c r="E14" s="20" t="s">
        <v>84</v>
      </c>
      <c r="F14" s="20" t="s">
        <v>146</v>
      </c>
      <c r="G14" s="20" t="s">
        <v>147</v>
      </c>
      <c r="H14" s="21">
        <v>50074</v>
      </c>
      <c r="I14" s="21">
        <v>50074</v>
      </c>
      <c r="J14" s="21"/>
      <c r="K14" s="21"/>
      <c r="L14" s="21"/>
      <c r="M14" s="21">
        <v>50074</v>
      </c>
      <c r="N14" s="21"/>
      <c r="O14" s="21"/>
      <c r="P14" s="21"/>
      <c r="Q14" s="21"/>
      <c r="R14" s="21"/>
      <c r="S14" s="21"/>
      <c r="T14" s="21"/>
      <c r="U14" s="21"/>
      <c r="V14" s="21"/>
      <c r="W14" s="21"/>
      <c r="X14" s="21"/>
    </row>
    <row r="15" ht="21" customHeight="1" spans="1:24">
      <c r="A15" s="20" t="s">
        <v>44</v>
      </c>
      <c r="B15" s="20" t="s">
        <v>148</v>
      </c>
      <c r="C15" s="20" t="s">
        <v>149</v>
      </c>
      <c r="D15" s="20" t="s">
        <v>63</v>
      </c>
      <c r="E15" s="20" t="s">
        <v>64</v>
      </c>
      <c r="F15" s="20" t="s">
        <v>150</v>
      </c>
      <c r="G15" s="20" t="s">
        <v>151</v>
      </c>
      <c r="H15" s="21">
        <v>247693.12</v>
      </c>
      <c r="I15" s="21">
        <v>247693.12</v>
      </c>
      <c r="J15" s="21"/>
      <c r="K15" s="21"/>
      <c r="L15" s="21"/>
      <c r="M15" s="21">
        <v>247693.12</v>
      </c>
      <c r="N15" s="21"/>
      <c r="O15" s="21"/>
      <c r="P15" s="21"/>
      <c r="Q15" s="21"/>
      <c r="R15" s="21"/>
      <c r="S15" s="21"/>
      <c r="T15" s="21"/>
      <c r="U15" s="21"/>
      <c r="V15" s="21"/>
      <c r="W15" s="21"/>
      <c r="X15" s="21"/>
    </row>
    <row r="16" ht="21" customHeight="1" spans="1:24">
      <c r="A16" s="20" t="s">
        <v>44</v>
      </c>
      <c r="B16" s="20" t="s">
        <v>148</v>
      </c>
      <c r="C16" s="20" t="s">
        <v>149</v>
      </c>
      <c r="D16" s="20" t="s">
        <v>73</v>
      </c>
      <c r="E16" s="20" t="s">
        <v>74</v>
      </c>
      <c r="F16" s="20" t="s">
        <v>152</v>
      </c>
      <c r="G16" s="20" t="s">
        <v>153</v>
      </c>
      <c r="H16" s="21">
        <v>126122.01</v>
      </c>
      <c r="I16" s="21">
        <v>126122.01</v>
      </c>
      <c r="J16" s="21"/>
      <c r="K16" s="21"/>
      <c r="L16" s="21"/>
      <c r="M16" s="21">
        <v>126122.01</v>
      </c>
      <c r="N16" s="21"/>
      <c r="O16" s="21"/>
      <c r="P16" s="21"/>
      <c r="Q16" s="21"/>
      <c r="R16" s="21"/>
      <c r="S16" s="21"/>
      <c r="T16" s="21"/>
      <c r="U16" s="21"/>
      <c r="V16" s="21"/>
      <c r="W16" s="21"/>
      <c r="X16" s="21"/>
    </row>
    <row r="17" ht="21" customHeight="1" spans="1:24">
      <c r="A17" s="20" t="s">
        <v>44</v>
      </c>
      <c r="B17" s="20" t="s">
        <v>148</v>
      </c>
      <c r="C17" s="20" t="s">
        <v>149</v>
      </c>
      <c r="D17" s="20" t="s">
        <v>75</v>
      </c>
      <c r="E17" s="20" t="s">
        <v>76</v>
      </c>
      <c r="F17" s="20" t="s">
        <v>154</v>
      </c>
      <c r="G17" s="20" t="s">
        <v>155</v>
      </c>
      <c r="H17" s="21">
        <v>82520.29</v>
      </c>
      <c r="I17" s="21">
        <v>82520.29</v>
      </c>
      <c r="J17" s="21"/>
      <c r="K17" s="21"/>
      <c r="L17" s="21"/>
      <c r="M17" s="21">
        <v>82520.29</v>
      </c>
      <c r="N17" s="21"/>
      <c r="O17" s="21"/>
      <c r="P17" s="21"/>
      <c r="Q17" s="21"/>
      <c r="R17" s="21"/>
      <c r="S17" s="21"/>
      <c r="T17" s="21"/>
      <c r="U17" s="21"/>
      <c r="V17" s="21"/>
      <c r="W17" s="21"/>
      <c r="X17" s="21"/>
    </row>
    <row r="18" ht="21" customHeight="1" spans="1:24">
      <c r="A18" s="20" t="s">
        <v>44</v>
      </c>
      <c r="B18" s="20" t="s">
        <v>148</v>
      </c>
      <c r="C18" s="20" t="s">
        <v>149</v>
      </c>
      <c r="D18" s="20" t="s">
        <v>77</v>
      </c>
      <c r="E18" s="20" t="s">
        <v>78</v>
      </c>
      <c r="F18" s="20" t="s">
        <v>156</v>
      </c>
      <c r="G18" s="20" t="s">
        <v>157</v>
      </c>
      <c r="H18" s="21">
        <v>3096.16</v>
      </c>
      <c r="I18" s="21">
        <v>3096.16</v>
      </c>
      <c r="J18" s="21"/>
      <c r="K18" s="21"/>
      <c r="L18" s="21"/>
      <c r="M18" s="21">
        <v>3096.16</v>
      </c>
      <c r="N18" s="21"/>
      <c r="O18" s="21"/>
      <c r="P18" s="21"/>
      <c r="Q18" s="21"/>
      <c r="R18" s="21"/>
      <c r="S18" s="21"/>
      <c r="T18" s="21"/>
      <c r="U18" s="21"/>
      <c r="V18" s="21"/>
      <c r="W18" s="21"/>
      <c r="X18" s="21"/>
    </row>
    <row r="19" ht="21" customHeight="1" spans="1:24">
      <c r="A19" s="20" t="s">
        <v>44</v>
      </c>
      <c r="B19" s="20" t="s">
        <v>148</v>
      </c>
      <c r="C19" s="20" t="s">
        <v>149</v>
      </c>
      <c r="D19" s="20" t="s">
        <v>77</v>
      </c>
      <c r="E19" s="20" t="s">
        <v>78</v>
      </c>
      <c r="F19" s="20" t="s">
        <v>156</v>
      </c>
      <c r="G19" s="20" t="s">
        <v>157</v>
      </c>
      <c r="H19" s="21">
        <v>5733</v>
      </c>
      <c r="I19" s="21">
        <v>5733</v>
      </c>
      <c r="J19" s="21"/>
      <c r="K19" s="21"/>
      <c r="L19" s="21"/>
      <c r="M19" s="21">
        <v>5733</v>
      </c>
      <c r="N19" s="21"/>
      <c r="O19" s="21"/>
      <c r="P19" s="21"/>
      <c r="Q19" s="21"/>
      <c r="R19" s="21"/>
      <c r="S19" s="21"/>
      <c r="T19" s="21"/>
      <c r="U19" s="21"/>
      <c r="V19" s="21"/>
      <c r="W19" s="21"/>
      <c r="X19" s="21"/>
    </row>
    <row r="20" ht="21" customHeight="1" spans="1:24">
      <c r="A20" s="20" t="s">
        <v>44</v>
      </c>
      <c r="B20" s="20" t="s">
        <v>158</v>
      </c>
      <c r="C20" s="20" t="s">
        <v>90</v>
      </c>
      <c r="D20" s="20" t="s">
        <v>89</v>
      </c>
      <c r="E20" s="20" t="s">
        <v>90</v>
      </c>
      <c r="F20" s="20" t="s">
        <v>159</v>
      </c>
      <c r="G20" s="20" t="s">
        <v>90</v>
      </c>
      <c r="H20" s="21">
        <v>203772.72</v>
      </c>
      <c r="I20" s="21">
        <v>203772.72</v>
      </c>
      <c r="J20" s="21"/>
      <c r="K20" s="21"/>
      <c r="L20" s="21"/>
      <c r="M20" s="21">
        <v>203772.72</v>
      </c>
      <c r="N20" s="21"/>
      <c r="O20" s="21"/>
      <c r="P20" s="21"/>
      <c r="Q20" s="21"/>
      <c r="R20" s="21"/>
      <c r="S20" s="21"/>
      <c r="T20" s="21"/>
      <c r="U20" s="21"/>
      <c r="V20" s="21"/>
      <c r="W20" s="21"/>
      <c r="X20" s="21"/>
    </row>
    <row r="21" ht="21" customHeight="1" spans="1:24">
      <c r="A21" s="20" t="s">
        <v>44</v>
      </c>
      <c r="B21" s="20" t="s">
        <v>160</v>
      </c>
      <c r="C21" s="20" t="s">
        <v>161</v>
      </c>
      <c r="D21" s="20" t="s">
        <v>83</v>
      </c>
      <c r="E21" s="20" t="s">
        <v>84</v>
      </c>
      <c r="F21" s="20" t="s">
        <v>162</v>
      </c>
      <c r="G21" s="20" t="s">
        <v>161</v>
      </c>
      <c r="H21" s="21">
        <v>32960.64</v>
      </c>
      <c r="I21" s="21">
        <v>32960.64</v>
      </c>
      <c r="J21" s="21"/>
      <c r="K21" s="21"/>
      <c r="L21" s="21"/>
      <c r="M21" s="21">
        <v>32960.64</v>
      </c>
      <c r="N21" s="21"/>
      <c r="O21" s="21"/>
      <c r="P21" s="21"/>
      <c r="Q21" s="21"/>
      <c r="R21" s="21"/>
      <c r="S21" s="21"/>
      <c r="T21" s="21"/>
      <c r="U21" s="21"/>
      <c r="V21" s="21"/>
      <c r="W21" s="21"/>
      <c r="X21" s="21"/>
    </row>
    <row r="22" ht="21" customHeight="1" spans="1:24">
      <c r="A22" s="20" t="s">
        <v>44</v>
      </c>
      <c r="B22" s="20" t="s">
        <v>163</v>
      </c>
      <c r="C22" s="20" t="s">
        <v>164</v>
      </c>
      <c r="D22" s="20" t="s">
        <v>83</v>
      </c>
      <c r="E22" s="20" t="s">
        <v>84</v>
      </c>
      <c r="F22" s="20" t="s">
        <v>165</v>
      </c>
      <c r="G22" s="20" t="s">
        <v>164</v>
      </c>
      <c r="H22" s="21">
        <v>336</v>
      </c>
      <c r="I22" s="21">
        <v>336</v>
      </c>
      <c r="J22" s="21"/>
      <c r="K22" s="21"/>
      <c r="L22" s="21"/>
      <c r="M22" s="21">
        <v>336</v>
      </c>
      <c r="N22" s="21"/>
      <c r="O22" s="21"/>
      <c r="P22" s="21"/>
      <c r="Q22" s="21"/>
      <c r="R22" s="21"/>
      <c r="S22" s="21"/>
      <c r="T22" s="21"/>
      <c r="U22" s="21"/>
      <c r="V22" s="21"/>
      <c r="W22" s="21"/>
      <c r="X22" s="21"/>
    </row>
    <row r="23" ht="21" customHeight="1" spans="1:24">
      <c r="A23" s="20" t="s">
        <v>44</v>
      </c>
      <c r="B23" s="20" t="s">
        <v>166</v>
      </c>
      <c r="C23" s="20" t="s">
        <v>167</v>
      </c>
      <c r="D23" s="20" t="s">
        <v>83</v>
      </c>
      <c r="E23" s="20" t="s">
        <v>84</v>
      </c>
      <c r="F23" s="20" t="s">
        <v>168</v>
      </c>
      <c r="G23" s="20" t="s">
        <v>169</v>
      </c>
      <c r="H23" s="21">
        <v>45000</v>
      </c>
      <c r="I23" s="21">
        <v>45000</v>
      </c>
      <c r="J23" s="21"/>
      <c r="K23" s="21"/>
      <c r="L23" s="21"/>
      <c r="M23" s="21">
        <v>45000</v>
      </c>
      <c r="N23" s="21"/>
      <c r="O23" s="21"/>
      <c r="P23" s="21"/>
      <c r="Q23" s="21"/>
      <c r="R23" s="21"/>
      <c r="S23" s="21"/>
      <c r="T23" s="21"/>
      <c r="U23" s="21"/>
      <c r="V23" s="21"/>
      <c r="W23" s="21"/>
      <c r="X23" s="21"/>
    </row>
    <row r="24" ht="21" customHeight="1" spans="1:24">
      <c r="A24" s="20" t="s">
        <v>44</v>
      </c>
      <c r="B24" s="20" t="s">
        <v>166</v>
      </c>
      <c r="C24" s="20" t="s">
        <v>167</v>
      </c>
      <c r="D24" s="20" t="s">
        <v>83</v>
      </c>
      <c r="E24" s="20" t="s">
        <v>84</v>
      </c>
      <c r="F24" s="20" t="s">
        <v>170</v>
      </c>
      <c r="G24" s="20" t="s">
        <v>171</v>
      </c>
      <c r="H24" s="21">
        <v>4000</v>
      </c>
      <c r="I24" s="21">
        <v>4000</v>
      </c>
      <c r="J24" s="21"/>
      <c r="K24" s="21"/>
      <c r="L24" s="21"/>
      <c r="M24" s="21">
        <v>4000</v>
      </c>
      <c r="N24" s="21"/>
      <c r="O24" s="21"/>
      <c r="P24" s="21"/>
      <c r="Q24" s="21"/>
      <c r="R24" s="21"/>
      <c r="S24" s="21"/>
      <c r="T24" s="21"/>
      <c r="U24" s="21"/>
      <c r="V24" s="21"/>
      <c r="W24" s="21"/>
      <c r="X24" s="21"/>
    </row>
    <row r="25" ht="21" customHeight="1" spans="1:24">
      <c r="A25" s="20" t="s">
        <v>44</v>
      </c>
      <c r="B25" s="20" t="s">
        <v>166</v>
      </c>
      <c r="C25" s="20" t="s">
        <v>167</v>
      </c>
      <c r="D25" s="20" t="s">
        <v>83</v>
      </c>
      <c r="E25" s="20" t="s">
        <v>84</v>
      </c>
      <c r="F25" s="20" t="s">
        <v>172</v>
      </c>
      <c r="G25" s="20" t="s">
        <v>173</v>
      </c>
      <c r="H25" s="21">
        <v>9000</v>
      </c>
      <c r="I25" s="21">
        <v>9000</v>
      </c>
      <c r="J25" s="21"/>
      <c r="K25" s="21"/>
      <c r="L25" s="21"/>
      <c r="M25" s="21">
        <v>9000</v>
      </c>
      <c r="N25" s="21"/>
      <c r="O25" s="21"/>
      <c r="P25" s="21"/>
      <c r="Q25" s="21"/>
      <c r="R25" s="21"/>
      <c r="S25" s="21"/>
      <c r="T25" s="21"/>
      <c r="U25" s="21"/>
      <c r="V25" s="21"/>
      <c r="W25" s="21"/>
      <c r="X25" s="21"/>
    </row>
    <row r="26" ht="21" customHeight="1" spans="1:24">
      <c r="A26" s="20" t="s">
        <v>44</v>
      </c>
      <c r="B26" s="20" t="s">
        <v>166</v>
      </c>
      <c r="C26" s="20" t="s">
        <v>167</v>
      </c>
      <c r="D26" s="20" t="s">
        <v>83</v>
      </c>
      <c r="E26" s="20" t="s">
        <v>84</v>
      </c>
      <c r="F26" s="20" t="s">
        <v>174</v>
      </c>
      <c r="G26" s="20" t="s">
        <v>175</v>
      </c>
      <c r="H26" s="21">
        <v>7500</v>
      </c>
      <c r="I26" s="21">
        <v>7500</v>
      </c>
      <c r="J26" s="21"/>
      <c r="K26" s="21"/>
      <c r="L26" s="21"/>
      <c r="M26" s="21">
        <v>7500</v>
      </c>
      <c r="N26" s="21"/>
      <c r="O26" s="21"/>
      <c r="P26" s="21"/>
      <c r="Q26" s="21"/>
      <c r="R26" s="21"/>
      <c r="S26" s="21"/>
      <c r="T26" s="21"/>
      <c r="U26" s="21"/>
      <c r="V26" s="21"/>
      <c r="W26" s="21"/>
      <c r="X26" s="21"/>
    </row>
    <row r="27" ht="21" customHeight="1" spans="1:24">
      <c r="A27" s="20" t="s">
        <v>44</v>
      </c>
      <c r="B27" s="20" t="s">
        <v>166</v>
      </c>
      <c r="C27" s="20" t="s">
        <v>167</v>
      </c>
      <c r="D27" s="20" t="s">
        <v>83</v>
      </c>
      <c r="E27" s="20" t="s">
        <v>84</v>
      </c>
      <c r="F27" s="20" t="s">
        <v>176</v>
      </c>
      <c r="G27" s="20" t="s">
        <v>177</v>
      </c>
      <c r="H27" s="21">
        <v>6800</v>
      </c>
      <c r="I27" s="21">
        <v>6800</v>
      </c>
      <c r="J27" s="21"/>
      <c r="K27" s="21"/>
      <c r="L27" s="21"/>
      <c r="M27" s="21">
        <v>6800</v>
      </c>
      <c r="N27" s="21"/>
      <c r="O27" s="21"/>
      <c r="P27" s="21"/>
      <c r="Q27" s="21"/>
      <c r="R27" s="21"/>
      <c r="S27" s="21"/>
      <c r="T27" s="21"/>
      <c r="U27" s="21"/>
      <c r="V27" s="21"/>
      <c r="W27" s="21"/>
      <c r="X27" s="21"/>
    </row>
    <row r="28" ht="21" customHeight="1" spans="1:24">
      <c r="A28" s="20" t="s">
        <v>44</v>
      </c>
      <c r="B28" s="20" t="s">
        <v>166</v>
      </c>
      <c r="C28" s="20" t="s">
        <v>167</v>
      </c>
      <c r="D28" s="20" t="s">
        <v>83</v>
      </c>
      <c r="E28" s="20" t="s">
        <v>84</v>
      </c>
      <c r="F28" s="20" t="s">
        <v>178</v>
      </c>
      <c r="G28" s="20" t="s">
        <v>179</v>
      </c>
      <c r="H28" s="21">
        <v>1000</v>
      </c>
      <c r="I28" s="21">
        <v>1000</v>
      </c>
      <c r="J28" s="21"/>
      <c r="K28" s="21"/>
      <c r="L28" s="21"/>
      <c r="M28" s="21">
        <v>1000</v>
      </c>
      <c r="N28" s="21"/>
      <c r="O28" s="21"/>
      <c r="P28" s="21"/>
      <c r="Q28" s="21"/>
      <c r="R28" s="21"/>
      <c r="S28" s="21"/>
      <c r="T28" s="21"/>
      <c r="U28" s="21"/>
      <c r="V28" s="21"/>
      <c r="W28" s="21"/>
      <c r="X28" s="21"/>
    </row>
    <row r="29" ht="21" customHeight="1" spans="1:24">
      <c r="A29" s="20" t="s">
        <v>44</v>
      </c>
      <c r="B29" s="20" t="s">
        <v>166</v>
      </c>
      <c r="C29" s="20" t="s">
        <v>167</v>
      </c>
      <c r="D29" s="20" t="s">
        <v>83</v>
      </c>
      <c r="E29" s="20" t="s">
        <v>84</v>
      </c>
      <c r="F29" s="20" t="s">
        <v>180</v>
      </c>
      <c r="G29" s="20" t="s">
        <v>181</v>
      </c>
      <c r="H29" s="21">
        <v>21200</v>
      </c>
      <c r="I29" s="21">
        <v>21200</v>
      </c>
      <c r="J29" s="21"/>
      <c r="K29" s="21"/>
      <c r="L29" s="21"/>
      <c r="M29" s="21">
        <v>21200</v>
      </c>
      <c r="N29" s="21"/>
      <c r="O29" s="21"/>
      <c r="P29" s="21"/>
      <c r="Q29" s="21"/>
      <c r="R29" s="21"/>
      <c r="S29" s="21"/>
      <c r="T29" s="21"/>
      <c r="U29" s="21"/>
      <c r="V29" s="21"/>
      <c r="W29" s="21"/>
      <c r="X29" s="21"/>
    </row>
    <row r="30" ht="21" customHeight="1" spans="1:24">
      <c r="A30" s="20" t="s">
        <v>44</v>
      </c>
      <c r="B30" s="20" t="s">
        <v>182</v>
      </c>
      <c r="C30" s="20" t="s">
        <v>183</v>
      </c>
      <c r="D30" s="20" t="s">
        <v>61</v>
      </c>
      <c r="E30" s="20" t="s">
        <v>62</v>
      </c>
      <c r="F30" s="20" t="s">
        <v>168</v>
      </c>
      <c r="G30" s="20" t="s">
        <v>169</v>
      </c>
      <c r="H30" s="21">
        <v>4200</v>
      </c>
      <c r="I30" s="21">
        <v>4200</v>
      </c>
      <c r="J30" s="21"/>
      <c r="K30" s="21"/>
      <c r="L30" s="21"/>
      <c r="M30" s="21">
        <v>4200</v>
      </c>
      <c r="N30" s="21"/>
      <c r="O30" s="21"/>
      <c r="P30" s="21"/>
      <c r="Q30" s="21"/>
      <c r="R30" s="21"/>
      <c r="S30" s="21"/>
      <c r="T30" s="21"/>
      <c r="U30" s="21"/>
      <c r="V30" s="21"/>
      <c r="W30" s="21"/>
      <c r="X30" s="21"/>
    </row>
    <row r="31" ht="21" customHeight="1" spans="1:24">
      <c r="A31" s="20" t="s">
        <v>44</v>
      </c>
      <c r="B31" s="20" t="s">
        <v>184</v>
      </c>
      <c r="C31" s="20" t="s">
        <v>185</v>
      </c>
      <c r="D31" s="20" t="s">
        <v>67</v>
      </c>
      <c r="E31" s="20" t="s">
        <v>68</v>
      </c>
      <c r="F31" s="20" t="s">
        <v>186</v>
      </c>
      <c r="G31" s="20" t="s">
        <v>187</v>
      </c>
      <c r="H31" s="21">
        <v>13075.2</v>
      </c>
      <c r="I31" s="21">
        <v>13075.2</v>
      </c>
      <c r="J31" s="21"/>
      <c r="K31" s="21"/>
      <c r="L31" s="21"/>
      <c r="M31" s="21">
        <v>13075.2</v>
      </c>
      <c r="N31" s="21"/>
      <c r="O31" s="21"/>
      <c r="P31" s="21"/>
      <c r="Q31" s="21"/>
      <c r="R31" s="21"/>
      <c r="S31" s="21"/>
      <c r="T31" s="21"/>
      <c r="U31" s="21"/>
      <c r="V31" s="21"/>
      <c r="W31" s="21"/>
      <c r="X31" s="21"/>
    </row>
    <row r="32" ht="21" customHeight="1" spans="1:24">
      <c r="A32" s="20" t="s">
        <v>44</v>
      </c>
      <c r="B32" s="20" t="s">
        <v>188</v>
      </c>
      <c r="C32" s="20" t="s">
        <v>189</v>
      </c>
      <c r="D32" s="20" t="s">
        <v>83</v>
      </c>
      <c r="E32" s="20" t="s">
        <v>84</v>
      </c>
      <c r="F32" s="20" t="s">
        <v>146</v>
      </c>
      <c r="G32" s="20" t="s">
        <v>147</v>
      </c>
      <c r="H32" s="21">
        <v>244944</v>
      </c>
      <c r="I32" s="21">
        <v>244944</v>
      </c>
      <c r="J32" s="21"/>
      <c r="K32" s="21"/>
      <c r="L32" s="21"/>
      <c r="M32" s="21">
        <v>244944</v>
      </c>
      <c r="N32" s="21"/>
      <c r="O32" s="21"/>
      <c r="P32" s="21"/>
      <c r="Q32" s="21"/>
      <c r="R32" s="21"/>
      <c r="S32" s="21"/>
      <c r="T32" s="21"/>
      <c r="U32" s="21"/>
      <c r="V32" s="21"/>
      <c r="W32" s="21"/>
      <c r="X32" s="21"/>
    </row>
    <row r="33" ht="21" customHeight="1" spans="1:24">
      <c r="A33" s="20" t="s">
        <v>44</v>
      </c>
      <c r="B33" s="20" t="s">
        <v>190</v>
      </c>
      <c r="C33" s="20" t="s">
        <v>191</v>
      </c>
      <c r="D33" s="20" t="s">
        <v>83</v>
      </c>
      <c r="E33" s="20" t="s">
        <v>84</v>
      </c>
      <c r="F33" s="20" t="s">
        <v>192</v>
      </c>
      <c r="G33" s="20" t="s">
        <v>193</v>
      </c>
      <c r="H33" s="21">
        <v>806976</v>
      </c>
      <c r="I33" s="21">
        <v>806976</v>
      </c>
      <c r="J33" s="21"/>
      <c r="K33" s="21"/>
      <c r="L33" s="21"/>
      <c r="M33" s="21">
        <v>806976</v>
      </c>
      <c r="N33" s="21"/>
      <c r="O33" s="21"/>
      <c r="P33" s="21"/>
      <c r="Q33" s="21"/>
      <c r="R33" s="21"/>
      <c r="S33" s="21"/>
      <c r="T33" s="21"/>
      <c r="U33" s="21"/>
      <c r="V33" s="21"/>
      <c r="W33" s="21"/>
      <c r="X33" s="21"/>
    </row>
    <row r="34" ht="21" customHeight="1" spans="1:24">
      <c r="A34" s="23" t="s">
        <v>91</v>
      </c>
      <c r="B34" s="24"/>
      <c r="C34" s="24"/>
      <c r="D34" s="24"/>
      <c r="E34" s="24"/>
      <c r="F34" s="24"/>
      <c r="G34" s="25"/>
      <c r="H34" s="21">
        <v>3319091.14</v>
      </c>
      <c r="I34" s="21">
        <v>3319091.14</v>
      </c>
      <c r="J34" s="21"/>
      <c r="K34" s="21"/>
      <c r="L34" s="21"/>
      <c r="M34" s="21">
        <v>3319091.14</v>
      </c>
      <c r="N34" s="21"/>
      <c r="O34" s="21"/>
      <c r="P34" s="21"/>
      <c r="Q34" s="21"/>
      <c r="R34" s="21"/>
      <c r="S34" s="21"/>
      <c r="T34" s="21"/>
      <c r="U34" s="21"/>
      <c r="V34" s="21"/>
      <c r="W34" s="21"/>
      <c r="X34" s="21"/>
    </row>
  </sheetData>
  <mergeCells count="30">
    <mergeCell ref="A3:X3"/>
    <mergeCell ref="A4:G4"/>
    <mergeCell ref="H5:X5"/>
    <mergeCell ref="I6:N6"/>
    <mergeCell ref="O6:Q6"/>
    <mergeCell ref="S6:X6"/>
    <mergeCell ref="I7:J7"/>
    <mergeCell ref="A34:G34"/>
    <mergeCell ref="A5:A8"/>
    <mergeCell ref="B5:B8"/>
    <mergeCell ref="C5:C8"/>
    <mergeCell ref="D5:D8"/>
    <mergeCell ref="E5:E8"/>
    <mergeCell ref="F5:F8"/>
    <mergeCell ref="G5:G8"/>
    <mergeCell ref="H6:H8"/>
    <mergeCell ref="K7:K8"/>
    <mergeCell ref="L7:L8"/>
    <mergeCell ref="M7:M8"/>
    <mergeCell ref="N7:N8"/>
    <mergeCell ref="O7:O8"/>
    <mergeCell ref="P7:P8"/>
    <mergeCell ref="Q7:Q8"/>
    <mergeCell ref="R6:R8"/>
    <mergeCell ref="S7:S8"/>
    <mergeCell ref="T7:T8"/>
    <mergeCell ref="U7:U8"/>
    <mergeCell ref="V7:V8"/>
    <mergeCell ref="W7:W8"/>
    <mergeCell ref="X7:X8"/>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18"/>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16.9777777777778" customWidth="1"/>
    <col min="2" max="2" width="23.8222222222222" customWidth="1"/>
    <col min="3" max="3" width="38.3333333333333" customWidth="1"/>
    <col min="4" max="4" width="27.8333333333333" customWidth="1"/>
    <col min="5" max="5" width="13" customWidth="1"/>
    <col min="6" max="6" width="20.6555555555556" customWidth="1"/>
    <col min="7" max="7" width="11.5" customWidth="1"/>
    <col min="8" max="8" width="20.6555555555556" customWidth="1"/>
    <col min="9" max="21" width="22.3333333333333" customWidth="1"/>
    <col min="22" max="23" width="22.5" customWidth="1"/>
  </cols>
  <sheetData>
    <row r="1" customHeight="1" spans="1:23">
      <c r="A1" s="1"/>
      <c r="B1" s="1"/>
      <c r="C1" s="1"/>
      <c r="D1" s="1"/>
      <c r="E1" s="1"/>
      <c r="F1" s="1"/>
      <c r="G1" s="1"/>
      <c r="H1" s="1"/>
      <c r="I1" s="1"/>
      <c r="J1" s="1"/>
      <c r="K1" s="1"/>
      <c r="L1" s="1"/>
      <c r="M1" s="1"/>
      <c r="N1" s="1"/>
      <c r="O1" s="1"/>
      <c r="P1" s="1"/>
      <c r="Q1" s="1"/>
      <c r="R1" s="1"/>
      <c r="S1" s="1"/>
      <c r="T1" s="1"/>
      <c r="U1" s="1"/>
      <c r="V1" s="1"/>
      <c r="W1" s="1"/>
    </row>
    <row r="2" ht="13.5" customHeight="1" spans="2:23">
      <c r="B2" s="116"/>
      <c r="E2" s="2"/>
      <c r="F2" s="2"/>
      <c r="G2" s="2"/>
      <c r="H2" s="2"/>
      <c r="I2" s="3"/>
      <c r="J2" s="3"/>
      <c r="K2" s="3"/>
      <c r="L2" s="3"/>
      <c r="M2" s="3"/>
      <c r="N2" s="3"/>
      <c r="O2" s="3"/>
      <c r="P2" s="3"/>
      <c r="Q2" s="3"/>
      <c r="U2" s="116"/>
      <c r="W2" s="32" t="s">
        <v>194</v>
      </c>
    </row>
    <row r="3" ht="41.25" customHeight="1" spans="1:23">
      <c r="A3" s="5" t="str">
        <f>"2025"&amp;"年部门项目支出预算表"</f>
        <v>2025年部门项目支出预算表</v>
      </c>
      <c r="B3" s="5"/>
      <c r="C3" s="5"/>
      <c r="D3" s="5"/>
      <c r="E3" s="5"/>
      <c r="F3" s="5"/>
      <c r="G3" s="5"/>
      <c r="H3" s="5"/>
      <c r="I3" s="5"/>
      <c r="J3" s="5"/>
      <c r="K3" s="5"/>
      <c r="L3" s="5"/>
      <c r="M3" s="5"/>
      <c r="N3" s="5"/>
      <c r="O3" s="5"/>
      <c r="P3" s="5"/>
      <c r="Q3" s="5"/>
      <c r="R3" s="5"/>
      <c r="S3" s="5"/>
      <c r="T3" s="5"/>
      <c r="U3" s="5"/>
      <c r="V3" s="5"/>
      <c r="W3" s="5"/>
    </row>
    <row r="4" ht="19.5" customHeight="1" spans="1:23">
      <c r="A4" s="6" t="str">
        <f>"单位名称："&amp;"景洪市房地产交易所"</f>
        <v>单位名称：景洪市房地产交易所</v>
      </c>
      <c r="B4" s="6"/>
      <c r="C4" s="6"/>
      <c r="D4" s="6"/>
      <c r="E4" s="6"/>
      <c r="F4" s="6"/>
      <c r="G4" s="6"/>
      <c r="H4" s="6"/>
      <c r="I4" s="124"/>
      <c r="J4" s="124"/>
      <c r="K4" s="124"/>
      <c r="L4" s="124"/>
      <c r="M4" s="124"/>
      <c r="N4" s="124"/>
      <c r="O4" s="124"/>
      <c r="P4" s="124"/>
      <c r="Q4" s="124"/>
      <c r="R4" s="49"/>
      <c r="S4" s="49"/>
      <c r="T4" s="49"/>
      <c r="U4" s="136"/>
      <c r="V4" s="49"/>
      <c r="W4" s="99" t="s">
        <v>113</v>
      </c>
    </row>
    <row r="5" ht="21.75" customHeight="1" spans="1:23">
      <c r="A5" s="117" t="s">
        <v>195</v>
      </c>
      <c r="B5" s="118" t="s">
        <v>123</v>
      </c>
      <c r="C5" s="117" t="s">
        <v>124</v>
      </c>
      <c r="D5" s="117" t="s">
        <v>196</v>
      </c>
      <c r="E5" s="118" t="s">
        <v>125</v>
      </c>
      <c r="F5" s="118" t="s">
        <v>126</v>
      </c>
      <c r="G5" s="118" t="s">
        <v>197</v>
      </c>
      <c r="H5" s="118" t="s">
        <v>198</v>
      </c>
      <c r="I5" s="125" t="s">
        <v>29</v>
      </c>
      <c r="J5" s="126" t="s">
        <v>199</v>
      </c>
      <c r="K5" s="127"/>
      <c r="L5" s="127"/>
      <c r="M5" s="128"/>
      <c r="N5" s="126" t="s">
        <v>131</v>
      </c>
      <c r="O5" s="127"/>
      <c r="P5" s="128"/>
      <c r="Q5" s="118" t="s">
        <v>35</v>
      </c>
      <c r="R5" s="126" t="s">
        <v>51</v>
      </c>
      <c r="S5" s="127"/>
      <c r="T5" s="127"/>
      <c r="U5" s="127"/>
      <c r="V5" s="127"/>
      <c r="W5" s="128"/>
    </row>
    <row r="6" ht="21.75" customHeight="1" spans="1:23">
      <c r="A6" s="119"/>
      <c r="B6" s="120"/>
      <c r="C6" s="119"/>
      <c r="D6" s="119"/>
      <c r="E6" s="120"/>
      <c r="F6" s="120"/>
      <c r="G6" s="120"/>
      <c r="H6" s="120"/>
      <c r="I6" s="129"/>
      <c r="J6" s="130" t="s">
        <v>32</v>
      </c>
      <c r="K6" s="131"/>
      <c r="L6" s="118" t="s">
        <v>33</v>
      </c>
      <c r="M6" s="118" t="s">
        <v>34</v>
      </c>
      <c r="N6" s="118" t="s">
        <v>32</v>
      </c>
      <c r="O6" s="118" t="s">
        <v>33</v>
      </c>
      <c r="P6" s="118" t="s">
        <v>34</v>
      </c>
      <c r="Q6" s="120"/>
      <c r="R6" s="118" t="s">
        <v>31</v>
      </c>
      <c r="S6" s="117" t="s">
        <v>38</v>
      </c>
      <c r="T6" s="117" t="s">
        <v>138</v>
      </c>
      <c r="U6" s="117" t="s">
        <v>40</v>
      </c>
      <c r="V6" s="117" t="s">
        <v>41</v>
      </c>
      <c r="W6" s="117" t="s">
        <v>42</v>
      </c>
    </row>
    <row r="7" ht="21" customHeight="1" spans="1:23">
      <c r="A7" s="119"/>
      <c r="B7" s="120"/>
      <c r="C7" s="119"/>
      <c r="D7" s="119"/>
      <c r="E7" s="120"/>
      <c r="F7" s="120"/>
      <c r="G7" s="120"/>
      <c r="H7" s="120"/>
      <c r="I7" s="129"/>
      <c r="J7" s="132" t="s">
        <v>31</v>
      </c>
      <c r="K7" s="133"/>
      <c r="L7" s="120"/>
      <c r="M7" s="120"/>
      <c r="N7" s="120"/>
      <c r="O7" s="120"/>
      <c r="P7" s="120"/>
      <c r="Q7" s="120"/>
      <c r="R7" s="120"/>
      <c r="S7" s="119"/>
      <c r="T7" s="119"/>
      <c r="U7" s="119"/>
      <c r="V7" s="119"/>
      <c r="W7" s="119"/>
    </row>
    <row r="8" ht="39.75" customHeight="1" spans="1:23">
      <c r="A8" s="121"/>
      <c r="B8" s="122"/>
      <c r="C8" s="121"/>
      <c r="D8" s="121"/>
      <c r="E8" s="122"/>
      <c r="F8" s="122"/>
      <c r="G8" s="122"/>
      <c r="H8" s="122"/>
      <c r="I8" s="134"/>
      <c r="J8" s="135" t="s">
        <v>31</v>
      </c>
      <c r="K8" s="135" t="s">
        <v>200</v>
      </c>
      <c r="L8" s="122"/>
      <c r="M8" s="122"/>
      <c r="N8" s="122"/>
      <c r="O8" s="122"/>
      <c r="P8" s="122"/>
      <c r="Q8" s="122"/>
      <c r="R8" s="122"/>
      <c r="S8" s="121"/>
      <c r="T8" s="121"/>
      <c r="U8" s="121"/>
      <c r="V8" s="121"/>
      <c r="W8" s="121"/>
    </row>
    <row r="9" ht="19.5" customHeight="1" spans="1:23">
      <c r="A9" s="123">
        <v>1</v>
      </c>
      <c r="B9" s="123">
        <v>2</v>
      </c>
      <c r="C9" s="123">
        <v>3</v>
      </c>
      <c r="D9" s="123">
        <v>4</v>
      </c>
      <c r="E9" s="123">
        <v>5</v>
      </c>
      <c r="F9" s="123">
        <v>6</v>
      </c>
      <c r="G9" s="123">
        <v>7</v>
      </c>
      <c r="H9" s="123">
        <v>8</v>
      </c>
      <c r="I9" s="123">
        <v>9</v>
      </c>
      <c r="J9" s="123">
        <v>10</v>
      </c>
      <c r="K9" s="123">
        <v>11</v>
      </c>
      <c r="L9" s="123">
        <v>12</v>
      </c>
      <c r="M9" s="123">
        <v>13</v>
      </c>
      <c r="N9" s="123">
        <v>14</v>
      </c>
      <c r="O9" s="123">
        <v>15</v>
      </c>
      <c r="P9" s="123">
        <v>16</v>
      </c>
      <c r="Q9" s="123">
        <v>17</v>
      </c>
      <c r="R9" s="123">
        <v>18</v>
      </c>
      <c r="S9" s="123">
        <v>19</v>
      </c>
      <c r="T9" s="123">
        <v>20</v>
      </c>
      <c r="U9" s="123">
        <v>21</v>
      </c>
      <c r="V9" s="123">
        <v>22</v>
      </c>
      <c r="W9" s="123">
        <v>23</v>
      </c>
    </row>
    <row r="10" ht="21.75" customHeight="1" spans="1:23">
      <c r="A10" s="20"/>
      <c r="B10" s="20"/>
      <c r="C10" s="20" t="s">
        <v>201</v>
      </c>
      <c r="D10" s="20"/>
      <c r="E10" s="20"/>
      <c r="F10" s="20"/>
      <c r="G10" s="20"/>
      <c r="H10" s="20"/>
      <c r="I10" s="21">
        <v>461850</v>
      </c>
      <c r="J10" s="21">
        <v>461850</v>
      </c>
      <c r="K10" s="21">
        <v>461850</v>
      </c>
      <c r="L10" s="21"/>
      <c r="M10" s="21"/>
      <c r="N10" s="21"/>
      <c r="O10" s="21"/>
      <c r="P10" s="21"/>
      <c r="Q10" s="21"/>
      <c r="R10" s="21"/>
      <c r="S10" s="21"/>
      <c r="T10" s="21"/>
      <c r="U10" s="21"/>
      <c r="V10" s="21"/>
      <c r="W10" s="21"/>
    </row>
    <row r="11" ht="21.75" customHeight="1" spans="1:23">
      <c r="A11" s="20" t="s">
        <v>202</v>
      </c>
      <c r="B11" s="20" t="s">
        <v>203</v>
      </c>
      <c r="C11" s="20" t="s">
        <v>201</v>
      </c>
      <c r="D11" s="20" t="s">
        <v>44</v>
      </c>
      <c r="E11" s="20" t="s">
        <v>83</v>
      </c>
      <c r="F11" s="20" t="s">
        <v>84</v>
      </c>
      <c r="G11" s="20" t="s">
        <v>168</v>
      </c>
      <c r="H11" s="20" t="s">
        <v>169</v>
      </c>
      <c r="I11" s="21">
        <v>287750</v>
      </c>
      <c r="J11" s="21">
        <v>287750</v>
      </c>
      <c r="K11" s="21">
        <v>287750</v>
      </c>
      <c r="L11" s="21"/>
      <c r="M11" s="21"/>
      <c r="N11" s="21"/>
      <c r="O11" s="21"/>
      <c r="P11" s="21"/>
      <c r="Q11" s="21"/>
      <c r="R11" s="21"/>
      <c r="S11" s="21"/>
      <c r="T11" s="21"/>
      <c r="U11" s="21"/>
      <c r="V11" s="21"/>
      <c r="W11" s="21"/>
    </row>
    <row r="12" ht="21.75" customHeight="1" spans="1:23">
      <c r="A12" s="20" t="s">
        <v>202</v>
      </c>
      <c r="B12" s="20" t="s">
        <v>203</v>
      </c>
      <c r="C12" s="20" t="s">
        <v>201</v>
      </c>
      <c r="D12" s="20" t="s">
        <v>44</v>
      </c>
      <c r="E12" s="20" t="s">
        <v>83</v>
      </c>
      <c r="F12" s="20" t="s">
        <v>84</v>
      </c>
      <c r="G12" s="20" t="s">
        <v>172</v>
      </c>
      <c r="H12" s="20" t="s">
        <v>173</v>
      </c>
      <c r="I12" s="21">
        <v>27000</v>
      </c>
      <c r="J12" s="21">
        <v>27000</v>
      </c>
      <c r="K12" s="21">
        <v>27000</v>
      </c>
      <c r="L12" s="21"/>
      <c r="M12" s="21"/>
      <c r="N12" s="21"/>
      <c r="O12" s="21"/>
      <c r="P12" s="21"/>
      <c r="Q12" s="21"/>
      <c r="R12" s="21"/>
      <c r="S12" s="21"/>
      <c r="T12" s="21"/>
      <c r="U12" s="21"/>
      <c r="V12" s="21"/>
      <c r="W12" s="21"/>
    </row>
    <row r="13" ht="21.75" customHeight="1" spans="1:23">
      <c r="A13" s="20" t="s">
        <v>202</v>
      </c>
      <c r="B13" s="20" t="s">
        <v>203</v>
      </c>
      <c r="C13" s="20" t="s">
        <v>201</v>
      </c>
      <c r="D13" s="20" t="s">
        <v>44</v>
      </c>
      <c r="E13" s="20" t="s">
        <v>83</v>
      </c>
      <c r="F13" s="20" t="s">
        <v>84</v>
      </c>
      <c r="G13" s="20" t="s">
        <v>174</v>
      </c>
      <c r="H13" s="20" t="s">
        <v>175</v>
      </c>
      <c r="I13" s="21">
        <v>50400</v>
      </c>
      <c r="J13" s="21">
        <v>50400</v>
      </c>
      <c r="K13" s="21">
        <v>50400</v>
      </c>
      <c r="L13" s="21"/>
      <c r="M13" s="21"/>
      <c r="N13" s="21"/>
      <c r="O13" s="21"/>
      <c r="P13" s="21"/>
      <c r="Q13" s="21"/>
      <c r="R13" s="21"/>
      <c r="S13" s="21"/>
      <c r="T13" s="21"/>
      <c r="U13" s="21"/>
      <c r="V13" s="21"/>
      <c r="W13" s="21"/>
    </row>
    <row r="14" ht="21.75" customHeight="1" spans="1:23">
      <c r="A14" s="20" t="s">
        <v>202</v>
      </c>
      <c r="B14" s="20" t="s">
        <v>203</v>
      </c>
      <c r="C14" s="20" t="s">
        <v>201</v>
      </c>
      <c r="D14" s="20" t="s">
        <v>44</v>
      </c>
      <c r="E14" s="20" t="s">
        <v>83</v>
      </c>
      <c r="F14" s="20" t="s">
        <v>84</v>
      </c>
      <c r="G14" s="20" t="s">
        <v>176</v>
      </c>
      <c r="H14" s="20" t="s">
        <v>177</v>
      </c>
      <c r="I14" s="21">
        <v>25000</v>
      </c>
      <c r="J14" s="21">
        <v>25000</v>
      </c>
      <c r="K14" s="21">
        <v>25000</v>
      </c>
      <c r="L14" s="21"/>
      <c r="M14" s="21"/>
      <c r="N14" s="21"/>
      <c r="O14" s="21"/>
      <c r="P14" s="21"/>
      <c r="Q14" s="21"/>
      <c r="R14" s="21"/>
      <c r="S14" s="21"/>
      <c r="T14" s="21"/>
      <c r="U14" s="21"/>
      <c r="V14" s="21"/>
      <c r="W14" s="21"/>
    </row>
    <row r="15" ht="21.75" customHeight="1" spans="1:23">
      <c r="A15" s="20" t="s">
        <v>202</v>
      </c>
      <c r="B15" s="20" t="s">
        <v>203</v>
      </c>
      <c r="C15" s="20" t="s">
        <v>201</v>
      </c>
      <c r="D15" s="20" t="s">
        <v>44</v>
      </c>
      <c r="E15" s="20" t="s">
        <v>83</v>
      </c>
      <c r="F15" s="20" t="s">
        <v>84</v>
      </c>
      <c r="G15" s="20" t="s">
        <v>204</v>
      </c>
      <c r="H15" s="20" t="s">
        <v>205</v>
      </c>
      <c r="I15" s="21">
        <v>40000</v>
      </c>
      <c r="J15" s="21">
        <v>40000</v>
      </c>
      <c r="K15" s="21">
        <v>40000</v>
      </c>
      <c r="L15" s="21"/>
      <c r="M15" s="21"/>
      <c r="N15" s="21"/>
      <c r="O15" s="21"/>
      <c r="P15" s="21"/>
      <c r="Q15" s="21"/>
      <c r="R15" s="21"/>
      <c r="S15" s="21"/>
      <c r="T15" s="21"/>
      <c r="U15" s="21"/>
      <c r="V15" s="21"/>
      <c r="W15" s="21"/>
    </row>
    <row r="16" ht="21.75" customHeight="1" spans="1:23">
      <c r="A16" s="20" t="s">
        <v>202</v>
      </c>
      <c r="B16" s="20" t="s">
        <v>203</v>
      </c>
      <c r="C16" s="20" t="s">
        <v>201</v>
      </c>
      <c r="D16" s="20" t="s">
        <v>44</v>
      </c>
      <c r="E16" s="20" t="s">
        <v>83</v>
      </c>
      <c r="F16" s="20" t="s">
        <v>84</v>
      </c>
      <c r="G16" s="20" t="s">
        <v>180</v>
      </c>
      <c r="H16" s="20" t="s">
        <v>181</v>
      </c>
      <c r="I16" s="21">
        <v>20000</v>
      </c>
      <c r="J16" s="21">
        <v>20000</v>
      </c>
      <c r="K16" s="21">
        <v>20000</v>
      </c>
      <c r="L16" s="21"/>
      <c r="M16" s="21"/>
      <c r="N16" s="21"/>
      <c r="O16" s="21"/>
      <c r="P16" s="21"/>
      <c r="Q16" s="21"/>
      <c r="R16" s="21"/>
      <c r="S16" s="21"/>
      <c r="T16" s="21"/>
      <c r="U16" s="21"/>
      <c r="V16" s="21"/>
      <c r="W16" s="21"/>
    </row>
    <row r="17" ht="21.75" customHeight="1" spans="1:23">
      <c r="A17" s="20" t="s">
        <v>202</v>
      </c>
      <c r="B17" s="20" t="s">
        <v>203</v>
      </c>
      <c r="C17" s="20" t="s">
        <v>201</v>
      </c>
      <c r="D17" s="20" t="s">
        <v>44</v>
      </c>
      <c r="E17" s="20" t="s">
        <v>83</v>
      </c>
      <c r="F17" s="20" t="s">
        <v>84</v>
      </c>
      <c r="G17" s="20" t="s">
        <v>206</v>
      </c>
      <c r="H17" s="20" t="s">
        <v>207</v>
      </c>
      <c r="I17" s="21">
        <v>11700</v>
      </c>
      <c r="J17" s="21">
        <v>11700</v>
      </c>
      <c r="K17" s="21">
        <v>11700</v>
      </c>
      <c r="L17" s="21"/>
      <c r="M17" s="21"/>
      <c r="N17" s="21"/>
      <c r="O17" s="21"/>
      <c r="P17" s="21"/>
      <c r="Q17" s="21"/>
      <c r="R17" s="21"/>
      <c r="S17" s="21"/>
      <c r="T17" s="21"/>
      <c r="U17" s="21"/>
      <c r="V17" s="21"/>
      <c r="W17" s="21"/>
    </row>
    <row r="18" ht="18.75" customHeight="1" spans="1:23">
      <c r="A18" s="23" t="s">
        <v>91</v>
      </c>
      <c r="B18" s="24"/>
      <c r="C18" s="24"/>
      <c r="D18" s="24"/>
      <c r="E18" s="24"/>
      <c r="F18" s="24"/>
      <c r="G18" s="24"/>
      <c r="H18" s="25"/>
      <c r="I18" s="21">
        <v>461850</v>
      </c>
      <c r="J18" s="21">
        <v>461850</v>
      </c>
      <c r="K18" s="21">
        <v>461850</v>
      </c>
      <c r="L18" s="21"/>
      <c r="M18" s="21"/>
      <c r="N18" s="21"/>
      <c r="O18" s="21"/>
      <c r="P18" s="21"/>
      <c r="Q18" s="21"/>
      <c r="R18" s="21"/>
      <c r="S18" s="21"/>
      <c r="T18" s="21"/>
      <c r="U18" s="21"/>
      <c r="V18" s="21"/>
      <c r="W18" s="21"/>
    </row>
  </sheetData>
  <mergeCells count="28">
    <mergeCell ref="A3:W3"/>
    <mergeCell ref="A4:H4"/>
    <mergeCell ref="J5:M5"/>
    <mergeCell ref="N5:P5"/>
    <mergeCell ref="R5:W5"/>
    <mergeCell ref="A18:H18"/>
    <mergeCell ref="A5:A8"/>
    <mergeCell ref="B5:B8"/>
    <mergeCell ref="C5:C8"/>
    <mergeCell ref="D5:D8"/>
    <mergeCell ref="E5:E8"/>
    <mergeCell ref="F5:F8"/>
    <mergeCell ref="G5:G8"/>
    <mergeCell ref="H5:H8"/>
    <mergeCell ref="I5:I8"/>
    <mergeCell ref="L6:L8"/>
    <mergeCell ref="M6:M8"/>
    <mergeCell ref="N6:N8"/>
    <mergeCell ref="O6:O8"/>
    <mergeCell ref="P6:P8"/>
    <mergeCell ref="Q5:Q8"/>
    <mergeCell ref="R6:R8"/>
    <mergeCell ref="S6:S8"/>
    <mergeCell ref="T6:T8"/>
    <mergeCell ref="U6:U8"/>
    <mergeCell ref="V6:V8"/>
    <mergeCell ref="W6:W8"/>
    <mergeCell ref="J6:K7"/>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6"/>
  <sheetViews>
    <sheetView showZeros="0" workbookViewId="0">
      <pane ySplit="1" topLeftCell="A2" activePane="bottomLeft" state="frozen"/>
      <selection/>
      <selection pane="bottomLeft" activeCell="A1" sqref="A1"/>
    </sheetView>
  </sheetViews>
  <sheetFormatPr defaultColWidth="10.6555555555556" defaultRowHeight="12" customHeight="1"/>
  <cols>
    <col min="1" max="1" width="40" customWidth="1"/>
    <col min="2" max="2" width="42.9777777777778" customWidth="1"/>
    <col min="3" max="4" width="19.3222222222222" customWidth="1"/>
    <col min="5" max="5" width="22.3222222222222" customWidth="1"/>
    <col min="6" max="6" width="12.3222222222222" customWidth="1"/>
    <col min="7" max="7" width="22.9777777777778" customWidth="1"/>
    <col min="8" max="9" width="12.3222222222222" customWidth="1"/>
    <col min="10" max="10" width="22" customWidth="1"/>
  </cols>
  <sheetData>
    <row r="1" customHeight="1" spans="1:10">
      <c r="A1" s="1"/>
      <c r="B1" s="1"/>
      <c r="C1" s="1"/>
      <c r="D1" s="1"/>
      <c r="E1" s="1"/>
      <c r="F1" s="1"/>
      <c r="G1" s="1"/>
      <c r="H1" s="1"/>
      <c r="I1" s="1"/>
      <c r="J1" s="1"/>
    </row>
    <row r="2" ht="15" customHeight="1" spans="10:10">
      <c r="J2" s="115" t="s">
        <v>208</v>
      </c>
    </row>
    <row r="3" ht="33" customHeight="1" spans="1:10">
      <c r="A3" s="5" t="str">
        <f>"2025"&amp;"年部门项目支出绩效目标表"</f>
        <v>2025年部门项目支出绩效目标表</v>
      </c>
      <c r="B3" s="5"/>
      <c r="C3" s="5"/>
      <c r="D3" s="5"/>
      <c r="E3" s="5"/>
      <c r="F3" s="5"/>
      <c r="G3" s="5"/>
      <c r="H3" s="5"/>
      <c r="I3" s="5"/>
      <c r="J3" s="5"/>
    </row>
    <row r="4" ht="17.25" customHeight="1" spans="1:10">
      <c r="A4" s="6" t="str">
        <f>"单位名称："&amp;"景洪市房地产交易所"</f>
        <v>单位名称：景洪市房地产交易所</v>
      </c>
      <c r="B4" s="114"/>
      <c r="C4" s="35"/>
      <c r="D4" s="35"/>
      <c r="E4" s="35"/>
      <c r="F4" s="35"/>
      <c r="G4" s="35"/>
      <c r="H4" s="35"/>
      <c r="I4" s="35"/>
      <c r="J4" s="35"/>
    </row>
    <row r="5" ht="44.25" customHeight="1" spans="1:10">
      <c r="A5" s="40" t="s">
        <v>209</v>
      </c>
      <c r="B5" s="40" t="s">
        <v>210</v>
      </c>
      <c r="C5" s="40" t="s">
        <v>211</v>
      </c>
      <c r="D5" s="40" t="s">
        <v>212</v>
      </c>
      <c r="E5" s="40" t="s">
        <v>213</v>
      </c>
      <c r="F5" s="19" t="s">
        <v>214</v>
      </c>
      <c r="G5" s="40" t="s">
        <v>215</v>
      </c>
      <c r="H5" s="19" t="s">
        <v>216</v>
      </c>
      <c r="I5" s="19" t="s">
        <v>217</v>
      </c>
      <c r="J5" s="40" t="s">
        <v>218</v>
      </c>
    </row>
    <row r="6" ht="19.5" customHeight="1" spans="1:10">
      <c r="A6" s="40">
        <v>1</v>
      </c>
      <c r="B6" s="40">
        <v>2</v>
      </c>
      <c r="C6" s="40">
        <v>3</v>
      </c>
      <c r="D6" s="40">
        <v>4</v>
      </c>
      <c r="E6" s="40">
        <v>5</v>
      </c>
      <c r="F6" s="19">
        <v>6</v>
      </c>
      <c r="G6" s="40">
        <v>7</v>
      </c>
      <c r="H6" s="19">
        <v>8</v>
      </c>
      <c r="I6" s="19">
        <v>9</v>
      </c>
      <c r="J6" s="40">
        <v>10</v>
      </c>
    </row>
    <row r="7" ht="40.5" customHeight="1" spans="1:10">
      <c r="A7" s="20" t="s">
        <v>44</v>
      </c>
      <c r="B7" s="20"/>
      <c r="C7" s="20"/>
      <c r="D7" s="20"/>
      <c r="E7" s="20"/>
      <c r="F7" s="20"/>
      <c r="G7" s="20"/>
      <c r="H7" s="20"/>
      <c r="I7" s="20"/>
      <c r="J7" s="20"/>
    </row>
    <row r="8" ht="40.5" customHeight="1" spans="1:10">
      <c r="A8" s="96" t="s">
        <v>201</v>
      </c>
      <c r="B8" s="20" t="s">
        <v>219</v>
      </c>
      <c r="C8" s="20" t="s">
        <v>220</v>
      </c>
      <c r="D8" s="20" t="s">
        <v>221</v>
      </c>
      <c r="E8" s="20" t="s">
        <v>222</v>
      </c>
      <c r="F8" s="22" t="s">
        <v>223</v>
      </c>
      <c r="G8" s="20" t="s">
        <v>224</v>
      </c>
      <c r="H8" s="22" t="s">
        <v>225</v>
      </c>
      <c r="I8" s="22" t="s">
        <v>226</v>
      </c>
      <c r="J8" s="20" t="s">
        <v>227</v>
      </c>
    </row>
    <row r="9" ht="40.5" customHeight="1" spans="1:10">
      <c r="A9" s="96" t="s">
        <v>201</v>
      </c>
      <c r="B9" s="20" t="s">
        <v>219</v>
      </c>
      <c r="C9" s="20" t="s">
        <v>220</v>
      </c>
      <c r="D9" s="20" t="s">
        <v>221</v>
      </c>
      <c r="E9" s="20" t="s">
        <v>228</v>
      </c>
      <c r="F9" s="22" t="s">
        <v>223</v>
      </c>
      <c r="G9" s="20" t="s">
        <v>229</v>
      </c>
      <c r="H9" s="22" t="s">
        <v>230</v>
      </c>
      <c r="I9" s="22" t="s">
        <v>226</v>
      </c>
      <c r="J9" s="20" t="s">
        <v>231</v>
      </c>
    </row>
    <row r="10" ht="40.5" customHeight="1" spans="1:10">
      <c r="A10" s="96" t="s">
        <v>201</v>
      </c>
      <c r="B10" s="20" t="s">
        <v>219</v>
      </c>
      <c r="C10" s="20" t="s">
        <v>220</v>
      </c>
      <c r="D10" s="20" t="s">
        <v>221</v>
      </c>
      <c r="E10" s="20" t="s">
        <v>232</v>
      </c>
      <c r="F10" s="22" t="s">
        <v>223</v>
      </c>
      <c r="G10" s="20" t="s">
        <v>233</v>
      </c>
      <c r="H10" s="22" t="s">
        <v>230</v>
      </c>
      <c r="I10" s="22" t="s">
        <v>226</v>
      </c>
      <c r="J10" s="20" t="s">
        <v>234</v>
      </c>
    </row>
    <row r="11" ht="40.5" customHeight="1" spans="1:10">
      <c r="A11" s="96" t="s">
        <v>201</v>
      </c>
      <c r="B11" s="20" t="s">
        <v>219</v>
      </c>
      <c r="C11" s="20" t="s">
        <v>220</v>
      </c>
      <c r="D11" s="20" t="s">
        <v>235</v>
      </c>
      <c r="E11" s="20" t="s">
        <v>236</v>
      </c>
      <c r="F11" s="22" t="s">
        <v>237</v>
      </c>
      <c r="G11" s="20" t="s">
        <v>238</v>
      </c>
      <c r="H11" s="22" t="s">
        <v>239</v>
      </c>
      <c r="I11" s="22" t="s">
        <v>240</v>
      </c>
      <c r="J11" s="20" t="s">
        <v>241</v>
      </c>
    </row>
    <row r="12" ht="40.5" customHeight="1" spans="1:10">
      <c r="A12" s="96" t="s">
        <v>201</v>
      </c>
      <c r="B12" s="20" t="s">
        <v>219</v>
      </c>
      <c r="C12" s="20" t="s">
        <v>220</v>
      </c>
      <c r="D12" s="20" t="s">
        <v>242</v>
      </c>
      <c r="E12" s="20" t="s">
        <v>243</v>
      </c>
      <c r="F12" s="22" t="s">
        <v>244</v>
      </c>
      <c r="G12" s="20" t="s">
        <v>245</v>
      </c>
      <c r="H12" s="22" t="s">
        <v>239</v>
      </c>
      <c r="I12" s="22" t="s">
        <v>226</v>
      </c>
      <c r="J12" s="20" t="s">
        <v>246</v>
      </c>
    </row>
    <row r="13" ht="40.5" customHeight="1" spans="1:10">
      <c r="A13" s="96" t="s">
        <v>201</v>
      </c>
      <c r="B13" s="20" t="s">
        <v>219</v>
      </c>
      <c r="C13" s="20" t="s">
        <v>247</v>
      </c>
      <c r="D13" s="20" t="s">
        <v>248</v>
      </c>
      <c r="E13" s="20" t="s">
        <v>249</v>
      </c>
      <c r="F13" s="22" t="s">
        <v>237</v>
      </c>
      <c r="G13" s="20" t="s">
        <v>250</v>
      </c>
      <c r="H13" s="22" t="s">
        <v>239</v>
      </c>
      <c r="I13" s="22" t="s">
        <v>240</v>
      </c>
      <c r="J13" s="20" t="s">
        <v>251</v>
      </c>
    </row>
    <row r="14" ht="40.5" customHeight="1" spans="1:10">
      <c r="A14" s="96" t="s">
        <v>201</v>
      </c>
      <c r="B14" s="20" t="s">
        <v>219</v>
      </c>
      <c r="C14" s="20" t="s">
        <v>247</v>
      </c>
      <c r="D14" s="20" t="s">
        <v>252</v>
      </c>
      <c r="E14" s="20" t="s">
        <v>253</v>
      </c>
      <c r="F14" s="22" t="s">
        <v>237</v>
      </c>
      <c r="G14" s="20" t="s">
        <v>254</v>
      </c>
      <c r="H14" s="22" t="s">
        <v>239</v>
      </c>
      <c r="I14" s="22" t="s">
        <v>240</v>
      </c>
      <c r="J14" s="20" t="s">
        <v>255</v>
      </c>
    </row>
    <row r="15" ht="40.5" customHeight="1" spans="1:10">
      <c r="A15" s="96" t="s">
        <v>201</v>
      </c>
      <c r="B15" s="20" t="s">
        <v>219</v>
      </c>
      <c r="C15" s="20" t="s">
        <v>247</v>
      </c>
      <c r="D15" s="20" t="s">
        <v>252</v>
      </c>
      <c r="E15" s="20" t="s">
        <v>256</v>
      </c>
      <c r="F15" s="22" t="s">
        <v>237</v>
      </c>
      <c r="G15" s="20" t="s">
        <v>257</v>
      </c>
      <c r="H15" s="22" t="s">
        <v>239</v>
      </c>
      <c r="I15" s="22" t="s">
        <v>240</v>
      </c>
      <c r="J15" s="20" t="s">
        <v>258</v>
      </c>
    </row>
    <row r="16" ht="40.5" customHeight="1" spans="1:10">
      <c r="A16" s="96" t="s">
        <v>201</v>
      </c>
      <c r="B16" s="20" t="s">
        <v>219</v>
      </c>
      <c r="C16" s="20" t="s">
        <v>259</v>
      </c>
      <c r="D16" s="20" t="s">
        <v>260</v>
      </c>
      <c r="E16" s="20" t="s">
        <v>261</v>
      </c>
      <c r="F16" s="22" t="s">
        <v>223</v>
      </c>
      <c r="G16" s="20" t="s">
        <v>262</v>
      </c>
      <c r="H16" s="22" t="s">
        <v>263</v>
      </c>
      <c r="I16" s="22" t="s">
        <v>226</v>
      </c>
      <c r="J16" s="20" t="s">
        <v>264</v>
      </c>
    </row>
  </sheetData>
  <mergeCells count="4">
    <mergeCell ref="A3:J3"/>
    <mergeCell ref="A4:H4"/>
    <mergeCell ref="A8:A16"/>
    <mergeCell ref="B8:B16"/>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11"/>
  <sheetViews>
    <sheetView showZeros="0" workbookViewId="0">
      <pane ySplit="1" topLeftCell="A2" activePane="bottomLeft" state="frozen"/>
      <selection/>
      <selection pane="bottomLeft" activeCell="A11" sqref="A11"/>
    </sheetView>
  </sheetViews>
  <sheetFormatPr defaultColWidth="10.6555555555556" defaultRowHeight="14.25" customHeight="1" outlineLevelCol="5"/>
  <cols>
    <col min="1" max="1" width="42.8222222222222" customWidth="1"/>
    <col min="2" max="2" width="19.6555555555556" customWidth="1"/>
    <col min="3" max="3" width="40.9777777777778" customWidth="1"/>
    <col min="4" max="6" width="33.3333333333333" customWidth="1"/>
  </cols>
  <sheetData>
    <row r="1" customHeight="1" spans="1:6">
      <c r="A1" s="1"/>
      <c r="B1" s="1"/>
      <c r="C1" s="1"/>
      <c r="D1" s="1"/>
      <c r="E1" s="1"/>
      <c r="F1" s="1"/>
    </row>
    <row r="2" ht="15.75" customHeight="1" spans="1:6">
      <c r="A2" s="100">
        <v>1</v>
      </c>
      <c r="B2" s="101">
        <v>0</v>
      </c>
      <c r="C2" s="100">
        <v>1</v>
      </c>
      <c r="D2" s="102"/>
      <c r="E2" s="102"/>
      <c r="F2" s="103" t="s">
        <v>265</v>
      </c>
    </row>
    <row r="3" ht="36.75" customHeight="1" spans="1:6">
      <c r="A3" s="104" t="str">
        <f>"2025"&amp;"年部门政府性基金预算支出预算表"</f>
        <v>2025年部门政府性基金预算支出预算表</v>
      </c>
      <c r="B3" s="104" t="s">
        <v>266</v>
      </c>
      <c r="C3" s="104"/>
      <c r="D3" s="104"/>
      <c r="E3" s="104"/>
      <c r="F3" s="104"/>
    </row>
    <row r="4" ht="13.5" customHeight="1" spans="1:6">
      <c r="A4" s="6" t="str">
        <f t="shared" ref="A4:B4" si="0">"单位名称："&amp;"景洪市房地产交易所"</f>
        <v>单位名称：景洪市房地产交易所</v>
      </c>
      <c r="B4" s="6" t="str">
        <f t="shared" si="0"/>
        <v>单位名称：景洪市房地产交易所</v>
      </c>
      <c r="C4" s="6"/>
      <c r="D4" s="99"/>
      <c r="E4" s="99"/>
      <c r="F4" s="99" t="s">
        <v>1</v>
      </c>
    </row>
    <row r="5" ht="19.5" customHeight="1" spans="1:6">
      <c r="A5" s="105" t="s">
        <v>122</v>
      </c>
      <c r="B5" s="106" t="s">
        <v>46</v>
      </c>
      <c r="C5" s="107" t="s">
        <v>47</v>
      </c>
      <c r="D5" s="12" t="s">
        <v>267</v>
      </c>
      <c r="E5" s="12"/>
      <c r="F5" s="13"/>
    </row>
    <row r="6" ht="18.75" customHeight="1" spans="1:6">
      <c r="A6" s="108"/>
      <c r="B6" s="109"/>
      <c r="C6" s="93"/>
      <c r="D6" s="92" t="s">
        <v>29</v>
      </c>
      <c r="E6" s="92" t="s">
        <v>48</v>
      </c>
      <c r="F6" s="92" t="s">
        <v>49</v>
      </c>
    </row>
    <row r="7" ht="18.75" customHeight="1" spans="1:6">
      <c r="A7" s="108">
        <v>1</v>
      </c>
      <c r="B7" s="110" t="s">
        <v>107</v>
      </c>
      <c r="C7" s="93">
        <v>3</v>
      </c>
      <c r="D7" s="92">
        <v>4</v>
      </c>
      <c r="E7" s="92">
        <v>5</v>
      </c>
      <c r="F7" s="92">
        <v>6</v>
      </c>
    </row>
    <row r="8" ht="21" customHeight="1" spans="1:6">
      <c r="A8" s="20"/>
      <c r="B8" s="20"/>
      <c r="C8" s="20"/>
      <c r="D8" s="21"/>
      <c r="E8" s="21"/>
      <c r="F8" s="21"/>
    </row>
    <row r="9" ht="21" customHeight="1" spans="1:6">
      <c r="A9" s="20"/>
      <c r="B9" s="20"/>
      <c r="C9" s="20"/>
      <c r="D9" s="21"/>
      <c r="E9" s="21"/>
      <c r="F9" s="21"/>
    </row>
    <row r="10" ht="18.75" customHeight="1" spans="1:6">
      <c r="A10" s="111" t="s">
        <v>91</v>
      </c>
      <c r="B10" s="112" t="s">
        <v>91</v>
      </c>
      <c r="C10" s="113" t="s">
        <v>91</v>
      </c>
      <c r="D10" s="21"/>
      <c r="E10" s="21"/>
      <c r="F10" s="21"/>
    </row>
    <row r="11" customHeight="1" spans="1:1">
      <c r="A11" s="69" t="s">
        <v>120</v>
      </c>
    </row>
  </sheetData>
  <mergeCells count="7">
    <mergeCell ref="A3:F3"/>
    <mergeCell ref="A4:C4"/>
    <mergeCell ref="D5:F5"/>
    <mergeCell ref="A10:C10"/>
    <mergeCell ref="A5:A6"/>
    <mergeCell ref="B5:B6"/>
    <mergeCell ref="C5:C6"/>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1"/>
  <sheetViews>
    <sheetView showZeros="0" workbookViewId="0">
      <pane ySplit="1" topLeftCell="A2" activePane="bottomLeft" state="frozen"/>
      <selection/>
      <selection pane="bottomLeft" activeCell="A1" sqref="A1"/>
    </sheetView>
  </sheetViews>
  <sheetFormatPr defaultColWidth="10.6555555555556" defaultRowHeight="14.25" customHeight="1"/>
  <cols>
    <col min="1" max="1" width="45.6555555555556" customWidth="1"/>
    <col min="2" max="2" width="25.3333333333333" customWidth="1"/>
    <col min="3" max="3" width="41.1555555555556" customWidth="1"/>
    <col min="4" max="4" width="9" customWidth="1"/>
    <col min="5" max="5" width="12" customWidth="1"/>
    <col min="6" max="17" width="19.3333333333333" customWidth="1"/>
  </cols>
  <sheetData>
    <row r="1" customHeight="1" spans="1:17">
      <c r="A1" s="1"/>
      <c r="B1" s="1"/>
      <c r="C1" s="1"/>
      <c r="D1" s="1"/>
      <c r="E1" s="1"/>
      <c r="F1" s="1"/>
      <c r="G1" s="1"/>
      <c r="H1" s="1"/>
      <c r="I1" s="1"/>
      <c r="J1" s="1"/>
      <c r="K1" s="1"/>
      <c r="L1" s="1"/>
      <c r="M1" s="1"/>
      <c r="N1" s="1"/>
      <c r="O1" s="1"/>
      <c r="P1" s="1"/>
      <c r="Q1" s="1"/>
    </row>
    <row r="2" ht="15.75" customHeight="1" spans="1:17">
      <c r="A2" s="3"/>
      <c r="B2" s="3"/>
      <c r="C2" s="3"/>
      <c r="D2" s="3"/>
      <c r="E2" s="3"/>
      <c r="F2" s="3"/>
      <c r="G2" s="3"/>
      <c r="H2" s="3"/>
      <c r="I2" s="3"/>
      <c r="J2" s="3"/>
      <c r="O2" s="85"/>
      <c r="P2" s="85"/>
      <c r="Q2" s="32" t="s">
        <v>268</v>
      </c>
    </row>
    <row r="3" ht="35.25" customHeight="1" spans="1:17">
      <c r="A3" s="33" t="str">
        <f>"2025"&amp;"年部门政府采购预算表"</f>
        <v>2025年部门政府采购预算表</v>
      </c>
      <c r="B3" s="33"/>
      <c r="C3" s="33"/>
      <c r="D3" s="33"/>
      <c r="E3" s="33"/>
      <c r="F3" s="33"/>
      <c r="G3" s="33"/>
      <c r="H3" s="33"/>
      <c r="I3" s="33"/>
      <c r="J3" s="33"/>
      <c r="K3" s="33"/>
      <c r="L3" s="33"/>
      <c r="M3" s="33"/>
      <c r="N3" s="33"/>
      <c r="O3" s="33"/>
      <c r="P3" s="33"/>
      <c r="Q3" s="33"/>
    </row>
    <row r="4" ht="18.75" customHeight="1" spans="1:17">
      <c r="A4" s="34" t="str">
        <f>"单位名称："&amp;"景洪市房地产交易所"</f>
        <v>单位名称：景洪市房地产交易所</v>
      </c>
      <c r="B4" s="34"/>
      <c r="C4" s="34"/>
      <c r="D4" s="34"/>
      <c r="E4" s="34"/>
      <c r="F4" s="34"/>
      <c r="G4" s="7"/>
      <c r="H4" s="7"/>
      <c r="I4" s="7"/>
      <c r="J4" s="7"/>
      <c r="K4" s="35"/>
      <c r="L4" s="35"/>
      <c r="M4" s="35"/>
      <c r="N4" s="35"/>
      <c r="O4" s="8"/>
      <c r="P4" s="8"/>
      <c r="Q4" s="99" t="s">
        <v>113</v>
      </c>
    </row>
    <row r="5" ht="15.75" customHeight="1" spans="1:17">
      <c r="A5" s="10" t="s">
        <v>269</v>
      </c>
      <c r="B5" s="76" t="s">
        <v>270</v>
      </c>
      <c r="C5" s="76" t="s">
        <v>271</v>
      </c>
      <c r="D5" s="76" t="s">
        <v>272</v>
      </c>
      <c r="E5" s="76" t="s">
        <v>273</v>
      </c>
      <c r="F5" s="76" t="s">
        <v>274</v>
      </c>
      <c r="G5" s="38" t="s">
        <v>129</v>
      </c>
      <c r="H5" s="38"/>
      <c r="I5" s="38"/>
      <c r="J5" s="38"/>
      <c r="K5" s="38"/>
      <c r="L5" s="38"/>
      <c r="M5" s="38"/>
      <c r="N5" s="38"/>
      <c r="O5" s="38"/>
      <c r="P5" s="38"/>
      <c r="Q5" s="39"/>
    </row>
    <row r="6" ht="17.25" customHeight="1" spans="1:17">
      <c r="A6" s="15"/>
      <c r="B6" s="78"/>
      <c r="C6" s="78"/>
      <c r="D6" s="78"/>
      <c r="E6" s="78"/>
      <c r="F6" s="78"/>
      <c r="G6" s="78" t="s">
        <v>29</v>
      </c>
      <c r="H6" s="78" t="s">
        <v>32</v>
      </c>
      <c r="I6" s="78" t="s">
        <v>275</v>
      </c>
      <c r="J6" s="78" t="s">
        <v>276</v>
      </c>
      <c r="K6" s="79" t="s">
        <v>277</v>
      </c>
      <c r="L6" s="90" t="s">
        <v>51</v>
      </c>
      <c r="M6" s="90"/>
      <c r="N6" s="90"/>
      <c r="O6" s="90"/>
      <c r="P6" s="90"/>
      <c r="Q6" s="80"/>
    </row>
    <row r="7" ht="54" customHeight="1" spans="1:17">
      <c r="A7" s="17"/>
      <c r="B7" s="80"/>
      <c r="C7" s="80"/>
      <c r="D7" s="80"/>
      <c r="E7" s="80"/>
      <c r="F7" s="80"/>
      <c r="G7" s="80"/>
      <c r="H7" s="80" t="s">
        <v>31</v>
      </c>
      <c r="I7" s="80"/>
      <c r="J7" s="80"/>
      <c r="K7" s="81"/>
      <c r="L7" s="80" t="s">
        <v>31</v>
      </c>
      <c r="M7" s="80" t="s">
        <v>38</v>
      </c>
      <c r="N7" s="80" t="s">
        <v>138</v>
      </c>
      <c r="O7" s="91" t="s">
        <v>40</v>
      </c>
      <c r="P7" s="81" t="s">
        <v>41</v>
      </c>
      <c r="Q7" s="80" t="s">
        <v>42</v>
      </c>
    </row>
    <row r="8" ht="19.5" customHeight="1" spans="1:17">
      <c r="A8" s="28">
        <v>1</v>
      </c>
      <c r="B8" s="92">
        <v>2</v>
      </c>
      <c r="C8" s="92">
        <v>3</v>
      </c>
      <c r="D8" s="92">
        <v>4</v>
      </c>
      <c r="E8" s="92">
        <v>5</v>
      </c>
      <c r="F8" s="92">
        <v>6</v>
      </c>
      <c r="G8" s="93">
        <v>7</v>
      </c>
      <c r="H8" s="93">
        <v>8</v>
      </c>
      <c r="I8" s="93">
        <v>9</v>
      </c>
      <c r="J8" s="93">
        <v>10</v>
      </c>
      <c r="K8" s="93">
        <v>11</v>
      </c>
      <c r="L8" s="93">
        <v>12</v>
      </c>
      <c r="M8" s="93">
        <v>13</v>
      </c>
      <c r="N8" s="93">
        <v>14</v>
      </c>
      <c r="O8" s="93">
        <v>15</v>
      </c>
      <c r="P8" s="93">
        <v>16</v>
      </c>
      <c r="Q8" s="93">
        <v>17</v>
      </c>
    </row>
    <row r="9" ht="21" customHeight="1" spans="1:17">
      <c r="A9" s="20" t="s">
        <v>44</v>
      </c>
      <c r="B9" s="94"/>
      <c r="C9" s="94"/>
      <c r="D9" s="94"/>
      <c r="E9" s="95">
        <v>350</v>
      </c>
      <c r="F9" s="21">
        <v>57750</v>
      </c>
      <c r="G9" s="21">
        <v>57750</v>
      </c>
      <c r="H9" s="21">
        <v>57750</v>
      </c>
      <c r="I9" s="21"/>
      <c r="J9" s="21"/>
      <c r="K9" s="21"/>
      <c r="L9" s="21"/>
      <c r="M9" s="21"/>
      <c r="N9" s="21"/>
      <c r="O9" s="21"/>
      <c r="P9" s="21"/>
      <c r="Q9" s="21"/>
    </row>
    <row r="10" ht="21" customHeight="1" spans="1:17">
      <c r="A10" s="96" t="s">
        <v>201</v>
      </c>
      <c r="B10" s="20" t="s">
        <v>278</v>
      </c>
      <c r="C10" s="20" t="s">
        <v>279</v>
      </c>
      <c r="D10" s="22" t="s">
        <v>230</v>
      </c>
      <c r="E10" s="97">
        <v>350</v>
      </c>
      <c r="F10" s="21">
        <v>57750</v>
      </c>
      <c r="G10" s="21">
        <v>57750</v>
      </c>
      <c r="H10" s="21">
        <v>57750</v>
      </c>
      <c r="I10" s="21"/>
      <c r="J10" s="21"/>
      <c r="K10" s="21"/>
      <c r="L10" s="21"/>
      <c r="M10" s="21"/>
      <c r="N10" s="21"/>
      <c r="O10" s="21"/>
      <c r="P10" s="21"/>
      <c r="Q10" s="21"/>
    </row>
    <row r="11" ht="21" customHeight="1" spans="1:17">
      <c r="A11" s="83" t="s">
        <v>91</v>
      </c>
      <c r="B11" s="84"/>
      <c r="C11" s="84"/>
      <c r="D11" s="84"/>
      <c r="E11" s="98"/>
      <c r="F11" s="21">
        <v>57750</v>
      </c>
      <c r="G11" s="21">
        <v>57750</v>
      </c>
      <c r="H11" s="21">
        <v>57750</v>
      </c>
      <c r="I11" s="21"/>
      <c r="J11" s="21"/>
      <c r="K11" s="21"/>
      <c r="L11" s="21"/>
      <c r="M11" s="21"/>
      <c r="N11" s="21"/>
      <c r="O11" s="21"/>
      <c r="P11" s="21"/>
      <c r="Q11" s="21"/>
    </row>
  </sheetData>
  <mergeCells count="16">
    <mergeCell ref="A3:Q3"/>
    <mergeCell ref="A4:F4"/>
    <mergeCell ref="G5:Q5"/>
    <mergeCell ref="L6:Q6"/>
    <mergeCell ref="A11:E11"/>
    <mergeCell ref="A5:A7"/>
    <mergeCell ref="B5:B7"/>
    <mergeCell ref="C5:C7"/>
    <mergeCell ref="D5:D7"/>
    <mergeCell ref="E5:E7"/>
    <mergeCell ref="F5:F7"/>
    <mergeCell ref="G6:G7"/>
    <mergeCell ref="H6:H7"/>
    <mergeCell ref="I6:I7"/>
    <mergeCell ref="J6:J7"/>
    <mergeCell ref="K6:K7"/>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pane ySplit="1" topLeftCell="A2" activePane="bottomLeft" state="frozen"/>
      <selection/>
      <selection pane="bottomLeft" activeCell="A12" sqref="A12"/>
    </sheetView>
  </sheetViews>
  <sheetFormatPr defaultColWidth="10.6555555555556" defaultRowHeight="14.25" customHeight="1"/>
  <cols>
    <col min="1" max="1" width="56.9777777777778" customWidth="1"/>
    <col min="2" max="3" width="25.5" customWidth="1"/>
    <col min="4" max="14" width="22.1555555555556" customWidth="1"/>
  </cols>
  <sheetData>
    <row r="1" customHeight="1" spans="1:14">
      <c r="A1" s="1"/>
      <c r="B1" s="1"/>
      <c r="C1" s="1"/>
      <c r="D1" s="1"/>
      <c r="E1" s="1"/>
      <c r="F1" s="1"/>
      <c r="G1" s="1"/>
      <c r="H1" s="1"/>
      <c r="I1" s="1"/>
      <c r="J1" s="1"/>
      <c r="K1" s="1"/>
      <c r="L1" s="1"/>
      <c r="M1" s="1"/>
      <c r="N1" s="1"/>
    </row>
    <row r="2" ht="13.5" customHeight="1" spans="1:14">
      <c r="A2" s="70"/>
      <c r="B2" s="70"/>
      <c r="C2" s="71"/>
      <c r="D2" s="70"/>
      <c r="E2" s="70"/>
      <c r="F2" s="70"/>
      <c r="G2" s="70"/>
      <c r="H2" s="72"/>
      <c r="I2" s="70"/>
      <c r="J2" s="70"/>
      <c r="K2" s="70"/>
      <c r="L2" s="85"/>
      <c r="M2" s="86"/>
      <c r="N2" s="87" t="s">
        <v>280</v>
      </c>
    </row>
    <row r="3" ht="34.5" customHeight="1" spans="1:14">
      <c r="A3" s="33" t="str">
        <f>"2025"&amp;"年部门政府购买服务预算表"</f>
        <v>2025年部门政府购买服务预算表</v>
      </c>
      <c r="B3" s="33"/>
      <c r="C3" s="33"/>
      <c r="D3" s="33"/>
      <c r="E3" s="33"/>
      <c r="F3" s="33"/>
      <c r="G3" s="33"/>
      <c r="H3" s="33"/>
      <c r="I3" s="33"/>
      <c r="J3" s="33"/>
      <c r="K3" s="33"/>
      <c r="L3" s="33"/>
      <c r="M3" s="33"/>
      <c r="N3" s="33"/>
    </row>
    <row r="4" ht="18.75" customHeight="1" spans="1:14">
      <c r="A4" s="73" t="str">
        <f>"单位名称："&amp;"景洪市房地产交易所"</f>
        <v>单位名称：景洪市房地产交易所</v>
      </c>
      <c r="B4" s="73"/>
      <c r="C4" s="73"/>
      <c r="D4" s="74"/>
      <c r="E4" s="74"/>
      <c r="F4" s="74"/>
      <c r="G4" s="74"/>
      <c r="H4" s="75"/>
      <c r="I4" s="74"/>
      <c r="J4" s="74"/>
      <c r="K4" s="74"/>
      <c r="L4" s="8"/>
      <c r="M4" s="88"/>
      <c r="N4" s="89" t="s">
        <v>113</v>
      </c>
    </row>
    <row r="5" ht="18.75" customHeight="1" spans="1:14">
      <c r="A5" s="10" t="s">
        <v>269</v>
      </c>
      <c r="B5" s="76" t="s">
        <v>281</v>
      </c>
      <c r="C5" s="77" t="s">
        <v>282</v>
      </c>
      <c r="D5" s="38" t="s">
        <v>129</v>
      </c>
      <c r="E5" s="38"/>
      <c r="F5" s="38"/>
      <c r="G5" s="38"/>
      <c r="H5" s="38"/>
      <c r="I5" s="38"/>
      <c r="J5" s="38"/>
      <c r="K5" s="38"/>
      <c r="L5" s="38"/>
      <c r="M5" s="38"/>
      <c r="N5" s="39"/>
    </row>
    <row r="6" ht="17.25" customHeight="1" spans="1:14">
      <c r="A6" s="15"/>
      <c r="B6" s="78"/>
      <c r="C6" s="79"/>
      <c r="D6" s="78" t="s">
        <v>29</v>
      </c>
      <c r="E6" s="78" t="s">
        <v>32</v>
      </c>
      <c r="F6" s="78" t="s">
        <v>275</v>
      </c>
      <c r="G6" s="78" t="s">
        <v>276</v>
      </c>
      <c r="H6" s="79" t="s">
        <v>277</v>
      </c>
      <c r="I6" s="90" t="s">
        <v>51</v>
      </c>
      <c r="J6" s="90"/>
      <c r="K6" s="90"/>
      <c r="L6" s="90"/>
      <c r="M6" s="90"/>
      <c r="N6" s="80"/>
    </row>
    <row r="7" ht="54" customHeight="1" spans="1:14">
      <c r="A7" s="17"/>
      <c r="B7" s="80"/>
      <c r="C7" s="81"/>
      <c r="D7" s="80"/>
      <c r="E7" s="80"/>
      <c r="F7" s="80"/>
      <c r="G7" s="80"/>
      <c r="H7" s="81"/>
      <c r="I7" s="80" t="s">
        <v>31</v>
      </c>
      <c r="J7" s="80" t="s">
        <v>38</v>
      </c>
      <c r="K7" s="80" t="s">
        <v>138</v>
      </c>
      <c r="L7" s="91" t="s">
        <v>40</v>
      </c>
      <c r="M7" s="81" t="s">
        <v>41</v>
      </c>
      <c r="N7" s="80" t="s">
        <v>42</v>
      </c>
    </row>
    <row r="8" ht="19.5" customHeight="1" spans="1:14">
      <c r="A8" s="82">
        <v>1</v>
      </c>
      <c r="B8" s="82">
        <v>2</v>
      </c>
      <c r="C8" s="82">
        <v>3</v>
      </c>
      <c r="D8" s="82">
        <v>4</v>
      </c>
      <c r="E8" s="82">
        <v>5</v>
      </c>
      <c r="F8" s="82">
        <v>6</v>
      </c>
      <c r="G8" s="82">
        <v>7</v>
      </c>
      <c r="H8" s="82">
        <v>8</v>
      </c>
      <c r="I8" s="82">
        <v>9</v>
      </c>
      <c r="J8" s="82">
        <v>10</v>
      </c>
      <c r="K8" s="82">
        <v>11</v>
      </c>
      <c r="L8" s="82">
        <v>12</v>
      </c>
      <c r="M8" s="82">
        <v>13</v>
      </c>
      <c r="N8" s="82">
        <v>14</v>
      </c>
    </row>
    <row r="9" ht="21" customHeight="1" spans="1:14">
      <c r="A9" s="20"/>
      <c r="B9" s="20"/>
      <c r="C9" s="20"/>
      <c r="D9" s="21"/>
      <c r="E9" s="21"/>
      <c r="F9" s="21"/>
      <c r="G9" s="21"/>
      <c r="H9" s="21"/>
      <c r="I9" s="21"/>
      <c r="J9" s="21"/>
      <c r="K9" s="21"/>
      <c r="L9" s="21"/>
      <c r="M9" s="21"/>
      <c r="N9" s="21"/>
    </row>
    <row r="10" ht="21" customHeight="1" spans="1:14">
      <c r="A10" s="20"/>
      <c r="B10" s="20"/>
      <c r="C10" s="20"/>
      <c r="D10" s="21"/>
      <c r="E10" s="21"/>
      <c r="F10" s="21"/>
      <c r="G10" s="21"/>
      <c r="H10" s="21"/>
      <c r="I10" s="21"/>
      <c r="J10" s="21"/>
      <c r="K10" s="21"/>
      <c r="L10" s="21"/>
      <c r="M10" s="21"/>
      <c r="N10" s="21"/>
    </row>
    <row r="11" ht="21" customHeight="1" spans="1:14">
      <c r="A11" s="83" t="s">
        <v>91</v>
      </c>
      <c r="B11" s="84"/>
      <c r="C11" s="84"/>
      <c r="D11" s="21"/>
      <c r="E11" s="21"/>
      <c r="F11" s="21"/>
      <c r="G11" s="21"/>
      <c r="H11" s="21"/>
      <c r="I11" s="21"/>
      <c r="J11" s="21"/>
      <c r="K11" s="21"/>
      <c r="L11" s="21"/>
      <c r="M11" s="21"/>
      <c r="N11" s="21"/>
    </row>
    <row r="12" customHeight="1" spans="1:1">
      <c r="A12" s="69" t="s">
        <v>120</v>
      </c>
    </row>
  </sheetData>
  <mergeCells count="13">
    <mergeCell ref="A3:N3"/>
    <mergeCell ref="A4:C4"/>
    <mergeCell ref="D5:N5"/>
    <mergeCell ref="I6:N6"/>
    <mergeCell ref="A11:C11"/>
    <mergeCell ref="A5:A7"/>
    <mergeCell ref="B5:B7"/>
    <mergeCell ref="C5:C7"/>
    <mergeCell ref="D6:D7"/>
    <mergeCell ref="E6:E7"/>
    <mergeCell ref="F6:F7"/>
    <mergeCell ref="G6:G7"/>
    <mergeCell ref="H6:H7"/>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0"/>
  <sheetViews>
    <sheetView showZeros="0" workbookViewId="0">
      <pane ySplit="1" topLeftCell="A2" activePane="bottomLeft" state="frozen"/>
      <selection/>
      <selection pane="bottomLeft" activeCell="A10" sqref="A10"/>
    </sheetView>
  </sheetViews>
  <sheetFormatPr defaultColWidth="10.6555555555556" defaultRowHeight="14.25" customHeight="1" outlineLevelCol="6"/>
  <cols>
    <col min="1" max="1" width="44" customWidth="1"/>
    <col min="2" max="7" width="21.5" customWidth="1"/>
  </cols>
  <sheetData>
    <row r="1" customHeight="1" spans="1:7">
      <c r="A1" s="1"/>
      <c r="B1" s="1"/>
      <c r="C1" s="1"/>
      <c r="D1" s="1"/>
      <c r="E1" s="1"/>
      <c r="F1" s="1"/>
      <c r="G1" s="1"/>
    </row>
    <row r="2" ht="13.5" customHeight="1" spans="1:7">
      <c r="A2" s="61"/>
      <c r="B2" s="61"/>
      <c r="C2" s="61"/>
      <c r="D2" s="61"/>
      <c r="E2" s="61"/>
      <c r="F2" s="62"/>
      <c r="G2" s="62" t="s">
        <v>283</v>
      </c>
    </row>
    <row r="3" ht="27.75" customHeight="1" spans="1:7">
      <c r="A3" s="63" t="s">
        <v>284</v>
      </c>
      <c r="B3" s="45"/>
      <c r="C3" s="45"/>
      <c r="D3" s="45"/>
      <c r="E3" s="45"/>
      <c r="F3" s="45"/>
      <c r="G3" s="45"/>
    </row>
    <row r="4" ht="18" customHeight="1" spans="1:7">
      <c r="A4" s="64" t="str">
        <f>"单位名称："&amp;"景洪市房地产交易所"</f>
        <v>单位名称：景洪市房地产交易所</v>
      </c>
      <c r="B4" s="65"/>
      <c r="C4" s="65"/>
      <c r="D4" s="65"/>
      <c r="E4" s="65"/>
      <c r="F4" s="66"/>
      <c r="G4" s="66" t="s">
        <v>113</v>
      </c>
    </row>
    <row r="5" ht="19.5" customHeight="1" spans="1:7">
      <c r="A5" s="67" t="s">
        <v>285</v>
      </c>
      <c r="B5" s="52" t="s">
        <v>125</v>
      </c>
      <c r="C5" s="52" t="s">
        <v>126</v>
      </c>
      <c r="D5" s="52" t="s">
        <v>129</v>
      </c>
      <c r="E5" s="52"/>
      <c r="F5" s="52"/>
      <c r="G5" s="52" t="s">
        <v>286</v>
      </c>
    </row>
    <row r="6" ht="40.5" customHeight="1" spans="1:7">
      <c r="A6" s="68"/>
      <c r="B6" s="52"/>
      <c r="C6" s="52"/>
      <c r="D6" s="52" t="s">
        <v>29</v>
      </c>
      <c r="E6" s="50" t="s">
        <v>32</v>
      </c>
      <c r="F6" s="50" t="s">
        <v>287</v>
      </c>
      <c r="G6" s="50"/>
    </row>
    <row r="7" ht="19.5" customHeight="1" spans="1:7">
      <c r="A7" s="52">
        <v>1</v>
      </c>
      <c r="B7" s="52">
        <v>2</v>
      </c>
      <c r="C7" s="52">
        <v>3</v>
      </c>
      <c r="D7" s="52">
        <v>4</v>
      </c>
      <c r="E7" s="52">
        <v>5</v>
      </c>
      <c r="F7" s="52">
        <v>6</v>
      </c>
      <c r="G7" s="52">
        <v>7</v>
      </c>
    </row>
    <row r="8" ht="19.5" customHeight="1" spans="1:7">
      <c r="A8" s="53"/>
      <c r="B8" s="21"/>
      <c r="C8" s="21"/>
      <c r="D8" s="21"/>
      <c r="E8" s="21"/>
      <c r="F8" s="21"/>
      <c r="G8" s="21"/>
    </row>
    <row r="9" ht="19.5" customHeight="1" spans="1:7">
      <c r="A9" s="53"/>
      <c r="B9" s="20"/>
      <c r="C9" s="20"/>
      <c r="D9" s="21"/>
      <c r="E9" s="21"/>
      <c r="F9" s="21"/>
      <c r="G9" s="21"/>
    </row>
    <row r="10" customHeight="1" spans="1:1">
      <c r="A10" s="69" t="s">
        <v>120</v>
      </c>
    </row>
  </sheetData>
  <mergeCells count="7">
    <mergeCell ref="A3:F3"/>
    <mergeCell ref="A4:E4"/>
    <mergeCell ref="D5:F5"/>
    <mergeCell ref="A5:A6"/>
    <mergeCell ref="B5:B6"/>
    <mergeCell ref="C5:C6"/>
    <mergeCell ref="G5:G6"/>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9"/>
  <sheetViews>
    <sheetView showZeros="0" workbookViewId="0">
      <pane ySplit="1" topLeftCell="A2" activePane="bottomLeft" state="frozen"/>
      <selection/>
      <selection pane="bottomLeft" activeCell="A9" sqref="A9"/>
    </sheetView>
  </sheetViews>
  <sheetFormatPr defaultColWidth="10.6555555555556" defaultRowHeight="12" customHeight="1"/>
  <cols>
    <col min="1" max="1" width="40" customWidth="1"/>
    <col min="2" max="2" width="56" customWidth="1"/>
    <col min="3" max="3" width="20.1555555555556" customWidth="1"/>
    <col min="4" max="4" width="15.5" customWidth="1"/>
    <col min="5" max="5" width="27.5" customWidth="1"/>
    <col min="6" max="6" width="13.1555555555556" customWidth="1"/>
    <col min="7" max="7" width="15.3333333333333" customWidth="1"/>
    <col min="8" max="9" width="14.5" customWidth="1"/>
    <col min="10" max="10" width="98.1555555555556" customWidth="1"/>
  </cols>
  <sheetData>
    <row r="1" customHeight="1" spans="1:10">
      <c r="A1" s="1"/>
      <c r="B1" s="1"/>
      <c r="C1" s="1"/>
      <c r="D1" s="1"/>
      <c r="E1" s="1"/>
      <c r="F1" s="1"/>
      <c r="G1" s="1"/>
      <c r="H1" s="1"/>
      <c r="I1" s="1"/>
      <c r="J1" s="1"/>
    </row>
    <row r="2" ht="15" customHeight="1" spans="10:10">
      <c r="J2" s="59" t="s">
        <v>288</v>
      </c>
    </row>
    <row r="3" ht="28.5" customHeight="1" spans="1:10">
      <c r="A3" s="45" t="s">
        <v>289</v>
      </c>
      <c r="B3" s="45"/>
      <c r="C3" s="45"/>
      <c r="D3" s="45"/>
      <c r="E3" s="45"/>
      <c r="F3" s="46"/>
      <c r="G3" s="45"/>
      <c r="H3" s="46"/>
      <c r="I3" s="46"/>
      <c r="J3" s="45"/>
    </row>
    <row r="4" ht="17.25" customHeight="1" spans="1:10">
      <c r="A4" s="47" t="str">
        <f>"单位名称："&amp;"景洪市房地产交易所"</f>
        <v>单位名称：景洪市房地产交易所</v>
      </c>
      <c r="B4" s="48"/>
      <c r="C4" s="48"/>
      <c r="D4" s="48"/>
      <c r="E4" s="48"/>
      <c r="F4" s="49"/>
      <c r="G4" s="48"/>
      <c r="H4" s="49"/>
      <c r="I4" s="60"/>
      <c r="J4" s="60"/>
    </row>
    <row r="5" ht="44.25" customHeight="1" spans="1:10">
      <c r="A5" s="50" t="s">
        <v>209</v>
      </c>
      <c r="B5" s="50" t="s">
        <v>210</v>
      </c>
      <c r="C5" s="50" t="s">
        <v>211</v>
      </c>
      <c r="D5" s="50" t="s">
        <v>212</v>
      </c>
      <c r="E5" s="50" t="s">
        <v>213</v>
      </c>
      <c r="F5" s="51" t="s">
        <v>214</v>
      </c>
      <c r="G5" s="50" t="s">
        <v>215</v>
      </c>
      <c r="H5" s="51" t="s">
        <v>216</v>
      </c>
      <c r="I5" s="51" t="s">
        <v>217</v>
      </c>
      <c r="J5" s="50" t="s">
        <v>218</v>
      </c>
    </row>
    <row r="6" ht="14.25" customHeight="1" spans="1:10">
      <c r="A6" s="52">
        <v>1</v>
      </c>
      <c r="B6" s="52">
        <v>2</v>
      </c>
      <c r="C6" s="52">
        <v>3</v>
      </c>
      <c r="D6" s="52">
        <v>4</v>
      </c>
      <c r="E6" s="52">
        <v>5</v>
      </c>
      <c r="F6" s="52">
        <v>6</v>
      </c>
      <c r="G6" s="52">
        <v>7</v>
      </c>
      <c r="H6" s="52">
        <v>8</v>
      </c>
      <c r="I6" s="52">
        <v>9</v>
      </c>
      <c r="J6" s="52">
        <v>10</v>
      </c>
    </row>
    <row r="7" ht="42" customHeight="1" spans="1:10">
      <c r="A7" s="53"/>
      <c r="B7" s="54"/>
      <c r="C7" s="54"/>
      <c r="D7" s="54"/>
      <c r="E7" s="55"/>
      <c r="F7" s="56"/>
      <c r="G7" s="55"/>
      <c r="H7" s="56"/>
      <c r="I7" s="56"/>
      <c r="J7" s="55"/>
    </row>
    <row r="8" ht="42" customHeight="1" spans="1:10">
      <c r="A8" s="53"/>
      <c r="B8" s="57"/>
      <c r="C8" s="57"/>
      <c r="D8" s="57"/>
      <c r="E8" s="53"/>
      <c r="F8" s="57"/>
      <c r="G8" s="53"/>
      <c r="H8" s="57"/>
      <c r="I8" s="57"/>
      <c r="J8" s="53"/>
    </row>
    <row r="9" customHeight="1" spans="1:1">
      <c r="A9" s="58" t="s">
        <v>120</v>
      </c>
    </row>
  </sheetData>
  <mergeCells count="2">
    <mergeCell ref="A3:J3"/>
    <mergeCell ref="A4:H4"/>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10"/>
  <sheetViews>
    <sheetView showZeros="0" workbookViewId="0">
      <pane ySplit="1" topLeftCell="A2" activePane="bottomLeft" state="frozen"/>
      <selection/>
      <selection pane="bottomLeft" activeCell="A1" sqref="A1 A1 A1 A1 A1 A1 A1 A1"/>
    </sheetView>
  </sheetViews>
  <sheetFormatPr defaultColWidth="10.6555555555556"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55555555556" customWidth="1"/>
  </cols>
  <sheetData>
    <row r="1" customHeight="1" spans="1:8">
      <c r="A1" s="1"/>
      <c r="B1" s="1"/>
      <c r="C1" s="1"/>
      <c r="D1" s="1"/>
      <c r="E1" s="1"/>
      <c r="F1" s="1"/>
      <c r="G1" s="1"/>
      <c r="H1" s="1"/>
    </row>
    <row r="2" ht="14.25" customHeight="1" spans="8:8">
      <c r="H2" s="32" t="s">
        <v>290</v>
      </c>
    </row>
    <row r="3" ht="34.5" customHeight="1" spans="1:8">
      <c r="A3" s="33" t="str">
        <f>"2025"&amp;"年新增资产配置表"</f>
        <v>2025年新增资产配置表</v>
      </c>
      <c r="B3" s="33"/>
      <c r="C3" s="33"/>
      <c r="D3" s="33"/>
      <c r="E3" s="33"/>
      <c r="F3" s="33"/>
      <c r="G3" s="33"/>
      <c r="H3" s="33"/>
    </row>
    <row r="4" ht="19.5" customHeight="1" spans="1:8">
      <c r="A4" s="34" t="str">
        <f>"单位名称："&amp;"景洪市房地产交易所"</f>
        <v>单位名称：景洪市房地产交易所</v>
      </c>
      <c r="B4" s="34"/>
      <c r="C4" s="34"/>
      <c r="D4" s="35"/>
      <c r="E4" s="35"/>
      <c r="F4" s="35"/>
      <c r="G4" s="35"/>
      <c r="H4" s="36" t="s">
        <v>113</v>
      </c>
    </row>
    <row r="5" ht="18" customHeight="1" spans="1:8">
      <c r="A5" s="10" t="s">
        <v>122</v>
      </c>
      <c r="B5" s="10" t="s">
        <v>291</v>
      </c>
      <c r="C5" s="10" t="s">
        <v>292</v>
      </c>
      <c r="D5" s="10" t="s">
        <v>293</v>
      </c>
      <c r="E5" s="10" t="s">
        <v>294</v>
      </c>
      <c r="F5" s="37" t="s">
        <v>295</v>
      </c>
      <c r="G5" s="38"/>
      <c r="H5" s="39"/>
    </row>
    <row r="6" ht="18" customHeight="1" spans="1:8">
      <c r="A6" s="17"/>
      <c r="B6" s="17"/>
      <c r="C6" s="17"/>
      <c r="D6" s="17"/>
      <c r="E6" s="17"/>
      <c r="F6" s="40" t="s">
        <v>273</v>
      </c>
      <c r="G6" s="40" t="s">
        <v>296</v>
      </c>
      <c r="H6" s="40" t="s">
        <v>297</v>
      </c>
    </row>
    <row r="7" ht="21" customHeight="1" spans="1:8">
      <c r="A7" s="40">
        <v>1</v>
      </c>
      <c r="B7" s="40">
        <v>2</v>
      </c>
      <c r="C7" s="40">
        <v>3</v>
      </c>
      <c r="D7" s="40">
        <v>4</v>
      </c>
      <c r="E7" s="40">
        <v>5</v>
      </c>
      <c r="F7" s="40">
        <v>6</v>
      </c>
      <c r="G7" s="40">
        <v>7</v>
      </c>
      <c r="H7" s="40">
        <v>8</v>
      </c>
    </row>
    <row r="8" ht="33" customHeight="1" spans="1:8">
      <c r="A8" s="41" t="s">
        <v>44</v>
      </c>
      <c r="B8" s="41"/>
      <c r="C8" s="41"/>
      <c r="D8" s="41"/>
      <c r="E8" s="22"/>
      <c r="F8" s="21">
        <v>9</v>
      </c>
      <c r="G8" s="21"/>
      <c r="H8" s="21">
        <v>11700</v>
      </c>
    </row>
    <row r="9" ht="33" customHeight="1" spans="1:8">
      <c r="A9" s="41" t="s">
        <v>44</v>
      </c>
      <c r="B9" s="41" t="s">
        <v>298</v>
      </c>
      <c r="C9" s="41" t="s">
        <v>299</v>
      </c>
      <c r="D9" s="41" t="s">
        <v>300</v>
      </c>
      <c r="E9" s="22" t="s">
        <v>301</v>
      </c>
      <c r="F9" s="21">
        <v>9</v>
      </c>
      <c r="G9" s="21">
        <v>1300</v>
      </c>
      <c r="H9" s="21">
        <v>11700</v>
      </c>
    </row>
    <row r="10" ht="24" customHeight="1" spans="1:8">
      <c r="A10" s="42" t="s">
        <v>29</v>
      </c>
      <c r="B10" s="43"/>
      <c r="C10" s="43"/>
      <c r="D10" s="43"/>
      <c r="E10" s="44"/>
      <c r="F10" s="21">
        <v>9</v>
      </c>
      <c r="G10" s="21"/>
      <c r="H10" s="21">
        <v>11700</v>
      </c>
    </row>
  </sheetData>
  <mergeCells count="9">
    <mergeCell ref="A3:H3"/>
    <mergeCell ref="A4:C4"/>
    <mergeCell ref="F5:H5"/>
    <mergeCell ref="A10:E10"/>
    <mergeCell ref="A5:A6"/>
    <mergeCell ref="B5:B6"/>
    <mergeCell ref="C5:C6"/>
    <mergeCell ref="D5:D6"/>
    <mergeCell ref="E5:E6"/>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2"/>
  <sheetViews>
    <sheetView showZeros="0" workbookViewId="0">
      <pane ySplit="1" topLeftCell="A2" activePane="bottomLeft" state="frozen"/>
      <selection/>
      <selection pane="bottomLeft" activeCell="A12" sqref="A12:B12"/>
    </sheetView>
  </sheetViews>
  <sheetFormatPr defaultColWidth="10.6555555555556" defaultRowHeight="14.25" customHeight="1"/>
  <cols>
    <col min="1" max="1" width="15.6555555555556" customWidth="1"/>
    <col min="2" max="3" width="27.8333333333333" customWidth="1"/>
    <col min="4" max="4" width="13" customWidth="1"/>
    <col min="5" max="5" width="20.6555555555556" customWidth="1"/>
    <col min="6" max="6" width="11.5" customWidth="1"/>
    <col min="7" max="7" width="20.6555555555556" customWidth="1"/>
    <col min="8" max="11" width="18" customWidth="1"/>
  </cols>
  <sheetData>
    <row r="1" customHeight="1" spans="1:11">
      <c r="A1" s="1"/>
      <c r="B1" s="1"/>
      <c r="C1" s="1"/>
      <c r="D1" s="1"/>
      <c r="E1" s="1"/>
      <c r="F1" s="1"/>
      <c r="G1" s="1"/>
      <c r="H1" s="1"/>
      <c r="I1" s="1"/>
      <c r="J1" s="1"/>
      <c r="K1" s="1"/>
    </row>
    <row r="2" ht="19.5" customHeight="1" spans="4:11">
      <c r="D2" s="2"/>
      <c r="E2" s="2"/>
      <c r="F2" s="2"/>
      <c r="G2" s="2"/>
      <c r="H2" s="3"/>
      <c r="I2" s="3"/>
      <c r="J2" s="3"/>
      <c r="K2" s="4" t="s">
        <v>302</v>
      </c>
    </row>
    <row r="3" ht="42.75" customHeight="1" spans="1:11">
      <c r="A3" s="5" t="str">
        <f>"2025"&amp;"年上级转移支付补助项目支出预算表"</f>
        <v>2025年上级转移支付补助项目支出预算表</v>
      </c>
      <c r="B3" s="5"/>
      <c r="C3" s="5"/>
      <c r="D3" s="5"/>
      <c r="E3" s="5"/>
      <c r="F3" s="5"/>
      <c r="G3" s="5"/>
      <c r="H3" s="5"/>
      <c r="I3" s="5"/>
      <c r="J3" s="5"/>
      <c r="K3" s="5"/>
    </row>
    <row r="4" ht="19.5" customHeight="1" spans="1:11">
      <c r="A4" s="6" t="str">
        <f>"单位名称："&amp;"景洪市房地产交易所"</f>
        <v>单位名称：景洪市房地产交易所</v>
      </c>
      <c r="B4" s="6"/>
      <c r="C4" s="6"/>
      <c r="D4" s="6"/>
      <c r="E4" s="6"/>
      <c r="F4" s="6"/>
      <c r="G4" s="6"/>
      <c r="H4" s="7"/>
      <c r="I4" s="7"/>
      <c r="J4" s="7"/>
      <c r="K4" s="8" t="s">
        <v>113</v>
      </c>
    </row>
    <row r="5" ht="21.75" customHeight="1" spans="1:11">
      <c r="A5" s="9" t="s">
        <v>195</v>
      </c>
      <c r="B5" s="9" t="s">
        <v>124</v>
      </c>
      <c r="C5" s="9" t="s">
        <v>196</v>
      </c>
      <c r="D5" s="10" t="s">
        <v>125</v>
      </c>
      <c r="E5" s="10" t="s">
        <v>126</v>
      </c>
      <c r="F5" s="10" t="s">
        <v>197</v>
      </c>
      <c r="G5" s="10" t="s">
        <v>198</v>
      </c>
      <c r="H5" s="26" t="s">
        <v>29</v>
      </c>
      <c r="I5" s="11" t="s">
        <v>303</v>
      </c>
      <c r="J5" s="12"/>
      <c r="K5" s="13"/>
    </row>
    <row r="6" ht="21.75" customHeight="1" spans="1:11">
      <c r="A6" s="14"/>
      <c r="B6" s="14"/>
      <c r="C6" s="14"/>
      <c r="D6" s="15"/>
      <c r="E6" s="15"/>
      <c r="F6" s="15"/>
      <c r="G6" s="15"/>
      <c r="H6" s="27"/>
      <c r="I6" s="10" t="s">
        <v>32</v>
      </c>
      <c r="J6" s="10" t="s">
        <v>33</v>
      </c>
      <c r="K6" s="10" t="s">
        <v>34</v>
      </c>
    </row>
    <row r="7" ht="40.5" customHeight="1" spans="1:11">
      <c r="A7" s="16"/>
      <c r="B7" s="16"/>
      <c r="C7" s="16"/>
      <c r="D7" s="17"/>
      <c r="E7" s="17"/>
      <c r="F7" s="17"/>
      <c r="G7" s="17"/>
      <c r="H7" s="28"/>
      <c r="I7" s="17" t="s">
        <v>31</v>
      </c>
      <c r="J7" s="17"/>
      <c r="K7" s="17"/>
    </row>
    <row r="8" ht="15" customHeight="1" spans="1:11">
      <c r="A8" s="18">
        <v>1</v>
      </c>
      <c r="B8" s="18">
        <v>2</v>
      </c>
      <c r="C8" s="18">
        <v>3</v>
      </c>
      <c r="D8" s="18">
        <v>4</v>
      </c>
      <c r="E8" s="18">
        <v>5</v>
      </c>
      <c r="F8" s="18">
        <v>6</v>
      </c>
      <c r="G8" s="18">
        <v>7</v>
      </c>
      <c r="H8" s="18">
        <v>8</v>
      </c>
      <c r="I8" s="18">
        <v>9</v>
      </c>
      <c r="J8" s="19">
        <v>10</v>
      </c>
      <c r="K8" s="19">
        <v>11</v>
      </c>
    </row>
    <row r="9" ht="18.75" customHeight="1" spans="1:11">
      <c r="A9" s="29"/>
      <c r="B9" s="30"/>
      <c r="C9" s="29"/>
      <c r="D9" s="29"/>
      <c r="E9" s="29"/>
      <c r="F9" s="29"/>
      <c r="G9" s="29"/>
      <c r="H9" s="21"/>
      <c r="I9" s="21"/>
      <c r="J9" s="21"/>
      <c r="K9" s="21"/>
    </row>
    <row r="10" ht="18.75" customHeight="1" spans="1:11">
      <c r="A10" s="30"/>
      <c r="B10" s="30"/>
      <c r="C10" s="30"/>
      <c r="D10" s="30"/>
      <c r="E10" s="30"/>
      <c r="F10" s="30"/>
      <c r="G10" s="30"/>
      <c r="H10" s="21"/>
      <c r="I10" s="21"/>
      <c r="J10" s="21"/>
      <c r="K10" s="21"/>
    </row>
    <row r="11" ht="18.75" customHeight="1" spans="1:11">
      <c r="A11" s="23" t="s">
        <v>91</v>
      </c>
      <c r="B11" s="24"/>
      <c r="C11" s="24"/>
      <c r="D11" s="24"/>
      <c r="E11" s="24"/>
      <c r="F11" s="24"/>
      <c r="G11" s="25"/>
      <c r="H11" s="21"/>
      <c r="I11" s="21"/>
      <c r="J11" s="21"/>
      <c r="K11" s="21"/>
    </row>
    <row r="12" customHeight="1" spans="1:2">
      <c r="A12" s="31" t="s">
        <v>120</v>
      </c>
      <c r="B12" s="31"/>
    </row>
  </sheetData>
  <mergeCells count="16">
    <mergeCell ref="A3:K3"/>
    <mergeCell ref="A4:G4"/>
    <mergeCell ref="I5:K5"/>
    <mergeCell ref="A11:G11"/>
    <mergeCell ref="A12:B12"/>
    <mergeCell ref="A5:A7"/>
    <mergeCell ref="B5:B7"/>
    <mergeCell ref="C5:C7"/>
    <mergeCell ref="D5:D7"/>
    <mergeCell ref="E5:E7"/>
    <mergeCell ref="F5:F7"/>
    <mergeCell ref="G5:G7"/>
    <mergeCell ref="H5:H7"/>
    <mergeCell ref="I6:I7"/>
    <mergeCell ref="J6:J7"/>
    <mergeCell ref="K6:K7"/>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11"/>
  <sheetViews>
    <sheetView showZeros="0" workbookViewId="0">
      <pane ySplit="1" topLeftCell="A2" activePane="bottomLeft" state="frozen"/>
      <selection/>
      <selection pane="bottomLeft" activeCell="A1" sqref="A1"/>
    </sheetView>
  </sheetViews>
  <sheetFormatPr defaultColWidth="10.6555555555556" defaultRowHeight="14.25" customHeight="1" outlineLevelCol="6"/>
  <cols>
    <col min="1" max="1" width="41.1555555555556" customWidth="1"/>
    <col min="2" max="2" width="23.3222222222222" customWidth="1"/>
    <col min="3" max="3" width="32.6555555555556" customWidth="1"/>
    <col min="4" max="4" width="16.3222222222222" customWidth="1"/>
    <col min="5" max="7" width="27.8333333333333" customWidth="1"/>
  </cols>
  <sheetData>
    <row r="1" customHeight="1" spans="1:7">
      <c r="A1" s="1"/>
      <c r="B1" s="1"/>
      <c r="C1" s="1"/>
      <c r="D1" s="1"/>
      <c r="E1" s="1"/>
      <c r="F1" s="1"/>
      <c r="G1" s="1"/>
    </row>
    <row r="2" ht="18.75" customHeight="1" spans="4:7">
      <c r="D2" s="2"/>
      <c r="E2" s="3"/>
      <c r="F2" s="3"/>
      <c r="G2" s="4" t="s">
        <v>304</v>
      </c>
    </row>
    <row r="3" ht="36.75" customHeight="1" spans="1:7">
      <c r="A3" s="5" t="str">
        <f>"2025"&amp;"年部门项目中期规划预算表"</f>
        <v>2025年部门项目中期规划预算表</v>
      </c>
      <c r="B3" s="5"/>
      <c r="C3" s="5"/>
      <c r="D3" s="5"/>
      <c r="E3" s="5"/>
      <c r="F3" s="5"/>
      <c r="G3" s="5"/>
    </row>
    <row r="4" ht="22.5" customHeight="1" spans="1:7">
      <c r="A4" s="6" t="str">
        <f>"单位名称："&amp;"景洪市房地产交易所"</f>
        <v>单位名称：景洪市房地产交易所</v>
      </c>
      <c r="B4" s="6"/>
      <c r="C4" s="6"/>
      <c r="D4" s="6"/>
      <c r="E4" s="7"/>
      <c r="F4" s="7"/>
      <c r="G4" s="8" t="s">
        <v>113</v>
      </c>
    </row>
    <row r="5" ht="21.75" customHeight="1" spans="1:7">
      <c r="A5" s="9" t="s">
        <v>196</v>
      </c>
      <c r="B5" s="9" t="s">
        <v>195</v>
      </c>
      <c r="C5" s="9" t="s">
        <v>124</v>
      </c>
      <c r="D5" s="10" t="s">
        <v>305</v>
      </c>
      <c r="E5" s="11" t="s">
        <v>32</v>
      </c>
      <c r="F5" s="12"/>
      <c r="G5" s="13"/>
    </row>
    <row r="6" ht="21.75" customHeight="1" spans="1:7">
      <c r="A6" s="14"/>
      <c r="B6" s="14"/>
      <c r="C6" s="14"/>
      <c r="D6" s="15"/>
      <c r="E6" s="9" t="s">
        <v>306</v>
      </c>
      <c r="F6" s="10" t="s">
        <v>307</v>
      </c>
      <c r="G6" s="10" t="s">
        <v>308</v>
      </c>
    </row>
    <row r="7" ht="40.5" customHeight="1" spans="1:7">
      <c r="A7" s="16"/>
      <c r="B7" s="16"/>
      <c r="C7" s="16"/>
      <c r="D7" s="17"/>
      <c r="E7" s="16"/>
      <c r="F7" s="17"/>
      <c r="G7" s="17"/>
    </row>
    <row r="8" ht="19.5" customHeight="1" spans="1:7">
      <c r="A8" s="18">
        <v>1</v>
      </c>
      <c r="B8" s="18">
        <v>2</v>
      </c>
      <c r="C8" s="18">
        <v>3</v>
      </c>
      <c r="D8" s="18">
        <v>4</v>
      </c>
      <c r="E8" s="18">
        <v>8</v>
      </c>
      <c r="F8" s="18">
        <v>9</v>
      </c>
      <c r="G8" s="19">
        <v>10</v>
      </c>
    </row>
    <row r="9" ht="17.25" customHeight="1" spans="1:7">
      <c r="A9" s="20" t="s">
        <v>44</v>
      </c>
      <c r="B9" s="20"/>
      <c r="C9" s="20"/>
      <c r="D9" s="20"/>
      <c r="E9" s="21">
        <v>461850</v>
      </c>
      <c r="F9" s="21"/>
      <c r="G9" s="21"/>
    </row>
    <row r="10" ht="18.75" customHeight="1" spans="1:7">
      <c r="A10" s="20"/>
      <c r="B10" s="20" t="s">
        <v>202</v>
      </c>
      <c r="C10" s="20" t="s">
        <v>201</v>
      </c>
      <c r="D10" s="22" t="s">
        <v>309</v>
      </c>
      <c r="E10" s="21">
        <v>461850</v>
      </c>
      <c r="F10" s="21"/>
      <c r="G10" s="21"/>
    </row>
    <row r="11" ht="18.75" customHeight="1" spans="1:7">
      <c r="A11" s="23" t="s">
        <v>29</v>
      </c>
      <c r="B11" s="24" t="s">
        <v>201</v>
      </c>
      <c r="C11" s="24"/>
      <c r="D11" s="25"/>
      <c r="E11" s="21">
        <v>461850</v>
      </c>
      <c r="F11" s="21"/>
      <c r="G11" s="21"/>
    </row>
  </sheetData>
  <mergeCells count="11">
    <mergeCell ref="A3:G3"/>
    <mergeCell ref="A4:D4"/>
    <mergeCell ref="E5:G5"/>
    <mergeCell ref="A11:D11"/>
    <mergeCell ref="A5:A7"/>
    <mergeCell ref="B5:B7"/>
    <mergeCell ref="C5:C7"/>
    <mergeCell ref="D5:D7"/>
    <mergeCell ref="E6:E7"/>
    <mergeCell ref="F6:F7"/>
    <mergeCell ref="G6:G7"/>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对下转移支付预算表09-1</vt:lpstr>
      <vt:lpstr>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2025-02-24T00:53:00Z</dcterms:created>
  <dcterms:modified xsi:type="dcterms:W3CDTF">2025-02-24T08:19:13Z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