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_FilterDatabase" localSheetId="6" hidden="1">部门基本支出预算表04!$A$8:$X$175</definedName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<sst xmlns="http://schemas.openxmlformats.org/spreadsheetml/2006/main" count="3087" uniqueCount="673">
  <si>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</si>
  <si>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</si>
  <si>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</si>
  <si>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</si>
  <si>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</si>
  <si>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</si>
  <si>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</si>
  <si>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</si>
  <si>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</si>
  <si>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</si>
  <si>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</si>
  <si>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</si>
  <si>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</si>
  <si>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</si>
  <si>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</si>
  <si>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</si>
  <si>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</si>
  <si>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</si>
  <si>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</si>
  <si>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</si>
  <si>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</si>
  <si>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</si>
  <si>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</si>
  <si>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</si>
  <si>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</si>
  <si>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</si>
  <si>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</si>
  <si>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</si>
  <si>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</si>
  <si>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</si>
  <si>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</si>
  <si>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</si>
  <si>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</si>
  <si>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</si>
  <si>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</si>
  <si>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</si>
  <si>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</si>
  <si>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</si>
  <si>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</si>
  <si>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</si>
  <si>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</si>
  <si>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</si>
  <si>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</si>
  <si>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578001</t>
  </si>
  <si>
    <t>景洪市大渡岗乡人民政府</t>
  </si>
  <si>
    <t>578013</t>
  </si>
  <si>
    <t>景洪市大渡岗乡农业农村发展服务中心</t>
  </si>
  <si>
    <t>578015</t>
  </si>
  <si>
    <t>景洪市大渡岗乡党群服务中心（新时代文明实践所）</t>
  </si>
  <si>
    <t>578016</t>
  </si>
  <si>
    <t>景洪市大渡岗乡综合行政执法队（政府专职消防队、消防工作站）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</si>
  <si>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</si>
  <si>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</si>
  <si>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</si>
  <si>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</si>
  <si>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</si>
  <si>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</si>
  <si>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</si>
  <si>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</si>
  <si>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</si>
  <si>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</si>
  <si>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</si>
  <si>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</si>
  <si>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201</t>
  </si>
  <si>
    <t>一般公共服务支出</t>
  </si>
  <si>
    <t>20101</t>
  </si>
  <si>
    <t>人大事务</t>
  </si>
  <si>
    <t>2010101</t>
  </si>
  <si>
    <t>行政运行</t>
  </si>
  <si>
    <t>2010108</t>
  </si>
  <si>
    <t>代表工作</t>
  </si>
  <si>
    <t>20103</t>
  </si>
  <si>
    <t>政府办公厅（室）及相关机构事务</t>
  </si>
  <si>
    <t>2010301</t>
  </si>
  <si>
    <t>2010399</t>
  </si>
  <si>
    <t>其他政府办公厅（室）及相关机构事务支出</t>
  </si>
  <si>
    <t>20131</t>
  </si>
  <si>
    <t>党委办公厅（室）及相关机构事务</t>
  </si>
  <si>
    <t>2013101</t>
  </si>
  <si>
    <t>2013150</t>
  </si>
  <si>
    <t>事业运行</t>
  </si>
  <si>
    <t>20132</t>
  </si>
  <si>
    <t>组织事务</t>
  </si>
  <si>
    <t>2013299</t>
  </si>
  <si>
    <t>其他组织事务支出</t>
  </si>
  <si>
    <t>204</t>
  </si>
  <si>
    <t>公共安全支出</t>
  </si>
  <si>
    <t>20402</t>
  </si>
  <si>
    <t>公安</t>
  </si>
  <si>
    <t>2040299</t>
  </si>
  <si>
    <t>其他公安支出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</si>
  <si>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</si>
  <si>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</si>
  <si>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</si>
  <si>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</si>
  <si>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</si>
  <si>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</si>
  <si>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</si>
  <si>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</si>
  <si>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</si>
  <si>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</si>
  <si>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20808</t>
  </si>
  <si>
    <t>抚恤</t>
  </si>
  <si>
    <t>2080801</t>
  </si>
  <si>
    <t>死亡抚恤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</si>
  <si>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</si>
  <si>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</si>
  <si>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</si>
  <si>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</si>
  <si>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</si>
  <si>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</si>
  <si>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</si>
  <si>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</si>
  <si>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</si>
  <si>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</si>
  <si>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</si>
  <si>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</si>
  <si>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212</t>
  </si>
  <si>
    <t>城乡社区支出</t>
  </si>
  <si>
    <t>21201</t>
  </si>
  <si>
    <t>城乡社区管理事务</t>
  </si>
  <si>
    <t>2120104</t>
  </si>
  <si>
    <t>城管执法</t>
  </si>
  <si>
    <t>2120199</t>
  </si>
  <si>
    <t>其他城乡社区管理事务支出</t>
  </si>
  <si>
    <t>213</t>
  </si>
  <si>
    <t>农林水支出</t>
  </si>
  <si>
    <t>21301</t>
  </si>
  <si>
    <t>农业农村</t>
  </si>
  <si>
    <t>2130104</t>
  </si>
  <si>
    <t>2130110</t>
  </si>
  <si>
    <t>执法监管</t>
  </si>
  <si>
    <t>2130152</t>
  </si>
  <si>
    <t>对高校毕业生到基层任职补助</t>
  </si>
  <si>
    <t>2130199</t>
  </si>
  <si>
    <t>其他农业农村支出</t>
  </si>
  <si>
    <t>21305</t>
  </si>
  <si>
    <t>巩固脱贫攻坚成果衔接乡村振兴</t>
  </si>
  <si>
    <t>2130505</t>
  </si>
  <si>
    <t>生产发展</t>
  </si>
  <si>
    <t>21307</t>
  </si>
  <si>
    <t>农村综合改革</t>
  </si>
  <si>
    <t>2130705</t>
  </si>
  <si>
    <t>对村民委员会和村党支部的补助</t>
  </si>
  <si>
    <t>220</t>
  </si>
  <si>
    <t>自然资源海洋气象等支出</t>
  </si>
  <si>
    <t>22001</t>
  </si>
  <si>
    <t>自然资源事务</t>
  </si>
  <si>
    <t>2200104</t>
  </si>
  <si>
    <t>自然资源规划及管理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</si>
  <si>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</si>
  <si>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</si>
  <si>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</si>
  <si>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</si>
  <si>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</si>
  <si>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</si>
  <si>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</si>
  <si>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</si>
  <si>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</si>
  <si>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</si>
  <si>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</si>
  <si>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</si>
  <si>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</si>
  <si>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</si>
  <si>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</si>
  <si>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</si>
  <si>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</si>
  <si>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</si>
  <si>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</si>
  <si>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</si>
  <si>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</si>
  <si>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</si>
  <si>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</si>
  <si>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</si>
  <si>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</si>
  <si>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</si>
  <si>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</si>
  <si>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</si>
  <si>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</si>
  <si>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</si>
  <si>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</si>
  <si>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</si>
  <si>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</si>
  <si>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</si>
  <si>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</si>
  <si>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</si>
  <si>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</si>
  <si>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</si>
  <si>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</si>
  <si>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</si>
  <si>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</si>
  <si>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</si>
  <si>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</si>
  <si>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</si>
  <si>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</si>
  <si>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</si>
  <si>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</si>
  <si>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</si>
  <si>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</si>
  <si>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</si>
  <si>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</si>
  <si>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</si>
  <si>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</si>
  <si>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</si>
  <si>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大渡岗乡</t>
  </si>
  <si>
    <t>532801210000000021258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</si>
  <si>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</si>
  <si>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</si>
  <si>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</si>
  <si>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</si>
  <si>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</si>
  <si>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</si>
  <si>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</si>
  <si>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532801210000000021276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</si>
  <si>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</si>
  <si>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</si>
  <si>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</si>
  <si>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</si>
  <si>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</si>
  <si>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</si>
  <si>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</si>
  <si>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</si>
  <si>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</si>
  <si>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532801210000000021286</t>
  </si>
  <si>
    <t>30113</t>
  </si>
  <si>
    <t>532801210000000021290</t>
  </si>
  <si>
    <t>行政人员公务交通补贴</t>
  </si>
  <si>
    <t>30239</t>
  </si>
  <si>
    <t>其他交通费用</t>
  </si>
  <si>
    <t>532801210000000021291</t>
  </si>
  <si>
    <t>工会经费</t>
  </si>
  <si>
    <t>30228</t>
  </si>
  <si>
    <t>532801210000000021292</t>
  </si>
  <si>
    <t>福利费</t>
  </si>
  <si>
    <t>30229</t>
  </si>
  <si>
    <t>532801210000000021293</t>
  </si>
  <si>
    <t>一般公用经费</t>
  </si>
  <si>
    <t>30201</t>
  </si>
  <si>
    <t>办公费</t>
  </si>
  <si>
    <t>30209</t>
  </si>
  <si>
    <t>物业管理费</t>
  </si>
  <si>
    <t>30211</t>
  </si>
  <si>
    <t>差旅费</t>
  </si>
  <si>
    <t>30215</t>
  </si>
  <si>
    <t>会议费</t>
  </si>
  <si>
    <t>30216</t>
  </si>
  <si>
    <t>培训费</t>
  </si>
  <si>
    <t>30299</t>
  </si>
  <si>
    <t>其他商品和服务支出</t>
  </si>
  <si>
    <t>31002</t>
  </si>
  <si>
    <t>办公设备购置</t>
  </si>
  <si>
    <t>532801221100000525494</t>
  </si>
  <si>
    <t>村组干部工资支出</t>
  </si>
  <si>
    <t>30305</t>
  </si>
  <si>
    <t>生活补助</t>
  </si>
  <si>
    <t>532801221100000525497</t>
  </si>
  <si>
    <t>公务用车购置及运行维护费</t>
  </si>
  <si>
    <t>30231</t>
  </si>
  <si>
    <t>公务用车运行维护费</t>
  </si>
  <si>
    <t>532801221100000525522</t>
  </si>
  <si>
    <t>乡镇岗位补贴（行政）</t>
  </si>
  <si>
    <t>532801221100000525527</t>
  </si>
  <si>
    <t>退休公用经费</t>
  </si>
  <si>
    <t>532801221100000529716</t>
  </si>
  <si>
    <t>30217</t>
  </si>
  <si>
    <t>532801231100001363542</t>
  </si>
  <si>
    <t>□社区戒毒康复专职人员补助资金</t>
  </si>
  <si>
    <t>532801231100001402418</t>
  </si>
  <si>
    <t>s农村困难党员生活补助资金</t>
  </si>
  <si>
    <t>532801231100001416296</t>
  </si>
  <si>
    <t>s机关事业单位职工遗属生活补助资金</t>
  </si>
  <si>
    <t>532801231100001536477</t>
  </si>
  <si>
    <t>绩效考核基础奖</t>
  </si>
  <si>
    <t>532801231100001536479</t>
  </si>
  <si>
    <t>社区干部岗位补贴</t>
  </si>
  <si>
    <t>532801231100001536492</t>
  </si>
  <si>
    <t>村组织办公经费</t>
  </si>
  <si>
    <t>30213</t>
  </si>
  <si>
    <t>维修（护）费</t>
  </si>
  <si>
    <t>532801231100001536493</t>
  </si>
  <si>
    <t>社区工作经费</t>
  </si>
  <si>
    <t>30205</t>
  </si>
  <si>
    <t>水费</t>
  </si>
  <si>
    <t>30207</t>
  </si>
  <si>
    <t>邮电费</t>
  </si>
  <si>
    <t>532801241100002380267</t>
  </si>
  <si>
    <t>□离任村干部生活补助专项资金</t>
  </si>
  <si>
    <t>532801251100003865129</t>
  </si>
  <si>
    <t>其他人员支出</t>
  </si>
  <si>
    <t>30199</t>
  </si>
  <si>
    <t>其他工资福利支出</t>
  </si>
  <si>
    <t>532801241100002453734</t>
  </si>
  <si>
    <t>s三支一扶计划专项补助资金</t>
  </si>
  <si>
    <t>532801241100002459189</t>
  </si>
  <si>
    <t>事业人员支出工资</t>
  </si>
  <si>
    <t>30107</t>
  </si>
  <si>
    <t>绩效工资</t>
  </si>
  <si>
    <t>532801241100002459190</t>
  </si>
  <si>
    <t>月奖励性绩效工资</t>
  </si>
  <si>
    <t>532801241100002459191</t>
  </si>
  <si>
    <t>532801241100002459196</t>
  </si>
  <si>
    <t>乡镇岗位补贴（事业）</t>
  </si>
  <si>
    <t>532801241100002459198</t>
  </si>
  <si>
    <t>532801241100002459201</t>
  </si>
  <si>
    <t>532801241100002459202</t>
  </si>
  <si>
    <t>532801241100002459203</t>
  </si>
  <si>
    <t>532801241100002459205</t>
  </si>
  <si>
    <t>30206</t>
  </si>
  <si>
    <t>电费</t>
  </si>
  <si>
    <t>30214</t>
  </si>
  <si>
    <t>租赁费</t>
  </si>
  <si>
    <t>532801241100002469046</t>
  </si>
  <si>
    <t>532801251100003883574</t>
  </si>
  <si>
    <t>532801231100002057111</t>
  </si>
  <si>
    <t>532801231100002057112</t>
  </si>
  <si>
    <t>532801231100002057115</t>
  </si>
  <si>
    <t>532801231100002057116</t>
  </si>
  <si>
    <t>532801231100002057117</t>
  </si>
  <si>
    <t>532801241100002466511</t>
  </si>
  <si>
    <t>532801241100002466536</t>
  </si>
  <si>
    <t>532801241100002466537</t>
  </si>
  <si>
    <t>532801241100002466539</t>
  </si>
  <si>
    <t>532801251100003864558</t>
  </si>
  <si>
    <t>532801241100002475331</t>
  </si>
  <si>
    <t>532801241100002475361</t>
  </si>
  <si>
    <t>532801241100002475362</t>
  </si>
  <si>
    <t>532801241100002475363</t>
  </si>
  <si>
    <t>532801241100002475365</t>
  </si>
  <si>
    <t>532801241100002475369</t>
  </si>
  <si>
    <t>532801241100002475371</t>
  </si>
  <si>
    <t>532801241100002475377</t>
  </si>
  <si>
    <t>532801241100002487404</t>
  </si>
  <si>
    <t>30218</t>
  </si>
  <si>
    <t>专用材料费</t>
  </si>
  <si>
    <t>532801251100003865139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</si>
  <si>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</si>
  <si>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</si>
  <si>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</si>
  <si>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</si>
  <si>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</si>
  <si>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</si>
  <si>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</si>
  <si>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□乡镇社会综合治理（维稳）经费</t>
  </si>
  <si>
    <t>311 专项业务类</t>
  </si>
  <si>
    <t>532801231100001363563</t>
  </si>
  <si>
    <t>30227</t>
  </si>
  <si>
    <t>委托业务费</t>
  </si>
  <si>
    <t>□乡镇政府公共服务能力保障（含人大、政协、纪工委等）专项经费</t>
  </si>
  <si>
    <t>532801231100001363636</t>
  </si>
  <si>
    <t>□乡镇社区、村委会、村小组（含党建、党员培训、妇联）工作经费</t>
  </si>
  <si>
    <t>532801231100001402423</t>
  </si>
  <si>
    <t>□乡镇人大代表活动经费</t>
  </si>
  <si>
    <t>532801231100001424403</t>
  </si>
  <si>
    <t>30399</t>
  </si>
  <si>
    <t>其他对个人和家庭的补助</t>
  </si>
  <si>
    <t>□农村宅基地农用地转用报批经费</t>
  </si>
  <si>
    <t>532801241100002546095</t>
  </si>
  <si>
    <t>（自有）大渡岗乡曼岔村委会冬季蔬菜基地建设项目质保资金</t>
  </si>
  <si>
    <t>532801241100003286575</t>
  </si>
  <si>
    <t>31005</t>
  </si>
  <si>
    <t>基础设施建设</t>
  </si>
  <si>
    <t>（自有）大渡岗乡巩固脱贫攻坚入股本资金</t>
  </si>
  <si>
    <t>532801241100003286599</t>
  </si>
  <si>
    <t>31199</t>
  </si>
  <si>
    <t>其他对企业补助</t>
  </si>
  <si>
    <t>□培育规模以上工业企业工作经费</t>
  </si>
  <si>
    <t>532801251100003873998</t>
  </si>
  <si>
    <t>□2025年乡镇盘活资源奖专项资金</t>
  </si>
  <si>
    <t>532801251100003885916</t>
  </si>
  <si>
    <t>税收收入超基数奖专项资金</t>
  </si>
  <si>
    <t>532801251100003893997</t>
  </si>
  <si>
    <t>（自有资金）离退休干部公用经费及特需费自有资金专项经费</t>
  </si>
  <si>
    <t>532801251100003904601</t>
  </si>
  <si>
    <t>（自有资金）政策性种植及养殖保险工作经费</t>
  </si>
  <si>
    <t>532801251100003885857</t>
  </si>
  <si>
    <t>□乡镇消防员运转经费</t>
  </si>
  <si>
    <t>532801241100002380481</t>
  </si>
  <si>
    <t>□基层治理专项经费</t>
  </si>
  <si>
    <t>532801241100002454288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</si>
  <si>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</si>
  <si>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</si>
  <si>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</si>
  <si>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</si>
  <si>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</si>
  <si>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</si>
  <si>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</si>
  <si>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</si>
  <si>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</si>
  <si>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</si>
  <si>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</si>
  <si>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根据《景洪市经济工作手册2024年》，大渡岗乡常住人口16009人。再根据修订的《根据修订的《景洪市乡镇财政体制管理办法（试行）》，乡镇社会综合治理（维稳）经费按乡镇辖区内常住人口每人年5元计算补助，共计16009*5=80045元，用于辖区内综治维稳工作、扫黑除恶，进一步建设平安大渡岗。</t>
  </si>
  <si>
    <t>产出指标</t>
  </si>
  <si>
    <t>数量指标</t>
  </si>
  <si>
    <t>聘用法律顾问人数</t>
  </si>
  <si>
    <t>=</t>
  </si>
  <si>
    <t>1.00</t>
  </si>
  <si>
    <t>人</t>
  </si>
  <si>
    <t>定量指标</t>
  </si>
  <si>
    <t>反映项目经费聘请法律顾问人数</t>
  </si>
  <si>
    <t>质量指标</t>
  </si>
  <si>
    <t>重大安保任务完成率</t>
  </si>
  <si>
    <t>100</t>
  </si>
  <si>
    <t>%</t>
  </si>
  <si>
    <t>完成各项安保任务</t>
  </si>
  <si>
    <t>时效指标</t>
  </si>
  <si>
    <t>突发事件处置及时率</t>
  </si>
  <si>
    <t>&gt;=</t>
  </si>
  <si>
    <t>95</t>
  </si>
  <si>
    <t>反映突发事件处置及时率</t>
  </si>
  <si>
    <t>效益指标</t>
  </si>
  <si>
    <t>社会效益</t>
  </si>
  <si>
    <t>枪支弹药、民用爆炸物品管控率</t>
  </si>
  <si>
    <t>当年度未发生丢失枪支弹药、民用爆炸物品</t>
  </si>
  <si>
    <t>可持续影响</t>
  </si>
  <si>
    <t>长期促进社会稳定和谐</t>
  </si>
  <si>
    <t>有效促进</t>
  </si>
  <si>
    <t>是/否</t>
  </si>
  <si>
    <t>定性指标</t>
  </si>
  <si>
    <t>反映项目的开展长期促进社会稳定和谐</t>
  </si>
  <si>
    <t>满意度指标</t>
  </si>
  <si>
    <t>服务对象满意度</t>
  </si>
  <si>
    <t>公众安全感指数</t>
  </si>
  <si>
    <t>反映群众满意度</t>
  </si>
  <si>
    <t>根据《景洪市产业扶贫工作领导小组办公室关于景洪市大渡岗乡2021年脱贫成果产业巩固提升项目实施方案的批复》文件，同意我乡投入110万元财政专项扶贫资金入股香椿种植合作社，用于发展壮大村集体经济，合作已于2024.7.8结束，现本金已退回，计划重新入股我乡“强村富民”公司，大渡岗象好农文旅产业发展公司</t>
  </si>
  <si>
    <t>参股“强村富民”企业发展产业提升村集体经济村委会数量</t>
  </si>
  <si>
    <t>个</t>
  </si>
  <si>
    <t>反映实际参股“强村富民”企业发展产业提升村集体经济村委会数量</t>
  </si>
  <si>
    <t>财政专项资金使用率</t>
  </si>
  <si>
    <t>反映项目资金实际使用情况</t>
  </si>
  <si>
    <t>资金拨付及时率</t>
  </si>
  <si>
    <t>反映资金实际拨付情况</t>
  </si>
  <si>
    <t>经济效益</t>
  </si>
  <si>
    <t>参股“强村富民”企业发展产业提升村集体经济村委会经营性年收益</t>
  </si>
  <si>
    <t>1.7</t>
  </si>
  <si>
    <t>万元</t>
  </si>
  <si>
    <t>反映参股“强村富民”企业发展产业提升村集体经济村委会经营性年收益额</t>
  </si>
  <si>
    <t>受益村小组数</t>
  </si>
  <si>
    <t>60</t>
  </si>
  <si>
    <t>反映受益村小组数量</t>
  </si>
  <si>
    <t>群众满意度</t>
  </si>
  <si>
    <t>90</t>
  </si>
  <si>
    <t>反映人民群众满意度</t>
  </si>
  <si>
    <t>根据《景洪市财政局关于2025年预算编制说明的补充通知》景财预〔2024〕216号，经市委社会工作部审定社区个数、组织部审定村委会和村小组个数，大渡岗乡有4个社区、6个村委会、60个村小组。工作经费压减10%用于防风化债后，按以下标准申报：一、每个社区日常经费13500元、社区党建经费36000元、社区教育培训经费4500元，共216000万；二、每个村委会党建工作经费18000元，共108000元；三、每个村小组日常经费1800元，共108000元。工作经费共计432000元。用于宣传费、党建经费、日常办公耗材等村（社区）工作运转的保障，有利于提高村组、社区干部工作积极性，推进全乡全面发展。</t>
  </si>
  <si>
    <t>社区个数</t>
  </si>
  <si>
    <t>4</t>
  </si>
  <si>
    <t>反映我乡社区个数</t>
  </si>
  <si>
    <t>村委会个数</t>
  </si>
  <si>
    <t>反映我乡辖区村委会数量</t>
  </si>
  <si>
    <t>村小组个数</t>
  </si>
  <si>
    <t>反映辖区村小组数量</t>
  </si>
  <si>
    <t>完成年度工作目标</t>
  </si>
  <si>
    <t>反映年度工作目标完成情况</t>
  </si>
  <si>
    <t>村委会、社区、村小组工作效率</t>
  </si>
  <si>
    <t>反映村委会、社区、村小组工作效率</t>
  </si>
  <si>
    <t>着力社会事业稳发展率</t>
  </si>
  <si>
    <t>反映保民生事业对社会事业发展稳定率</t>
  </si>
  <si>
    <t>提高基层治理能力</t>
  </si>
  <si>
    <t>反映提高基层治理能力，提升为民服务能力</t>
  </si>
  <si>
    <t>85</t>
  </si>
  <si>
    <t>反映群众对村（社区）小组等工作开展的满意程度</t>
  </si>
  <si>
    <t>根据区级项目复函以及大渡岗乡2023年第10期党委会议纪要，下拨80万元于我乡用于大渡岗乡冬季蔬菜基地建设项目，通过项目实施可有效减少蔬菜储存成本，激励群众大力发展蔬菜种植业，实现增产增收，现该项目已竣工验收完成，剩余质保金未拨付，特申请。</t>
  </si>
  <si>
    <t>建设蔬菜大棚面积</t>
  </si>
  <si>
    <t>280</t>
  </si>
  <si>
    <t>平方米</t>
  </si>
  <si>
    <t>反映建设蔬菜大棚280平方米</t>
  </si>
  <si>
    <t>项目验收合格率</t>
  </si>
  <si>
    <t>反映项目验收全部合格</t>
  </si>
  <si>
    <t>项目建设完成时限</t>
  </si>
  <si>
    <t>2023年9月前</t>
  </si>
  <si>
    <t>反映项目完成时限</t>
  </si>
  <si>
    <t>村集体经济年收益（万元）</t>
  </si>
  <si>
    <t>2.5</t>
  </si>
  <si>
    <t>反映项目的实施有助于提升村集体经济</t>
  </si>
  <si>
    <t>项目使用年限</t>
  </si>
  <si>
    <t>15</t>
  </si>
  <si>
    <t>年</t>
  </si>
  <si>
    <t>反映项目实施后可持续使用15年以上</t>
  </si>
  <si>
    <t>根据《关于将人大代表活动费及人大代表联系群众通讯费列入2024年财政预算的通知》大渡岗乡共有乡代表54名。按每人每年1000元代表活动经费的标准预算。代表联系群众通讯费发放：无固定收入市代表6名按每人每年2400元发放，无固定收入镇代表45人按每人每年1200元发放。共计122400元</t>
  </si>
  <si>
    <t>代表活动参与人数</t>
  </si>
  <si>
    <t>54</t>
  </si>
  <si>
    <t>反映代表活动参与人数</t>
  </si>
  <si>
    <t>获补对象</t>
  </si>
  <si>
    <t>51</t>
  </si>
  <si>
    <t>实际无固定收入代表人数</t>
  </si>
  <si>
    <t>开展人大调研次数</t>
  </si>
  <si>
    <t>次</t>
  </si>
  <si>
    <t>反映代活动次数</t>
  </si>
  <si>
    <t>获补对象准确率</t>
  </si>
  <si>
    <t>反映获补对象准确率</t>
  </si>
  <si>
    <t>资金发放及时率</t>
  </si>
  <si>
    <t>反映资金发放及时率</t>
  </si>
  <si>
    <t>人大代表持续发挥代表履职能力作用期限</t>
  </si>
  <si>
    <t>反映人大代表履职持续发挥作用期限</t>
  </si>
  <si>
    <t>人大代表满意度</t>
  </si>
  <si>
    <t>反映人大代表满意度</t>
  </si>
  <si>
    <t>根据《中共景洪市委办公室景洪市人民政府办公室关于印发《景洪市乡镇财政体制管理办法》的通知》（景办通【2024】107号）文件，乡镇有偿转让国有资源（资产）使用费、盘活开发集镇范围内的国有存量建设用地取得的收入，均按扣除成本后净收益的50%给予奖励。再根据景洪市2025年县级预算单位收入情况表，我乡其他国有资源（资产）有偿使用收入达181000元，固我乡2025年纳入预算的金额为181000*50%=90500元。</t>
  </si>
  <si>
    <t>其他国有资源（资产）有偿使用收入</t>
  </si>
  <si>
    <t>16</t>
  </si>
  <si>
    <t>反映其他国有资源（资产）有偿使用收入</t>
  </si>
  <si>
    <t>资金使用及时率</t>
  </si>
  <si>
    <t>反映资金使用及时率</t>
  </si>
  <si>
    <t>成本指标</t>
  </si>
  <si>
    <t>经济成本指标</t>
  </si>
  <si>
    <t>9.05</t>
  </si>
  <si>
    <t>反映反映项目资金成本</t>
  </si>
  <si>
    <t>增强乡核心竞争力</t>
  </si>
  <si>
    <t>有效增强</t>
  </si>
  <si>
    <t>反映增强乡核心竞争力</t>
  </si>
  <si>
    <t>根据《景洪市科学技术和工业信息化局关于2023年度培育规模以上工业企业认定的通知》景科工便笺[2024]20号文件，认定我乡2023年符合升规企业1户，同时根据《中共景洪市委办公室 景洪市人民政府办公室关于印发《景洪市乡镇财政体制管理办法（试行）》的通知》景办通〔2023〕1号文件，获得市科工局奖励的规模以上工业企业，每成功落地一户按注册地奖励乡镇15万元，申请纳入2025年预算。</t>
  </si>
  <si>
    <t>培育规模以上企业数量</t>
  </si>
  <si>
    <t>反映升规企业数量</t>
  </si>
  <si>
    <t>反映该项目资金使用及时性</t>
  </si>
  <si>
    <t>根据《关于进一步加强离退休干部服务管理的通知》景组通〔2022〕154 号，认真落实好离休干部实行“一人一策”服务机制，做好全市离退休干部和科级退休干部的服务管理工作，我乡2025年离退休人员经费共计42300元，其中生活补助39600元，工作经费2700元。</t>
  </si>
  <si>
    <t>发放离休老干部生活补助人数</t>
  </si>
  <si>
    <t>反映发放离休老干部生活补助人数</t>
  </si>
  <si>
    <t>离休老干部资金发放完成率</t>
  </si>
  <si>
    <t>反映离休老干部资金发放完成率</t>
  </si>
  <si>
    <t>开展老干部工作时效</t>
  </si>
  <si>
    <t>开展工作时效</t>
  </si>
  <si>
    <t>保障离休干部生活质量</t>
  </si>
  <si>
    <t>有效保障</t>
  </si>
  <si>
    <t>反映通过项目的实施能否保障离休干部生活质量</t>
  </si>
  <si>
    <t>离休老干部满意率</t>
  </si>
  <si>
    <t>反映离休老干部满意率</t>
  </si>
  <si>
    <t>根据《中共景洪市委办公室景洪市人民政府办公室关于印发《景洪市乡镇财政体制管理办法》的通知(景办通【2024】107号)文件，奖补资金优先用于保障非“三保”清单内的民生支出、化解往年度已认定的存量债务以及历史欠款等事项。大渡岗乡2025年税收收入超基数奖专项资金50万元。</t>
  </si>
  <si>
    <t>化解债务项目量</t>
  </si>
  <si>
    <t>反映化解债务项目量</t>
  </si>
  <si>
    <t>化解债务率</t>
  </si>
  <si>
    <t>反映通过项目实施一定程度化解债务量</t>
  </si>
  <si>
    <t>根据《景洪市自然资源局关于农村宅基地农用地转用报批相关事宜的通知》文件要求，报批主体为乡镇人民政府，乡镇人民政府根据辖区农村宅基地新增需求，统筹安排按年度上报农村宅基地农用地转用报件，各乡镇可委托第三方中介机构开展农用地转用报批工作，所需经费纳入年度预算支出，从而确保农村宅基地快速组卷上报，大渡岗乡将积极推进2024年提出申请的7户宅基地农用地转用报批及具体项目供地相关工作，预计支付测算服务费5万元，确保达到全面实现农村村民建房先批后建、一户一宅、适度集中、面积法定、户有所居。2025年底前我乡将完成30户宅基地农用地转用及具体项目供地报批工作，费用标准有三档：一、30户（含30户）以内按60000元/批次计算；二、30-50户（含50户）按80000元/批次计算；三、50户以上按100000元/批次计算。故2025年我乡农村宅基地农用地转用报批工作开展需6万元支撑。共计11万元。</t>
  </si>
  <si>
    <t>2025年宅基地农用地转用报批户数</t>
  </si>
  <si>
    <t>30</t>
  </si>
  <si>
    <t>户</t>
  </si>
  <si>
    <t>反映宅基地农用地转用报批户数</t>
  </si>
  <si>
    <t>2024年宅基地农用地转用报批户数</t>
  </si>
  <si>
    <t>宅基地农用地转用报批工作完成率</t>
  </si>
  <si>
    <t>反映开展报批工作完成进度</t>
  </si>
  <si>
    <t>农用地转用资金支付及时性</t>
  </si>
  <si>
    <t>反映按项目完成进度及时支付相应资金情况</t>
  </si>
  <si>
    <t>保障农民权益</t>
  </si>
  <si>
    <t>反映项目开展后能够有效保障农民权益</t>
  </si>
  <si>
    <t>实现农村村民建房先批后建长效机制</t>
  </si>
  <si>
    <t>全面实现</t>
  </si>
  <si>
    <t>反映项目实施后能够建立农村村民建房先批后建长效机制</t>
  </si>
  <si>
    <t>受益人群满意度</t>
  </si>
  <si>
    <t>反映受益人群满意度</t>
  </si>
  <si>
    <t>根据《景洪市经济工作手册2024年》，大渡岗乡常住人口16009人。根据修订的《景洪市乡镇财政体制管理办法（试行）》，乡镇政府公共服务能力保障专项经费按乡镇辖区内常住人口每人年7元计算补助，共计16009*7=112063元。</t>
  </si>
  <si>
    <t>辖区内常住人口</t>
  </si>
  <si>
    <t>16009</t>
  </si>
  <si>
    <t>反映大渡岗乡常住人口数</t>
  </si>
  <si>
    <t>组织会议、培训次数</t>
  </si>
  <si>
    <t>10</t>
  </si>
  <si>
    <t>期</t>
  </si>
  <si>
    <t>反映召开人代会、政府例行会议及党员培训等各项会议培训次数</t>
  </si>
  <si>
    <t>资金使用及时性</t>
  </si>
  <si>
    <t>反映预算部门资金使用时效性</t>
  </si>
  <si>
    <t>群众政策知晓率</t>
  </si>
  <si>
    <t>反映群众政策知晓率</t>
  </si>
  <si>
    <t>提高公共服务能力效率</t>
  </si>
  <si>
    <t>反映通过资金保障，使政府公共能力有所提升</t>
  </si>
  <si>
    <t>一、根据国家《农业保险条例》第二十一条相关规定，甲方可委托乙方从事农业保险相关工作，并按规定标准支付乙方工作经费。经双方协商确定，2023年政策性橡胶种植保险工作经费以农户自缴部分保费10%比例（每亩0.92元）列支，经费20%比例支付到景洪市各乡镇乡村振兴服务中心。
二、代收农户担保费、代查堪工作经费，根据中华人民共和国国务院《农业保险条例》有关规定，甲方向乙方支付一定比例工作经费，支付标准按该险种农户自缴保险的50%列支（即能繁母猪6元/头，育肥猪3.2元/头），其中能繁母、育肥猪工作经费按列支金额20%比例列支到各乡镇乡村振兴服务中心。
合计5849.6元。</t>
  </si>
  <si>
    <t>政策性农业保险</t>
  </si>
  <si>
    <t>种</t>
  </si>
  <si>
    <t>反映按支付一定比例工作经费的政策性农业保险种类</t>
  </si>
  <si>
    <t>支付工作经费比例</t>
  </si>
  <si>
    <t>20</t>
  </si>
  <si>
    <t>反映支付工作经费比例</t>
  </si>
  <si>
    <t>种养殖业保险工作开展</t>
  </si>
  <si>
    <t>有效帮助</t>
  </si>
  <si>
    <t>反映项目的实施对种养殖业保险工作开展能提供有效帮助</t>
  </si>
  <si>
    <t>资金使用单位满意度</t>
  </si>
  <si>
    <t>反映资金使用单位满意度</t>
  </si>
  <si>
    <t>根据景政发【2023】2号文件要求，为了确保大渡岗乡综合执法队2025年顺利开展基层执法工作、保障执法任务的全面完成以及维护社会公共利益。根据《景洪市人民政府关于公布2023年第一批乡镇（街道）权责清单的通知》文件，基层执法经费6万元主要用于加强行政执法工作、维护公共安全、保护环境、支持社会事业和公共安全，确保权责清单制度落地见效，加快推进执法证书考取工作，合法合规的开展执法工作。届时将根据不同权责清单来计划使用基层执法经费，合理开支，有效保障2025年执法工作开展过程中产生的日常办公费、宣传制作、差旅费等费用。</t>
  </si>
  <si>
    <t>权力和责任清单</t>
  </si>
  <si>
    <t>166</t>
  </si>
  <si>
    <t>项</t>
  </si>
  <si>
    <t>反映我乡基层执法权力和责任清单数</t>
  </si>
  <si>
    <t>基层执法业务范围</t>
  </si>
  <si>
    <t>反映基层执法业务范围</t>
  </si>
  <si>
    <t>资金拨付率</t>
  </si>
  <si>
    <t>反映该笔经费的拨付效率</t>
  </si>
  <si>
    <t>规范权力运行</t>
  </si>
  <si>
    <t>规范</t>
  </si>
  <si>
    <t>反映该项目实施后，带来了权力规范运行的可持续影响</t>
  </si>
  <si>
    <t>根据云财行（2012）295号及《关于核定景洪市大渡岗乡2024年编外聘用人员使用额度的复函》（景编办复【2023】102号），按照地方消防经费开支范围，给予专职消防队保障，大渡岗乡聘用专职消防人员8人，拥有消防车辆2辆。参照预算编制要求，按消防车3.5万/辆/年*2辆=70000元，参照预算编制要求压减10%：2辆*31500元=63000元,日常工作经费2400元/人/年(含意外伤害险) *8人=19200元</t>
  </si>
  <si>
    <t>消防车数量</t>
  </si>
  <si>
    <t>辆</t>
  </si>
  <si>
    <t>反映消防车数量</t>
  </si>
  <si>
    <t>聘用专职消防员人数</t>
  </si>
  <si>
    <t>8</t>
  </si>
  <si>
    <t>反映专职消防员人数</t>
  </si>
  <si>
    <t>消防队员履职合格率</t>
  </si>
  <si>
    <t>反映消防队员履职合格率</t>
  </si>
  <si>
    <t>完成年度消防安全工作目标</t>
  </si>
  <si>
    <t>反映完成年度消防安全工作目标</t>
  </si>
  <si>
    <t>提升消防队员应急处置能力</t>
  </si>
  <si>
    <t>反映消防队员应急处置能力</t>
  </si>
  <si>
    <t>保障消防工作正常运转</t>
  </si>
  <si>
    <t>正常运转</t>
  </si>
  <si>
    <t>反映大渡岗乡消防工作正常运转</t>
  </si>
  <si>
    <t>人民群众满意度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</si>
  <si>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</si>
  <si>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</si>
  <si>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</si>
  <si>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</si>
  <si>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</si>
  <si>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</si>
  <si>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</si>
  <si>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</si>
  <si>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</si>
  <si>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</si>
  <si>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</si>
  <si>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</si>
  <si>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</si>
  <si>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A4彩色打印机（政府）</t>
  </si>
  <si>
    <t>A02021004 A4彩色打印机</t>
  </si>
  <si>
    <t>台</t>
  </si>
  <si>
    <t>A3复印纸</t>
  </si>
  <si>
    <t>A05040101 复印纸</t>
  </si>
  <si>
    <t>件</t>
  </si>
  <si>
    <t>A4复印纸</t>
  </si>
  <si>
    <t>办公桌</t>
  </si>
  <si>
    <t>A05010201 办公桌</t>
  </si>
  <si>
    <t>张</t>
  </si>
  <si>
    <t>A4彩色打印机（茶林社区）</t>
  </si>
  <si>
    <t>文件柜（茶林社区）</t>
  </si>
  <si>
    <t>A05010502 文件柜</t>
  </si>
  <si>
    <t>组</t>
  </si>
  <si>
    <t>高速黑白复印机</t>
  </si>
  <si>
    <t>A02020100 复印机</t>
  </si>
  <si>
    <t>A4复印纸采购（农业）</t>
  </si>
  <si>
    <t>A4复印纸采购（党群）</t>
  </si>
  <si>
    <t>台式计算机（执法队）</t>
  </si>
  <si>
    <t>A02010105 台式计算机</t>
  </si>
  <si>
    <t>笔记本电脑（执法队）</t>
  </si>
  <si>
    <t>A02010108 便携式计算机</t>
  </si>
  <si>
    <t>文件柜（执法队）</t>
  </si>
  <si>
    <t>计算机软件</t>
  </si>
  <si>
    <t>A08060301 基础软件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</si>
  <si>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</si>
  <si>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</si>
  <si>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</si>
  <si>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</si>
  <si>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</si>
  <si>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</si>
  <si>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</si>
  <si>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</si>
  <si>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</si>
  <si>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</si>
  <si>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</si>
  <si>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</si>
  <si>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</si>
  <si>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</si>
  <si>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</si>
  <si>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</si>
  <si>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</si>
  <si>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</si>
  <si>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</si>
  <si>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A4彩色激光单功能打印机</t>
  </si>
  <si>
    <t>爱普生多功能彩色打印机</t>
  </si>
  <si>
    <t>A05 家具和用品</t>
  </si>
  <si>
    <t>文件柜</t>
  </si>
  <si>
    <t>台式计算机</t>
  </si>
  <si>
    <t>笔记本电脑</t>
  </si>
  <si>
    <t>A08 无形资产</t>
  </si>
  <si>
    <t>预算11表</t>
  </si>
  <si>
    <t>上级补助</t>
  </si>
  <si>
    <t>预算12表</t>
  </si>
  <si>
    <t>项目级次</t>
  </si>
  <si>
    <t>2025年</t>
  </si>
  <si>
    <t>2026年</t>
  </si>
  <si>
    <t>2027年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</si>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</sst>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  <numFmt numFmtId="177" formatCode="yyyy\-mm\-dd"/>
    <numFmt numFmtId="178" formatCode="#,##0.00;\-#,##0.00;;@"/>
    <numFmt numFmtId="179" formatCode="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0" fontId="6" fillId="0" borderId="7">
      <alignment horizontal="right" vertical="center"/>
    </xf>
    <xf numFmtId="178" fontId="6" fillId="0" borderId="7">
      <alignment horizontal="right" vertical="center"/>
    </xf>
    <xf numFmtId="49" fontId="6" fillId="0" borderId="7">
      <alignment horizontal="left" vertical="center" wrapText="1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80" fontId="6" fillId="0" borderId="7">
      <alignment horizontal="right" vertical="center"/>
    </xf>
  </cellStyleXfs>
  <cellXfs count="189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3" applyNumberFormat="1" applyFont="1" applyBorder="1" applyProtection="1">
      <alignment horizontal="left" vertical="center" wrapText="1"/>
      <protection locked="0"/>
    </xf>
    <xf numFmtId="178" fontId="6" fillId="0" borderId="7" xfId="0" applyNumberFormat="1" applyFont="1" applyBorder="1" applyAlignment="1">
      <alignment horizontal="right" vertical="center"/>
      <protection locked="0"/>
    </xf>
    <xf numFmtId="49" fontId="6" fillId="0" borderId="7" xfId="53" applyNumberFormat="1" applyFont="1" applyBorder="1" applyAlignment="1" applyProtection="1">
      <alignment horizontal="left" vertical="center" wrapText="1" indent="1"/>
      <protection locked="0"/>
    </xf>
    <xf numFmtId="49" fontId="6" fillId="0" borderId="7" xfId="53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49" fontId="6" fillId="0" borderId="7" xfId="0" applyNumberFormat="1" applyFont="1" applyBorder="1" applyAlignment="1">
      <alignment horizontal="left" vertical="center" wrapText="1" inden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49" fontId="6" fillId="0" borderId="7" xfId="53" applyNumberFormat="1" applyFont="1" applyBorder="1" applyAlignment="1" applyProtection="1">
      <alignment horizontal="left" vertical="center" wrapText="1" indent="2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3" applyNumberFormat="1" applyFont="1" applyBorder="1" applyProtection="1">
      <alignment horizontal="left" vertical="center" wrapText="1"/>
      <protection locked="0"/>
    </xf>
    <xf numFmtId="178" fontId="6" fillId="0" borderId="7" xfId="54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8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8" fontId="20" fillId="0" borderId="7" xfId="0" applyNumberFormat="1" applyFont="1" applyBorder="1" applyAlignment="1">
      <alignment horizontal="righ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5" activePane="bottomLeft" state="frozen"/>
      <selection/>
      <selection pane="bottomLeft" activeCell="C11" sqref="C1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102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4" t="str">
        <f>"单位名称："&amp;"大渡岗乡"</f>
        <v>单位名称：大渡岗乡</v>
      </c>
      <c r="B4" s="174"/>
      <c r="C4" s="161"/>
      <c r="D4" s="181" t="s">
        <v>1</v>
      </c>
    </row>
    <row r="5" ht="19.5" customHeight="1" spans="1:4">
      <c r="A5" s="125" t="s">
        <v>2</v>
      </c>
      <c r="B5" s="127"/>
      <c r="C5" s="125" t="s">
        <v>3</v>
      </c>
      <c r="D5" s="127"/>
    </row>
    <row r="6" ht="19.5" customHeight="1" spans="1:4">
      <c r="A6" s="124" t="s">
        <v>4</v>
      </c>
      <c r="B6" s="124" t="s">
        <v>5</v>
      </c>
      <c r="C6" s="124" t="s">
        <v>6</v>
      </c>
      <c r="D6" s="27" t="s">
        <v>5</v>
      </c>
    </row>
    <row r="7" ht="19.5" customHeight="1" spans="1:4">
      <c r="A7" s="133"/>
      <c r="B7" s="133"/>
      <c r="C7" s="133"/>
      <c r="D7" s="29"/>
    </row>
    <row r="8" ht="20.25" customHeight="1" spans="1:4">
      <c r="A8" s="168" t="s">
        <v>7</v>
      </c>
      <c r="B8" s="182">
        <v>22137204.33</v>
      </c>
      <c r="C8" s="168" t="str">
        <f>"一"&amp;"、"&amp;"一般公共服务支出"</f>
        <v>一、一般公共服务支出</v>
      </c>
      <c r="D8" s="182">
        <v>6171092.62</v>
      </c>
    </row>
    <row r="9" ht="20.25" customHeight="1" spans="1:4">
      <c r="A9" s="168" t="s">
        <v>8</v>
      </c>
      <c r="B9" s="182"/>
      <c r="C9" s="168" t="str">
        <f>"二"&amp;"、"&amp;"公共安全支出"</f>
        <v>二、公共安全支出</v>
      </c>
      <c r="D9" s="182">
        <v>10080</v>
      </c>
    </row>
    <row r="10" ht="20.25" customHeight="1" spans="1:4">
      <c r="A10" s="168" t="s">
        <v>9</v>
      </c>
      <c r="B10" s="182"/>
      <c r="C10" s="168" t="str">
        <f>"三"&amp;"、"&amp;"社会保障和就业支出"</f>
        <v>三、社会保障和就业支出</v>
      </c>
      <c r="D10" s="182">
        <v>1416237.76</v>
      </c>
    </row>
    <row r="11" ht="21.75" customHeight="1" spans="1:4">
      <c r="A11" s="168" t="s">
        <v>10</v>
      </c>
      <c r="B11" s="182"/>
      <c r="C11" s="168" t="str">
        <f>"四"&amp;"、"&amp;"卫生健康支出"</f>
        <v>四、卫生健康支出</v>
      </c>
      <c r="D11" s="182">
        <v>1320358.87</v>
      </c>
    </row>
    <row r="12" ht="21.75" customHeight="1" spans="1:4">
      <c r="A12" s="168" t="s">
        <v>11</v>
      </c>
      <c r="B12" s="182">
        <v>1174104.38</v>
      </c>
      <c r="C12" s="168" t="str">
        <f>"五"&amp;"、"&amp;"城乡社区支出"</f>
        <v>五、城乡社区支出</v>
      </c>
      <c r="D12" s="182">
        <v>2458044</v>
      </c>
    </row>
    <row r="13" ht="21.75" customHeight="1" spans="1:4">
      <c r="A13" s="183" t="s">
        <v>12</v>
      </c>
      <c r="B13" s="182"/>
      <c r="C13" s="168" t="str">
        <f>"六"&amp;"、"&amp;"农林水支出"</f>
        <v>六、农林水支出</v>
      </c>
      <c r="D13" s="182">
        <v>10711869.54</v>
      </c>
    </row>
    <row r="14" ht="20.25" customHeight="1" spans="1:4">
      <c r="A14" s="183" t="s">
        <v>13</v>
      </c>
      <c r="B14" s="182"/>
      <c r="C14" s="168" t="str">
        <f>"七"&amp;"、"&amp;"自然资源海洋气象等支出"</f>
        <v>七、自然资源海洋气象等支出</v>
      </c>
      <c r="D14" s="182">
        <v>110000</v>
      </c>
    </row>
    <row r="15" ht="20.25" customHeight="1" spans="1:4">
      <c r="A15" s="183" t="s">
        <v>14</v>
      </c>
      <c r="B15" s="182"/>
      <c r="C15" s="168" t="str">
        <f>"八"&amp;"、"&amp;"住房保障支出"</f>
        <v>八、住房保障支出</v>
      </c>
      <c r="D15" s="182">
        <v>1113625.92</v>
      </c>
    </row>
    <row r="16" ht="20.25" customHeight="1" spans="1:4">
      <c r="A16" s="184" t="s">
        <v>15</v>
      </c>
      <c r="B16" s="182"/>
      <c r="C16" s="185"/>
      <c r="D16" s="182"/>
    </row>
    <row r="17" ht="20.25" customHeight="1" spans="1:4">
      <c r="A17" s="184" t="s">
        <v>16</v>
      </c>
      <c r="B17" s="182">
        <v>1174104.38</v>
      </c>
      <c r="C17" s="185"/>
      <c r="D17" s="182"/>
    </row>
    <row r="18" ht="20.25" customHeight="1" spans="1:4">
      <c r="A18" s="186" t="s">
        <v>17</v>
      </c>
      <c r="B18" s="170">
        <v>23311308.71</v>
      </c>
      <c r="C18" s="166" t="s">
        <v>18</v>
      </c>
      <c r="D18" s="170">
        <v>23311308.71</v>
      </c>
    </row>
    <row r="19" ht="20.25" customHeight="1" spans="1:4">
      <c r="A19" s="187" t="s">
        <v>19</v>
      </c>
      <c r="B19" s="182"/>
      <c r="C19" s="168" t="s">
        <v>20</v>
      </c>
      <c r="D19" s="182"/>
    </row>
    <row r="20" ht="20.25" customHeight="1" spans="1:4">
      <c r="A20" s="187" t="s">
        <v>21</v>
      </c>
      <c r="B20" s="182"/>
      <c r="C20" s="168" t="s">
        <v>21</v>
      </c>
      <c r="D20" s="182"/>
    </row>
    <row r="21" ht="20.25" customHeight="1" spans="1:4">
      <c r="A21" s="187" t="s">
        <v>22</v>
      </c>
      <c r="B21" s="182"/>
      <c r="C21" s="168" t="s">
        <v>23</v>
      </c>
      <c r="D21" s="182"/>
    </row>
    <row r="22" ht="20.25" customHeight="1" spans="1:4">
      <c r="A22" s="188" t="s">
        <v>24</v>
      </c>
      <c r="B22" s="170">
        <v>23311308.71</v>
      </c>
      <c r="C22" s="166" t="s">
        <v>25</v>
      </c>
      <c r="D22" s="170">
        <v>23311308.71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3"/>
  <sheetViews>
    <sheetView showZeros="0" workbookViewId="0">
      <pane ySplit="1" topLeftCell="A2" activePane="bottomLeft" state="frozen"/>
      <selection/>
      <selection pane="bottomLeft" activeCell="E13" sqref="E13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5"/>
      <c r="O2" s="70"/>
      <c r="P2" s="70"/>
      <c r="Q2" s="70"/>
      <c r="R2" s="70"/>
      <c r="S2" s="4" t="s">
        <v>26</v>
      </c>
    </row>
    <row r="3" ht="57.75" customHeight="1" spans="1:19">
      <c r="A3" s="138" t="str">
        <f>"2025"&amp;"年部门收入预算表"</f>
        <v>2025年部门收入预算表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</row>
    <row r="4" ht="24" customHeight="1" spans="1:19">
      <c r="A4" s="174" t="str">
        <f>"单位名称："&amp;"大渡岗乡"</f>
        <v>单位名称：大渡岗乡</v>
      </c>
      <c r="B4" s="174"/>
      <c r="C4" s="174"/>
      <c r="D4" s="174"/>
      <c r="E4" s="175"/>
      <c r="F4" s="175"/>
      <c r="G4" s="175"/>
      <c r="H4" s="175"/>
      <c r="I4" s="175"/>
      <c r="J4" s="177"/>
      <c r="K4" s="175"/>
      <c r="L4" s="175"/>
      <c r="M4" s="175"/>
      <c r="N4" s="175"/>
      <c r="O4" s="178"/>
      <c r="P4" s="178"/>
      <c r="Q4" s="178"/>
      <c r="R4" s="178"/>
      <c r="S4" s="180" t="s">
        <v>1</v>
      </c>
    </row>
    <row r="5" ht="18.75" customHeight="1" spans="1:19">
      <c r="A5" s="9" t="s">
        <v>27</v>
      </c>
      <c r="B5" s="76" t="s">
        <v>28</v>
      </c>
      <c r="C5" s="76" t="s">
        <v>29</v>
      </c>
      <c r="D5" s="176" t="s">
        <v>30</v>
      </c>
      <c r="E5" s="176"/>
      <c r="F5" s="176"/>
      <c r="G5" s="176"/>
      <c r="H5" s="176"/>
      <c r="I5" s="176"/>
      <c r="J5" s="176"/>
      <c r="K5" s="176"/>
      <c r="L5" s="176"/>
      <c r="M5" s="176"/>
      <c r="N5" s="146"/>
      <c r="O5" s="176" t="s">
        <v>19</v>
      </c>
      <c r="P5" s="176"/>
      <c r="Q5" s="176"/>
      <c r="R5" s="176"/>
      <c r="S5" s="146"/>
    </row>
    <row r="6" ht="19.5" customHeight="1" spans="1:19">
      <c r="A6" s="14"/>
      <c r="B6" s="78"/>
      <c r="C6" s="78"/>
      <c r="D6" s="78" t="s">
        <v>31</v>
      </c>
      <c r="E6" s="78" t="s">
        <v>32</v>
      </c>
      <c r="F6" s="78" t="s">
        <v>33</v>
      </c>
      <c r="G6" s="78" t="s">
        <v>34</v>
      </c>
      <c r="H6" s="78" t="s">
        <v>35</v>
      </c>
      <c r="I6" s="179" t="s">
        <v>36</v>
      </c>
      <c r="J6" s="179"/>
      <c r="K6" s="179"/>
      <c r="L6" s="179"/>
      <c r="M6" s="179"/>
      <c r="N6" s="91"/>
      <c r="O6" s="78" t="s">
        <v>31</v>
      </c>
      <c r="P6" s="78" t="s">
        <v>32</v>
      </c>
      <c r="Q6" s="78" t="s">
        <v>33</v>
      </c>
      <c r="R6" s="78" t="s">
        <v>34</v>
      </c>
      <c r="S6" s="78" t="s">
        <v>37</v>
      </c>
    </row>
    <row r="7" ht="33.75" customHeight="1" spans="1:19">
      <c r="A7" s="16"/>
      <c r="B7" s="80"/>
      <c r="C7" s="80"/>
      <c r="D7" s="80"/>
      <c r="E7" s="80"/>
      <c r="F7" s="80"/>
      <c r="G7" s="80"/>
      <c r="H7" s="80"/>
      <c r="I7" s="79" t="s">
        <v>31</v>
      </c>
      <c r="J7" s="79" t="s">
        <v>38</v>
      </c>
      <c r="K7" s="79" t="s">
        <v>39</v>
      </c>
      <c r="L7" s="79" t="s">
        <v>40</v>
      </c>
      <c r="M7" s="79" t="s">
        <v>41</v>
      </c>
      <c r="N7" s="79" t="s">
        <v>42</v>
      </c>
      <c r="O7" s="80"/>
      <c r="P7" s="80"/>
      <c r="Q7" s="80"/>
      <c r="R7" s="80"/>
      <c r="S7" s="80"/>
    </row>
    <row r="8" ht="16.5" customHeight="1" spans="1:19">
      <c r="A8" s="53">
        <v>1</v>
      </c>
      <c r="B8" s="53">
        <v>2</v>
      </c>
      <c r="C8" s="53">
        <v>3</v>
      </c>
      <c r="D8" s="53">
        <v>4</v>
      </c>
      <c r="E8" s="53">
        <v>5</v>
      </c>
      <c r="F8" s="53">
        <v>6</v>
      </c>
      <c r="G8" s="53">
        <v>7</v>
      </c>
      <c r="H8" s="53">
        <v>8</v>
      </c>
      <c r="I8" s="53">
        <v>9</v>
      </c>
      <c r="J8" s="53">
        <v>10</v>
      </c>
      <c r="K8" s="53">
        <v>11</v>
      </c>
      <c r="L8" s="53">
        <v>12</v>
      </c>
      <c r="M8" s="53">
        <v>13</v>
      </c>
      <c r="N8" s="53">
        <v>14</v>
      </c>
      <c r="O8" s="53">
        <v>15</v>
      </c>
      <c r="P8" s="53">
        <v>16</v>
      </c>
      <c r="Q8" s="53">
        <v>17</v>
      </c>
      <c r="R8" s="53">
        <v>18</v>
      </c>
      <c r="S8" s="53">
        <v>19</v>
      </c>
    </row>
    <row r="9" ht="18" customHeight="1" spans="1:19">
      <c r="A9" s="20" t="s">
        <v>43</v>
      </c>
      <c r="B9" s="20" t="s">
        <v>44</v>
      </c>
      <c r="C9" s="21">
        <v>12268670.41</v>
      </c>
      <c r="D9" s="21">
        <v>12268670.41</v>
      </c>
      <c r="E9" s="21">
        <v>11100415.63</v>
      </c>
      <c r="F9" s="21"/>
      <c r="G9" s="21"/>
      <c r="H9" s="21"/>
      <c r="I9" s="21">
        <v>1168254.78</v>
      </c>
      <c r="J9" s="21"/>
      <c r="K9" s="21"/>
      <c r="L9" s="21"/>
      <c r="M9" s="21"/>
      <c r="N9" s="21">
        <v>1168254.78</v>
      </c>
      <c r="O9" s="21"/>
      <c r="P9" s="21"/>
      <c r="Q9" s="21"/>
      <c r="R9" s="21"/>
      <c r="S9" s="21"/>
    </row>
    <row r="10" ht="18" customHeight="1" spans="1:19">
      <c r="A10" s="20" t="s">
        <v>45</v>
      </c>
      <c r="B10" s="20" t="s">
        <v>46</v>
      </c>
      <c r="C10" s="21">
        <v>5076060.86</v>
      </c>
      <c r="D10" s="21">
        <v>5076060.86</v>
      </c>
      <c r="E10" s="21">
        <v>5070211.26</v>
      </c>
      <c r="F10" s="21"/>
      <c r="G10" s="21"/>
      <c r="H10" s="21"/>
      <c r="I10" s="21">
        <v>5849.6</v>
      </c>
      <c r="J10" s="21"/>
      <c r="K10" s="21"/>
      <c r="L10" s="21"/>
      <c r="M10" s="21"/>
      <c r="N10" s="21">
        <v>5849.6</v>
      </c>
      <c r="O10" s="21"/>
      <c r="P10" s="21"/>
      <c r="Q10" s="21"/>
      <c r="R10" s="21"/>
      <c r="S10" s="21"/>
    </row>
    <row r="11" ht="18" customHeight="1" spans="1:19">
      <c r="A11" s="20" t="s">
        <v>47</v>
      </c>
      <c r="B11" s="20" t="s">
        <v>48</v>
      </c>
      <c r="C11" s="21">
        <v>2643425.18</v>
      </c>
      <c r="D11" s="21">
        <v>2643425.18</v>
      </c>
      <c r="E11" s="21">
        <v>2643425.18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</row>
    <row r="12" ht="18" customHeight="1" spans="1:19">
      <c r="A12" s="20" t="s">
        <v>49</v>
      </c>
      <c r="B12" s="20" t="s">
        <v>50</v>
      </c>
      <c r="C12" s="21">
        <v>3323152.26</v>
      </c>
      <c r="D12" s="21">
        <v>3323152.26</v>
      </c>
      <c r="E12" s="21">
        <v>3323152.26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</row>
    <row r="13" ht="18" customHeight="1" spans="1:19">
      <c r="A13" s="23" t="s">
        <v>29</v>
      </c>
      <c r="B13" s="23"/>
      <c r="C13" s="21">
        <v>23311308.71</v>
      </c>
      <c r="D13" s="21">
        <v>23311308.71</v>
      </c>
      <c r="E13" s="21">
        <v>22137204.33</v>
      </c>
      <c r="F13" s="21"/>
      <c r="G13" s="21"/>
      <c r="H13" s="21"/>
      <c r="I13" s="21">
        <v>1174104.38</v>
      </c>
      <c r="J13" s="21"/>
      <c r="K13" s="21"/>
      <c r="L13" s="21"/>
      <c r="M13" s="21"/>
      <c r="N13" s="21">
        <v>1174104.38</v>
      </c>
      <c r="O13" s="21"/>
      <c r="P13" s="21"/>
      <c r="Q13" s="21"/>
      <c r="R13" s="21"/>
      <c r="S13" s="21"/>
    </row>
  </sheetData>
  <mergeCells count="19">
    <mergeCell ref="A3:S3"/>
    <mergeCell ref="A4:D4"/>
    <mergeCell ref="D5:N5"/>
    <mergeCell ref="O5:S5"/>
    <mergeCell ref="I6:N6"/>
    <mergeCell ref="A13:B13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56"/>
  <sheetViews>
    <sheetView showZeros="0" workbookViewId="0">
      <pane ySplit="1" topLeftCell="A32" activePane="bottomLeft" state="frozen"/>
      <selection/>
      <selection pane="bottomLeft" activeCell="G43" sqref="G43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5"/>
      <c r="H2" s="115"/>
      <c r="J2" s="115"/>
      <c r="O2" s="173" t="s">
        <v>51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52" t="str">
        <f>"单位名称："&amp;"大渡岗乡"</f>
        <v>单位名称：大渡岗乡</v>
      </c>
      <c r="B4" s="152"/>
      <c r="C4" s="152"/>
      <c r="D4" s="152"/>
      <c r="E4" s="152"/>
      <c r="F4" s="152"/>
      <c r="G4" s="152"/>
      <c r="H4" s="152"/>
      <c r="I4" s="152"/>
      <c r="J4" s="152"/>
      <c r="K4" s="152"/>
      <c r="L4" s="152"/>
      <c r="M4" s="7"/>
      <c r="N4" s="7"/>
      <c r="O4" s="98" t="s">
        <v>1</v>
      </c>
    </row>
    <row r="5" ht="19.5" customHeight="1" spans="1:15">
      <c r="A5" s="9" t="s">
        <v>52</v>
      </c>
      <c r="B5" s="9" t="s">
        <v>53</v>
      </c>
      <c r="C5" s="9" t="s">
        <v>29</v>
      </c>
      <c r="D5" s="11" t="s">
        <v>32</v>
      </c>
      <c r="E5" s="12" t="s">
        <v>54</v>
      </c>
      <c r="F5" s="13" t="s">
        <v>55</v>
      </c>
      <c r="G5" s="9" t="s">
        <v>33</v>
      </c>
      <c r="H5" s="9" t="s">
        <v>34</v>
      </c>
      <c r="I5" s="9" t="s">
        <v>56</v>
      </c>
      <c r="J5" s="11" t="s">
        <v>57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90" t="s">
        <v>54</v>
      </c>
      <c r="F6" s="90" t="s">
        <v>55</v>
      </c>
      <c r="G6" s="16"/>
      <c r="H6" s="16"/>
      <c r="I6" s="16"/>
      <c r="J6" s="18" t="s">
        <v>31</v>
      </c>
      <c r="K6" s="40" t="s">
        <v>58</v>
      </c>
      <c r="L6" s="40" t="s">
        <v>59</v>
      </c>
      <c r="M6" s="40" t="s">
        <v>60</v>
      </c>
      <c r="N6" s="40" t="s">
        <v>61</v>
      </c>
      <c r="O6" s="40" t="s">
        <v>62</v>
      </c>
    </row>
    <row r="7" ht="19.5" customHeight="1" spans="1:15">
      <c r="A7" s="171">
        <v>1</v>
      </c>
      <c r="B7" s="171">
        <v>2</v>
      </c>
      <c r="C7" s="172">
        <v>3</v>
      </c>
      <c r="D7" s="172">
        <v>4</v>
      </c>
      <c r="E7" s="172">
        <v>5</v>
      </c>
      <c r="F7" s="172">
        <v>6</v>
      </c>
      <c r="G7" s="172">
        <v>7</v>
      </c>
      <c r="H7" s="172">
        <v>8</v>
      </c>
      <c r="I7" s="172">
        <v>9</v>
      </c>
      <c r="J7" s="172">
        <v>10</v>
      </c>
      <c r="K7" s="172">
        <v>11</v>
      </c>
      <c r="L7" s="172">
        <v>12</v>
      </c>
      <c r="M7" s="172">
        <v>13</v>
      </c>
      <c r="N7" s="172">
        <v>14</v>
      </c>
      <c r="O7" s="172">
        <v>15</v>
      </c>
    </row>
    <row r="8" ht="21.75" customHeight="1" spans="1:15">
      <c r="A8" s="20" t="s">
        <v>63</v>
      </c>
      <c r="B8" s="20" t="s">
        <v>64</v>
      </c>
      <c r="C8" s="21">
        <v>6171092.62</v>
      </c>
      <c r="D8" s="21">
        <v>6102837.84</v>
      </c>
      <c r="E8" s="21">
        <v>5351829.84</v>
      </c>
      <c r="F8" s="21">
        <v>751008</v>
      </c>
      <c r="G8" s="21"/>
      <c r="H8" s="21"/>
      <c r="I8" s="21"/>
      <c r="J8" s="21">
        <v>68254.78</v>
      </c>
      <c r="K8" s="21"/>
      <c r="L8" s="21"/>
      <c r="M8" s="21"/>
      <c r="N8" s="21"/>
      <c r="O8" s="21">
        <v>68254.78</v>
      </c>
    </row>
    <row r="9" ht="21.75" customHeight="1" spans="1:15">
      <c r="A9" s="22" t="s">
        <v>65</v>
      </c>
      <c r="B9" s="22" t="s">
        <v>66</v>
      </c>
      <c r="C9" s="21">
        <v>218619.68</v>
      </c>
      <c r="D9" s="21">
        <v>218619.68</v>
      </c>
      <c r="E9" s="21">
        <v>150219.68</v>
      </c>
      <c r="F9" s="21">
        <v>68400</v>
      </c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95" t="s">
        <v>67</v>
      </c>
      <c r="B10" s="95" t="s">
        <v>68</v>
      </c>
      <c r="C10" s="21">
        <v>150219.68</v>
      </c>
      <c r="D10" s="21">
        <v>150219.68</v>
      </c>
      <c r="E10" s="21">
        <v>150219.68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95" t="s">
        <v>69</v>
      </c>
      <c r="B11" s="95" t="s">
        <v>70</v>
      </c>
      <c r="C11" s="21">
        <v>68400</v>
      </c>
      <c r="D11" s="21">
        <v>68400</v>
      </c>
      <c r="E11" s="21"/>
      <c r="F11" s="21">
        <v>68400</v>
      </c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22" t="s">
        <v>71</v>
      </c>
      <c r="B12" s="22" t="s">
        <v>72</v>
      </c>
      <c r="C12" s="21">
        <v>3089032.14</v>
      </c>
      <c r="D12" s="21">
        <v>3020777.36</v>
      </c>
      <c r="E12" s="21">
        <v>2338169.36</v>
      </c>
      <c r="F12" s="21">
        <v>682608</v>
      </c>
      <c r="G12" s="21"/>
      <c r="H12" s="21"/>
      <c r="I12" s="21"/>
      <c r="J12" s="21">
        <v>68254.78</v>
      </c>
      <c r="K12" s="21"/>
      <c r="L12" s="21"/>
      <c r="M12" s="21"/>
      <c r="N12" s="21"/>
      <c r="O12" s="21">
        <v>68254.78</v>
      </c>
    </row>
    <row r="13" ht="21.75" customHeight="1" spans="1:15">
      <c r="A13" s="95" t="s">
        <v>73</v>
      </c>
      <c r="B13" s="95" t="s">
        <v>68</v>
      </c>
      <c r="C13" s="21">
        <v>2338169.36</v>
      </c>
      <c r="D13" s="21">
        <v>2338169.36</v>
      </c>
      <c r="E13" s="21">
        <v>2338169.36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95" t="s">
        <v>74</v>
      </c>
      <c r="B14" s="95" t="s">
        <v>75</v>
      </c>
      <c r="C14" s="21">
        <v>750862.78</v>
      </c>
      <c r="D14" s="21">
        <v>682608</v>
      </c>
      <c r="E14" s="21"/>
      <c r="F14" s="21">
        <v>682608</v>
      </c>
      <c r="G14" s="21"/>
      <c r="H14" s="21"/>
      <c r="I14" s="21"/>
      <c r="J14" s="21">
        <v>68254.78</v>
      </c>
      <c r="K14" s="21"/>
      <c r="L14" s="21"/>
      <c r="M14" s="21"/>
      <c r="N14" s="21"/>
      <c r="O14" s="21">
        <v>68254.78</v>
      </c>
    </row>
    <row r="15" ht="21.75" customHeight="1" spans="1:15">
      <c r="A15" s="22" t="s">
        <v>76</v>
      </c>
      <c r="B15" s="22" t="s">
        <v>77</v>
      </c>
      <c r="C15" s="21">
        <v>2843040.8</v>
      </c>
      <c r="D15" s="21">
        <v>2843040.8</v>
      </c>
      <c r="E15" s="21">
        <v>2843040.8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95" t="s">
        <v>78</v>
      </c>
      <c r="B16" s="95" t="s">
        <v>68</v>
      </c>
      <c r="C16" s="21">
        <v>864199.56</v>
      </c>
      <c r="D16" s="21">
        <v>864199.56</v>
      </c>
      <c r="E16" s="21">
        <v>864199.56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95" t="s">
        <v>79</v>
      </c>
      <c r="B17" s="95" t="s">
        <v>80</v>
      </c>
      <c r="C17" s="21">
        <v>1978841.24</v>
      </c>
      <c r="D17" s="21">
        <v>1978841.24</v>
      </c>
      <c r="E17" s="21">
        <v>1978841.24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22" t="s">
        <v>81</v>
      </c>
      <c r="B18" s="22" t="s">
        <v>82</v>
      </c>
      <c r="C18" s="21">
        <v>20400</v>
      </c>
      <c r="D18" s="21">
        <v>20400</v>
      </c>
      <c r="E18" s="21">
        <v>20400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95" t="s">
        <v>83</v>
      </c>
      <c r="B19" s="95" t="s">
        <v>84</v>
      </c>
      <c r="C19" s="21">
        <v>20400</v>
      </c>
      <c r="D19" s="21">
        <v>20400</v>
      </c>
      <c r="E19" s="21">
        <v>20400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20" t="s">
        <v>85</v>
      </c>
      <c r="B20" s="20" t="s">
        <v>86</v>
      </c>
      <c r="C20" s="21">
        <v>10080</v>
      </c>
      <c r="D20" s="21">
        <v>10080</v>
      </c>
      <c r="E20" s="21">
        <v>10080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22" t="s">
        <v>87</v>
      </c>
      <c r="B21" s="22" t="s">
        <v>88</v>
      </c>
      <c r="C21" s="21">
        <v>10080</v>
      </c>
      <c r="D21" s="21">
        <v>10080</v>
      </c>
      <c r="E21" s="21">
        <v>10080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95" t="s">
        <v>89</v>
      </c>
      <c r="B22" s="95" t="s">
        <v>90</v>
      </c>
      <c r="C22" s="21">
        <v>10080</v>
      </c>
      <c r="D22" s="21">
        <v>10080</v>
      </c>
      <c r="E22" s="21">
        <v>10080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20" t="s">
        <v>91</v>
      </c>
      <c r="B23" s="20" t="s">
        <v>92</v>
      </c>
      <c r="C23" s="21">
        <v>1416237.76</v>
      </c>
      <c r="D23" s="21">
        <v>1416237.76</v>
      </c>
      <c r="E23" s="21">
        <v>1416237.76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  <row r="24" ht="21.75" customHeight="1" spans="1:15">
      <c r="A24" s="22" t="s">
        <v>93</v>
      </c>
      <c r="B24" s="22" t="s">
        <v>94</v>
      </c>
      <c r="C24" s="21">
        <v>1384893.76</v>
      </c>
      <c r="D24" s="21">
        <v>1384893.76</v>
      </c>
      <c r="E24" s="21">
        <v>1384893.76</v>
      </c>
      <c r="F24" s="21"/>
      <c r="G24" s="21"/>
      <c r="H24" s="21"/>
      <c r="I24" s="21"/>
      <c r="J24" s="21"/>
      <c r="K24" s="21"/>
      <c r="L24" s="21"/>
      <c r="M24" s="21"/>
      <c r="N24" s="21"/>
      <c r="O24" s="21"/>
    </row>
    <row r="25" ht="21.75" customHeight="1" spans="1:15">
      <c r="A25" s="95" t="s">
        <v>95</v>
      </c>
      <c r="B25" s="95" t="s">
        <v>96</v>
      </c>
      <c r="C25" s="21">
        <v>19200</v>
      </c>
      <c r="D25" s="21">
        <v>19200</v>
      </c>
      <c r="E25" s="21">
        <v>19200</v>
      </c>
      <c r="F25" s="21"/>
      <c r="G25" s="21"/>
      <c r="H25" s="21"/>
      <c r="I25" s="21"/>
      <c r="J25" s="21"/>
      <c r="K25" s="21"/>
      <c r="L25" s="21"/>
      <c r="M25" s="21"/>
      <c r="N25" s="21"/>
      <c r="O25" s="21"/>
    </row>
    <row r="26" ht="21.75" customHeight="1" spans="1:15">
      <c r="A26" s="95" t="s">
        <v>97</v>
      </c>
      <c r="B26" s="95" t="s">
        <v>98</v>
      </c>
      <c r="C26" s="21">
        <v>17400</v>
      </c>
      <c r="D26" s="21">
        <v>17400</v>
      </c>
      <c r="E26" s="21">
        <v>17400</v>
      </c>
      <c r="F26" s="21"/>
      <c r="G26" s="21"/>
      <c r="H26" s="21"/>
      <c r="I26" s="21"/>
      <c r="J26" s="21"/>
      <c r="K26" s="21"/>
      <c r="L26" s="21"/>
      <c r="M26" s="21"/>
      <c r="N26" s="21"/>
      <c r="O26" s="21"/>
    </row>
    <row r="27" ht="21.75" customHeight="1" spans="1:15">
      <c r="A27" s="95" t="s">
        <v>99</v>
      </c>
      <c r="B27" s="95" t="s">
        <v>100</v>
      </c>
      <c r="C27" s="21">
        <v>1348293.76</v>
      </c>
      <c r="D27" s="21">
        <v>1348293.76</v>
      </c>
      <c r="E27" s="21">
        <v>1348293.76</v>
      </c>
      <c r="F27" s="21"/>
      <c r="G27" s="21"/>
      <c r="H27" s="21"/>
      <c r="I27" s="21"/>
      <c r="J27" s="21"/>
      <c r="K27" s="21"/>
      <c r="L27" s="21"/>
      <c r="M27" s="21"/>
      <c r="N27" s="21"/>
      <c r="O27" s="21"/>
    </row>
    <row r="28" ht="21.75" customHeight="1" spans="1:15">
      <c r="A28" s="22" t="s">
        <v>101</v>
      </c>
      <c r="B28" s="22" t="s">
        <v>102</v>
      </c>
      <c r="C28" s="21">
        <v>31344</v>
      </c>
      <c r="D28" s="21">
        <v>31344</v>
      </c>
      <c r="E28" s="21">
        <v>31344</v>
      </c>
      <c r="F28" s="21"/>
      <c r="G28" s="21"/>
      <c r="H28" s="21"/>
      <c r="I28" s="21"/>
      <c r="J28" s="21"/>
      <c r="K28" s="21"/>
      <c r="L28" s="21"/>
      <c r="M28" s="21"/>
      <c r="N28" s="21"/>
      <c r="O28" s="21"/>
    </row>
    <row r="29" ht="21.75" customHeight="1" spans="1:15">
      <c r="A29" s="95" t="s">
        <v>103</v>
      </c>
      <c r="B29" s="95" t="s">
        <v>104</v>
      </c>
      <c r="C29" s="21">
        <v>31344</v>
      </c>
      <c r="D29" s="21">
        <v>31344</v>
      </c>
      <c r="E29" s="21">
        <v>31344</v>
      </c>
      <c r="F29" s="21"/>
      <c r="G29" s="21"/>
      <c r="H29" s="21"/>
      <c r="I29" s="21"/>
      <c r="J29" s="21"/>
      <c r="K29" s="21"/>
      <c r="L29" s="21"/>
      <c r="M29" s="21"/>
      <c r="N29" s="21"/>
      <c r="O29" s="21"/>
    </row>
    <row r="30" ht="21.75" customHeight="1" spans="1:15">
      <c r="A30" s="20" t="s">
        <v>105</v>
      </c>
      <c r="B30" s="20" t="s">
        <v>106</v>
      </c>
      <c r="C30" s="21">
        <v>1320358.87</v>
      </c>
      <c r="D30" s="21">
        <v>1320358.87</v>
      </c>
      <c r="E30" s="21">
        <v>1320358.87</v>
      </c>
      <c r="F30" s="21"/>
      <c r="G30" s="21"/>
      <c r="H30" s="21"/>
      <c r="I30" s="21"/>
      <c r="J30" s="21"/>
      <c r="K30" s="21"/>
      <c r="L30" s="21"/>
      <c r="M30" s="21"/>
      <c r="N30" s="21"/>
      <c r="O30" s="21"/>
    </row>
    <row r="31" ht="21.75" customHeight="1" spans="1:15">
      <c r="A31" s="22" t="s">
        <v>107</v>
      </c>
      <c r="B31" s="22" t="s">
        <v>108</v>
      </c>
      <c r="C31" s="21">
        <v>1320358.87</v>
      </c>
      <c r="D31" s="21">
        <v>1320358.87</v>
      </c>
      <c r="E31" s="21">
        <v>1320358.87</v>
      </c>
      <c r="F31" s="21"/>
      <c r="G31" s="21"/>
      <c r="H31" s="21"/>
      <c r="I31" s="21"/>
      <c r="J31" s="21"/>
      <c r="K31" s="21"/>
      <c r="L31" s="21"/>
      <c r="M31" s="21"/>
      <c r="N31" s="21"/>
      <c r="O31" s="21"/>
    </row>
    <row r="32" ht="21.75" customHeight="1" spans="1:15">
      <c r="A32" s="95" t="s">
        <v>109</v>
      </c>
      <c r="B32" s="95" t="s">
        <v>110</v>
      </c>
      <c r="C32" s="21">
        <v>186197.87</v>
      </c>
      <c r="D32" s="21">
        <v>186197.87</v>
      </c>
      <c r="E32" s="21">
        <v>186197.87</v>
      </c>
      <c r="F32" s="21"/>
      <c r="G32" s="21"/>
      <c r="H32" s="21"/>
      <c r="I32" s="21"/>
      <c r="J32" s="21"/>
      <c r="K32" s="21"/>
      <c r="L32" s="21"/>
      <c r="M32" s="21"/>
      <c r="N32" s="21"/>
      <c r="O32" s="21"/>
    </row>
    <row r="33" ht="21.75" customHeight="1" spans="1:15">
      <c r="A33" s="95" t="s">
        <v>111</v>
      </c>
      <c r="B33" s="95" t="s">
        <v>112</v>
      </c>
      <c r="C33" s="21">
        <v>508643.43</v>
      </c>
      <c r="D33" s="21">
        <v>508643.43</v>
      </c>
      <c r="E33" s="21">
        <v>508643.43</v>
      </c>
      <c r="F33" s="21"/>
      <c r="G33" s="21"/>
      <c r="H33" s="21"/>
      <c r="I33" s="21"/>
      <c r="J33" s="21"/>
      <c r="K33" s="21"/>
      <c r="L33" s="21"/>
      <c r="M33" s="21"/>
      <c r="N33" s="21"/>
      <c r="O33" s="21"/>
    </row>
    <row r="34" ht="21.75" customHeight="1" spans="1:15">
      <c r="A34" s="95" t="s">
        <v>113</v>
      </c>
      <c r="B34" s="95" t="s">
        <v>114</v>
      </c>
      <c r="C34" s="21">
        <v>550054.6</v>
      </c>
      <c r="D34" s="21">
        <v>550054.6</v>
      </c>
      <c r="E34" s="21">
        <v>550054.6</v>
      </c>
      <c r="F34" s="21"/>
      <c r="G34" s="21"/>
      <c r="H34" s="21"/>
      <c r="I34" s="21"/>
      <c r="J34" s="21"/>
      <c r="K34" s="21"/>
      <c r="L34" s="21"/>
      <c r="M34" s="21"/>
      <c r="N34" s="21"/>
      <c r="O34" s="21"/>
    </row>
    <row r="35" ht="21.75" customHeight="1" spans="1:15">
      <c r="A35" s="95" t="s">
        <v>115</v>
      </c>
      <c r="B35" s="95" t="s">
        <v>116</v>
      </c>
      <c r="C35" s="21">
        <v>75462.97</v>
      </c>
      <c r="D35" s="21">
        <v>75462.97</v>
      </c>
      <c r="E35" s="21">
        <v>75462.97</v>
      </c>
      <c r="F35" s="21"/>
      <c r="G35" s="21"/>
      <c r="H35" s="21"/>
      <c r="I35" s="21"/>
      <c r="J35" s="21"/>
      <c r="K35" s="21"/>
      <c r="L35" s="21"/>
      <c r="M35" s="21"/>
      <c r="N35" s="21"/>
      <c r="O35" s="21"/>
    </row>
    <row r="36" ht="21.75" customHeight="1" spans="1:15">
      <c r="A36" s="20" t="s">
        <v>117</v>
      </c>
      <c r="B36" s="20" t="s">
        <v>118</v>
      </c>
      <c r="C36" s="21">
        <v>2458044</v>
      </c>
      <c r="D36" s="21">
        <v>2458044</v>
      </c>
      <c r="E36" s="21">
        <v>2182044</v>
      </c>
      <c r="F36" s="21">
        <v>276000</v>
      </c>
      <c r="G36" s="21"/>
      <c r="H36" s="21"/>
      <c r="I36" s="21"/>
      <c r="J36" s="21"/>
      <c r="K36" s="21"/>
      <c r="L36" s="21"/>
      <c r="M36" s="21"/>
      <c r="N36" s="21"/>
      <c r="O36" s="21"/>
    </row>
    <row r="37" ht="21.75" customHeight="1" spans="1:15">
      <c r="A37" s="22" t="s">
        <v>119</v>
      </c>
      <c r="B37" s="22" t="s">
        <v>120</v>
      </c>
      <c r="C37" s="21">
        <v>2458044</v>
      </c>
      <c r="D37" s="21">
        <v>2458044</v>
      </c>
      <c r="E37" s="21">
        <v>2182044</v>
      </c>
      <c r="F37" s="21">
        <v>276000</v>
      </c>
      <c r="G37" s="21"/>
      <c r="H37" s="21"/>
      <c r="I37" s="21"/>
      <c r="J37" s="21"/>
      <c r="K37" s="21"/>
      <c r="L37" s="21"/>
      <c r="M37" s="21"/>
      <c r="N37" s="21"/>
      <c r="O37" s="21"/>
    </row>
    <row r="38" ht="21.75" customHeight="1" spans="1:15">
      <c r="A38" s="95" t="s">
        <v>121</v>
      </c>
      <c r="B38" s="95" t="s">
        <v>122</v>
      </c>
      <c r="C38" s="21">
        <v>60000</v>
      </c>
      <c r="D38" s="21">
        <v>60000</v>
      </c>
      <c r="E38" s="21"/>
      <c r="F38" s="21">
        <v>60000</v>
      </c>
      <c r="G38" s="21"/>
      <c r="H38" s="21"/>
      <c r="I38" s="21"/>
      <c r="J38" s="21"/>
      <c r="K38" s="21"/>
      <c r="L38" s="21"/>
      <c r="M38" s="21"/>
      <c r="N38" s="21"/>
      <c r="O38" s="21"/>
    </row>
    <row r="39" ht="21.75" customHeight="1" spans="1:15">
      <c r="A39" s="95" t="s">
        <v>123</v>
      </c>
      <c r="B39" s="95" t="s">
        <v>124</v>
      </c>
      <c r="C39" s="21">
        <v>2398044</v>
      </c>
      <c r="D39" s="21">
        <v>2398044</v>
      </c>
      <c r="E39" s="21">
        <v>2182044</v>
      </c>
      <c r="F39" s="21">
        <v>216000</v>
      </c>
      <c r="G39" s="21"/>
      <c r="H39" s="21"/>
      <c r="I39" s="21"/>
      <c r="J39" s="21"/>
      <c r="K39" s="21"/>
      <c r="L39" s="21"/>
      <c r="M39" s="21"/>
      <c r="N39" s="21"/>
      <c r="O39" s="21"/>
    </row>
    <row r="40" ht="21.75" customHeight="1" spans="1:15">
      <c r="A40" s="20" t="s">
        <v>125</v>
      </c>
      <c r="B40" s="20" t="s">
        <v>126</v>
      </c>
      <c r="C40" s="21">
        <v>10711869.54</v>
      </c>
      <c r="D40" s="21">
        <v>9606019.94</v>
      </c>
      <c r="E40" s="21">
        <v>9309739.94</v>
      </c>
      <c r="F40" s="21">
        <v>296280</v>
      </c>
      <c r="G40" s="21"/>
      <c r="H40" s="21"/>
      <c r="I40" s="21"/>
      <c r="J40" s="21">
        <v>1105849.6</v>
      </c>
      <c r="K40" s="21"/>
      <c r="L40" s="21"/>
      <c r="M40" s="21"/>
      <c r="N40" s="21"/>
      <c r="O40" s="21">
        <v>1105849.6</v>
      </c>
    </row>
    <row r="41" ht="21.75" customHeight="1" spans="1:15">
      <c r="A41" s="22" t="s">
        <v>127</v>
      </c>
      <c r="B41" s="22" t="s">
        <v>128</v>
      </c>
      <c r="C41" s="21">
        <v>6313321.54</v>
      </c>
      <c r="D41" s="21">
        <v>6307471.94</v>
      </c>
      <c r="E41" s="21">
        <v>6227191.94</v>
      </c>
      <c r="F41" s="21">
        <v>80280</v>
      </c>
      <c r="G41" s="21"/>
      <c r="H41" s="21"/>
      <c r="I41" s="21"/>
      <c r="J41" s="21">
        <v>5849.6</v>
      </c>
      <c r="K41" s="21"/>
      <c r="L41" s="21"/>
      <c r="M41" s="21"/>
      <c r="N41" s="21"/>
      <c r="O41" s="21">
        <v>5849.6</v>
      </c>
    </row>
    <row r="42" ht="21.75" customHeight="1" spans="1:15">
      <c r="A42" s="95" t="s">
        <v>129</v>
      </c>
      <c r="B42" s="95" t="s">
        <v>80</v>
      </c>
      <c r="C42" s="21">
        <v>3645741.16</v>
      </c>
      <c r="D42" s="21">
        <v>3645741.16</v>
      </c>
      <c r="E42" s="21">
        <v>3645741.16</v>
      </c>
      <c r="F42" s="21"/>
      <c r="G42" s="21"/>
      <c r="H42" s="21"/>
      <c r="I42" s="21"/>
      <c r="J42" s="21"/>
      <c r="K42" s="21"/>
      <c r="L42" s="21"/>
      <c r="M42" s="21"/>
      <c r="N42" s="21"/>
      <c r="O42" s="21"/>
    </row>
    <row r="43" ht="21.75" customHeight="1" spans="1:15">
      <c r="A43" s="95" t="s">
        <v>130</v>
      </c>
      <c r="B43" s="95" t="s">
        <v>131</v>
      </c>
      <c r="C43" s="21">
        <v>2577875.4</v>
      </c>
      <c r="D43" s="21">
        <v>2577875.4</v>
      </c>
      <c r="E43" s="21">
        <v>2497595.4</v>
      </c>
      <c r="F43" s="21">
        <v>80280</v>
      </c>
      <c r="G43" s="21"/>
      <c r="H43" s="21"/>
      <c r="I43" s="21"/>
      <c r="J43" s="21"/>
      <c r="K43" s="21"/>
      <c r="L43" s="21"/>
      <c r="M43" s="21"/>
      <c r="N43" s="21"/>
      <c r="O43" s="21"/>
    </row>
    <row r="44" ht="21.75" customHeight="1" spans="1:15">
      <c r="A44" s="95" t="s">
        <v>132</v>
      </c>
      <c r="B44" s="95" t="s">
        <v>133</v>
      </c>
      <c r="C44" s="21">
        <v>83855.38</v>
      </c>
      <c r="D44" s="21">
        <v>83855.38</v>
      </c>
      <c r="E44" s="21">
        <v>83855.38</v>
      </c>
      <c r="F44" s="21"/>
      <c r="G44" s="21"/>
      <c r="H44" s="21"/>
      <c r="I44" s="21"/>
      <c r="J44" s="21"/>
      <c r="K44" s="21"/>
      <c r="L44" s="21"/>
      <c r="M44" s="21"/>
      <c r="N44" s="21"/>
      <c r="O44" s="21"/>
    </row>
    <row r="45" ht="21.75" customHeight="1" spans="1:15">
      <c r="A45" s="95" t="s">
        <v>134</v>
      </c>
      <c r="B45" s="95" t="s">
        <v>135</v>
      </c>
      <c r="C45" s="21">
        <v>5849.6</v>
      </c>
      <c r="D45" s="21"/>
      <c r="E45" s="21"/>
      <c r="F45" s="21"/>
      <c r="G45" s="21"/>
      <c r="H45" s="21"/>
      <c r="I45" s="21"/>
      <c r="J45" s="21">
        <v>5849.6</v>
      </c>
      <c r="K45" s="21"/>
      <c r="L45" s="21"/>
      <c r="M45" s="21"/>
      <c r="N45" s="21"/>
      <c r="O45" s="21">
        <v>5849.6</v>
      </c>
    </row>
    <row r="46" ht="21.75" customHeight="1" spans="1:15">
      <c r="A46" s="22" t="s">
        <v>136</v>
      </c>
      <c r="B46" s="22" t="s">
        <v>137</v>
      </c>
      <c r="C46" s="21">
        <v>1100000</v>
      </c>
      <c r="D46" s="21"/>
      <c r="E46" s="21"/>
      <c r="F46" s="21"/>
      <c r="G46" s="21"/>
      <c r="H46" s="21"/>
      <c r="I46" s="21"/>
      <c r="J46" s="21">
        <v>1100000</v>
      </c>
      <c r="K46" s="21"/>
      <c r="L46" s="21"/>
      <c r="M46" s="21"/>
      <c r="N46" s="21"/>
      <c r="O46" s="21">
        <v>1100000</v>
      </c>
    </row>
    <row r="47" ht="21.75" customHeight="1" spans="1:15">
      <c r="A47" s="95" t="s">
        <v>138</v>
      </c>
      <c r="B47" s="95" t="s">
        <v>139</v>
      </c>
      <c r="C47" s="21">
        <v>1100000</v>
      </c>
      <c r="D47" s="21"/>
      <c r="E47" s="21"/>
      <c r="F47" s="21"/>
      <c r="G47" s="21"/>
      <c r="H47" s="21"/>
      <c r="I47" s="21"/>
      <c r="J47" s="21">
        <v>1100000</v>
      </c>
      <c r="K47" s="21"/>
      <c r="L47" s="21"/>
      <c r="M47" s="21"/>
      <c r="N47" s="21"/>
      <c r="O47" s="21">
        <v>1100000</v>
      </c>
    </row>
    <row r="48" ht="21.75" customHeight="1" spans="1:15">
      <c r="A48" s="22" t="s">
        <v>140</v>
      </c>
      <c r="B48" s="22" t="s">
        <v>141</v>
      </c>
      <c r="C48" s="21">
        <v>3298548</v>
      </c>
      <c r="D48" s="21">
        <v>3298548</v>
      </c>
      <c r="E48" s="21">
        <v>3082548</v>
      </c>
      <c r="F48" s="21">
        <v>216000</v>
      </c>
      <c r="G48" s="21"/>
      <c r="H48" s="21"/>
      <c r="I48" s="21"/>
      <c r="J48" s="21"/>
      <c r="K48" s="21"/>
      <c r="L48" s="21"/>
      <c r="M48" s="21"/>
      <c r="N48" s="21"/>
      <c r="O48" s="21"/>
    </row>
    <row r="49" ht="21.75" customHeight="1" spans="1:15">
      <c r="A49" s="95" t="s">
        <v>142</v>
      </c>
      <c r="B49" s="95" t="s">
        <v>143</v>
      </c>
      <c r="C49" s="21">
        <v>3298548</v>
      </c>
      <c r="D49" s="21">
        <v>3298548</v>
      </c>
      <c r="E49" s="21">
        <v>3082548</v>
      </c>
      <c r="F49" s="21">
        <v>216000</v>
      </c>
      <c r="G49" s="21"/>
      <c r="H49" s="21"/>
      <c r="I49" s="21"/>
      <c r="J49" s="21"/>
      <c r="K49" s="21"/>
      <c r="L49" s="21"/>
      <c r="M49" s="21"/>
      <c r="N49" s="21"/>
      <c r="O49" s="21"/>
    </row>
    <row r="50" ht="21.75" customHeight="1" spans="1:15">
      <c r="A50" s="20" t="s">
        <v>144</v>
      </c>
      <c r="B50" s="20" t="s">
        <v>145</v>
      </c>
      <c r="C50" s="21">
        <v>110000</v>
      </c>
      <c r="D50" s="21">
        <v>110000</v>
      </c>
      <c r="E50" s="21"/>
      <c r="F50" s="21">
        <v>110000</v>
      </c>
      <c r="G50" s="21"/>
      <c r="H50" s="21"/>
      <c r="I50" s="21"/>
      <c r="J50" s="21"/>
      <c r="K50" s="21"/>
      <c r="L50" s="21"/>
      <c r="M50" s="21"/>
      <c r="N50" s="21"/>
      <c r="O50" s="21"/>
    </row>
    <row r="51" ht="21.75" customHeight="1" spans="1:15">
      <c r="A51" s="22" t="s">
        <v>146</v>
      </c>
      <c r="B51" s="22" t="s">
        <v>147</v>
      </c>
      <c r="C51" s="21">
        <v>110000</v>
      </c>
      <c r="D51" s="21">
        <v>110000</v>
      </c>
      <c r="E51" s="21"/>
      <c r="F51" s="21">
        <v>110000</v>
      </c>
      <c r="G51" s="21"/>
      <c r="H51" s="21"/>
      <c r="I51" s="21"/>
      <c r="J51" s="21"/>
      <c r="K51" s="21"/>
      <c r="L51" s="21"/>
      <c r="M51" s="21"/>
      <c r="N51" s="21"/>
      <c r="O51" s="21"/>
    </row>
    <row r="52" ht="21.75" customHeight="1" spans="1:15">
      <c r="A52" s="95" t="s">
        <v>148</v>
      </c>
      <c r="B52" s="95" t="s">
        <v>149</v>
      </c>
      <c r="C52" s="21">
        <v>110000</v>
      </c>
      <c r="D52" s="21">
        <v>110000</v>
      </c>
      <c r="E52" s="21"/>
      <c r="F52" s="21">
        <v>110000</v>
      </c>
      <c r="G52" s="21"/>
      <c r="H52" s="21"/>
      <c r="I52" s="21"/>
      <c r="J52" s="21"/>
      <c r="K52" s="21"/>
      <c r="L52" s="21"/>
      <c r="M52" s="21"/>
      <c r="N52" s="21"/>
      <c r="O52" s="21"/>
    </row>
    <row r="53" ht="21.75" customHeight="1" spans="1:15">
      <c r="A53" s="20" t="s">
        <v>150</v>
      </c>
      <c r="B53" s="20" t="s">
        <v>151</v>
      </c>
      <c r="C53" s="21">
        <v>1113625.92</v>
      </c>
      <c r="D53" s="21">
        <v>1113625.92</v>
      </c>
      <c r="E53" s="21">
        <v>1113625.92</v>
      </c>
      <c r="F53" s="21"/>
      <c r="G53" s="21"/>
      <c r="H53" s="21"/>
      <c r="I53" s="21"/>
      <c r="J53" s="21"/>
      <c r="K53" s="21"/>
      <c r="L53" s="21"/>
      <c r="M53" s="21"/>
      <c r="N53" s="21"/>
      <c r="O53" s="21"/>
    </row>
    <row r="54" ht="21.75" customHeight="1" spans="1:15">
      <c r="A54" s="22" t="s">
        <v>152</v>
      </c>
      <c r="B54" s="22" t="s">
        <v>153</v>
      </c>
      <c r="C54" s="21">
        <v>1113625.92</v>
      </c>
      <c r="D54" s="21">
        <v>1113625.92</v>
      </c>
      <c r="E54" s="21">
        <v>1113625.92</v>
      </c>
      <c r="F54" s="21"/>
      <c r="G54" s="21"/>
      <c r="H54" s="21"/>
      <c r="I54" s="21"/>
      <c r="J54" s="21"/>
      <c r="K54" s="21"/>
      <c r="L54" s="21"/>
      <c r="M54" s="21"/>
      <c r="N54" s="21"/>
      <c r="O54" s="21"/>
    </row>
    <row r="55" ht="21.75" customHeight="1" spans="1:15">
      <c r="A55" s="95" t="s">
        <v>154</v>
      </c>
      <c r="B55" s="95" t="s">
        <v>155</v>
      </c>
      <c r="C55" s="21">
        <v>1113625.92</v>
      </c>
      <c r="D55" s="21">
        <v>1113625.92</v>
      </c>
      <c r="E55" s="21">
        <v>1113625.92</v>
      </c>
      <c r="F55" s="21"/>
      <c r="G55" s="21"/>
      <c r="H55" s="21"/>
      <c r="I55" s="21"/>
      <c r="J55" s="21"/>
      <c r="K55" s="21"/>
      <c r="L55" s="21"/>
      <c r="M55" s="21"/>
      <c r="N55" s="21"/>
      <c r="O55" s="21"/>
    </row>
    <row r="56" ht="21.75" customHeight="1" spans="1:15">
      <c r="A56" s="23" t="s">
        <v>156</v>
      </c>
      <c r="B56" s="23" t="s">
        <v>156</v>
      </c>
      <c r="C56" s="21">
        <v>23311308.71</v>
      </c>
      <c r="D56" s="21">
        <v>22137204.33</v>
      </c>
      <c r="E56" s="21">
        <v>20703916.33</v>
      </c>
      <c r="F56" s="21">
        <v>1433288</v>
      </c>
      <c r="G56" s="21"/>
      <c r="H56" s="21"/>
      <c r="I56" s="21"/>
      <c r="J56" s="21">
        <v>1174104.38</v>
      </c>
      <c r="K56" s="21"/>
      <c r="L56" s="21"/>
      <c r="M56" s="21"/>
      <c r="N56" s="21"/>
      <c r="O56" s="21">
        <v>1174104.38</v>
      </c>
    </row>
  </sheetData>
  <mergeCells count="11">
    <mergeCell ref="A3:O3"/>
    <mergeCell ref="A4:L4"/>
    <mergeCell ref="D5:F5"/>
    <mergeCell ref="J5:O5"/>
    <mergeCell ref="A56:B56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8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2" t="s">
        <v>157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"单位名称："&amp;"大渡岗乡"</f>
        <v>单位名称：大渡岗乡</v>
      </c>
      <c r="B4" s="6"/>
      <c r="C4" s="161"/>
      <c r="D4" s="98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7" t="s">
        <v>4</v>
      </c>
      <c r="B6" s="104" t="s">
        <v>5</v>
      </c>
      <c r="C6" s="27" t="s">
        <v>158</v>
      </c>
      <c r="D6" s="104" t="s">
        <v>5</v>
      </c>
    </row>
    <row r="7" ht="17.25" customHeight="1" spans="1:4">
      <c r="A7" s="29"/>
      <c r="B7" s="107"/>
      <c r="C7" s="29"/>
      <c r="D7" s="107"/>
    </row>
    <row r="8" ht="17.25" customHeight="1" spans="1:4">
      <c r="A8" s="162" t="s">
        <v>159</v>
      </c>
      <c r="B8" s="21">
        <v>22137204.33</v>
      </c>
      <c r="C8" s="163" t="s">
        <v>160</v>
      </c>
      <c r="D8" s="164">
        <v>22137204.33</v>
      </c>
    </row>
    <row r="9" ht="17.25" customHeight="1" spans="1:4">
      <c r="A9" s="165" t="s">
        <v>161</v>
      </c>
      <c r="B9" s="21">
        <v>22137204.33</v>
      </c>
      <c r="C9" s="163" t="str">
        <f>"（"&amp;"一"&amp;"）"&amp;"一般公共服务支出"</f>
        <v>（一）一般公共服务支出</v>
      </c>
      <c r="D9" s="164">
        <v>6102837.84</v>
      </c>
    </row>
    <row r="10" ht="17.25" customHeight="1" spans="1:4">
      <c r="A10" s="165" t="s">
        <v>162</v>
      </c>
      <c r="B10" s="21"/>
      <c r="C10" s="163" t="str">
        <f>"（"&amp;"二"&amp;"）"&amp;"公共安全支出"</f>
        <v>（二）公共安全支出</v>
      </c>
      <c r="D10" s="164">
        <v>10080</v>
      </c>
    </row>
    <row r="11" ht="17.25" customHeight="1" spans="1:4">
      <c r="A11" s="165" t="s">
        <v>163</v>
      </c>
      <c r="B11" s="21"/>
      <c r="C11" s="163" t="str">
        <f>"（"&amp;"三"&amp;"）"&amp;"社会保障和就业支出"</f>
        <v>（三）社会保障和就业支出</v>
      </c>
      <c r="D11" s="164">
        <v>1416237.76</v>
      </c>
    </row>
    <row r="12" ht="17.25" customHeight="1" spans="1:4">
      <c r="A12" s="165" t="s">
        <v>164</v>
      </c>
      <c r="B12" s="21"/>
      <c r="C12" s="163" t="str">
        <f>"（"&amp;"四"&amp;"）"&amp;"卫生健康支出"</f>
        <v>（四）卫生健康支出</v>
      </c>
      <c r="D12" s="164">
        <v>1320358.87</v>
      </c>
    </row>
    <row r="13" ht="17.25" customHeight="1" spans="1:4">
      <c r="A13" s="165" t="s">
        <v>161</v>
      </c>
      <c r="B13" s="21"/>
      <c r="C13" s="163" t="str">
        <f>"（"&amp;"五"&amp;"）"&amp;"城乡社区支出"</f>
        <v>（五）城乡社区支出</v>
      </c>
      <c r="D13" s="164">
        <v>2458044</v>
      </c>
    </row>
    <row r="14" ht="17.25" customHeight="1" spans="1:4">
      <c r="A14" s="165" t="s">
        <v>162</v>
      </c>
      <c r="B14" s="21"/>
      <c r="C14" s="163" t="str">
        <f>"（"&amp;"六"&amp;"）"&amp;"农林水支出"</f>
        <v>（六）农林水支出</v>
      </c>
      <c r="D14" s="164">
        <v>9606019.94</v>
      </c>
    </row>
    <row r="15" ht="17.25" customHeight="1" spans="1:4">
      <c r="A15" s="165" t="s">
        <v>163</v>
      </c>
      <c r="B15" s="21"/>
      <c r="C15" s="163" t="str">
        <f>"（"&amp;"七"&amp;"）"&amp;"自然资源海洋气象等支出"</f>
        <v>（七）自然资源海洋气象等支出</v>
      </c>
      <c r="D15" s="164">
        <v>110000</v>
      </c>
    </row>
    <row r="16" ht="17.25" customHeight="1" spans="1:4">
      <c r="A16" s="20"/>
      <c r="B16" s="20"/>
      <c r="C16" s="163" t="str">
        <f>"（"&amp;"八"&amp;"）"&amp;"住房保障支出"</f>
        <v>（八）住房保障支出</v>
      </c>
      <c r="D16" s="164">
        <v>1113625.92</v>
      </c>
    </row>
    <row r="17" customHeight="1" spans="1:4">
      <c r="A17" s="166"/>
      <c r="B17" s="167"/>
      <c r="C17" s="168" t="s">
        <v>165</v>
      </c>
      <c r="D17" s="167"/>
    </row>
    <row r="18" ht="17.25" customHeight="1" spans="1:4">
      <c r="A18" s="169" t="s">
        <v>166</v>
      </c>
      <c r="B18" s="170">
        <v>22137204.33</v>
      </c>
      <c r="C18" s="166" t="s">
        <v>25</v>
      </c>
      <c r="D18" s="170">
        <v>22137204.33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53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5"/>
      <c r="F2" s="153"/>
      <c r="G2" s="32" t="s">
        <v>167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"单位名称："&amp;"大渡岗乡"</f>
        <v>单位名称：大渡岗乡</v>
      </c>
      <c r="B4" s="6"/>
      <c r="C4" s="6"/>
      <c r="D4" s="6"/>
      <c r="E4" s="6"/>
      <c r="F4" s="98"/>
      <c r="G4" s="98" t="s">
        <v>1</v>
      </c>
    </row>
    <row r="5" ht="20.25" customHeight="1" spans="1:7">
      <c r="A5" s="154" t="s">
        <v>168</v>
      </c>
      <c r="B5" s="155"/>
      <c r="C5" s="104" t="s">
        <v>29</v>
      </c>
      <c r="D5" s="140" t="s">
        <v>54</v>
      </c>
      <c r="E5" s="143"/>
      <c r="F5" s="144"/>
      <c r="G5" s="156" t="s">
        <v>55</v>
      </c>
    </row>
    <row r="6" ht="20.25" customHeight="1" spans="1:7">
      <c r="A6" s="157" t="s">
        <v>52</v>
      </c>
      <c r="B6" s="157" t="s">
        <v>53</v>
      </c>
      <c r="C6" s="107"/>
      <c r="D6" s="18" t="s">
        <v>31</v>
      </c>
      <c r="E6" s="18" t="s">
        <v>169</v>
      </c>
      <c r="F6" s="18" t="s">
        <v>170</v>
      </c>
      <c r="G6" s="91"/>
    </row>
    <row r="7" ht="19.5" customHeight="1" spans="1:7">
      <c r="A7" s="157" t="s">
        <v>171</v>
      </c>
      <c r="B7" s="157" t="s">
        <v>172</v>
      </c>
      <c r="C7" s="157" t="s">
        <v>173</v>
      </c>
      <c r="D7" s="18">
        <v>4</v>
      </c>
      <c r="E7" s="158" t="s">
        <v>174</v>
      </c>
      <c r="F7" s="158" t="s">
        <v>175</v>
      </c>
      <c r="G7" s="157" t="s">
        <v>176</v>
      </c>
    </row>
    <row r="8" ht="18" customHeight="1" spans="1:7">
      <c r="A8" s="20" t="s">
        <v>63</v>
      </c>
      <c r="B8" s="20" t="s">
        <v>64</v>
      </c>
      <c r="C8" s="21">
        <v>6102837.84</v>
      </c>
      <c r="D8" s="21">
        <v>5351829.84</v>
      </c>
      <c r="E8" s="21">
        <v>4756104</v>
      </c>
      <c r="F8" s="21">
        <v>595725.84</v>
      </c>
      <c r="G8" s="21">
        <v>751008</v>
      </c>
    </row>
    <row r="9" ht="18" customHeight="1" spans="1:7">
      <c r="A9" s="22" t="s">
        <v>65</v>
      </c>
      <c r="B9" s="22" t="s">
        <v>66</v>
      </c>
      <c r="C9" s="21">
        <v>218619.68</v>
      </c>
      <c r="D9" s="21">
        <v>150219.68</v>
      </c>
      <c r="E9" s="21">
        <v>131642</v>
      </c>
      <c r="F9" s="21">
        <v>18577.68</v>
      </c>
      <c r="G9" s="21">
        <v>68400</v>
      </c>
    </row>
    <row r="10" ht="18" customHeight="1" spans="1:7">
      <c r="A10" s="95" t="s">
        <v>67</v>
      </c>
      <c r="B10" s="95" t="s">
        <v>68</v>
      </c>
      <c r="C10" s="21">
        <v>150219.68</v>
      </c>
      <c r="D10" s="21">
        <v>150219.68</v>
      </c>
      <c r="E10" s="21">
        <v>131642</v>
      </c>
      <c r="F10" s="21">
        <v>18577.68</v>
      </c>
      <c r="G10" s="21"/>
    </row>
    <row r="11" ht="18" customHeight="1" spans="1:7">
      <c r="A11" s="95" t="s">
        <v>69</v>
      </c>
      <c r="B11" s="95" t="s">
        <v>70</v>
      </c>
      <c r="C11" s="21">
        <v>68400</v>
      </c>
      <c r="D11" s="21"/>
      <c r="E11" s="21"/>
      <c r="F11" s="21"/>
      <c r="G11" s="21">
        <v>68400</v>
      </c>
    </row>
    <row r="12" ht="18" customHeight="1" spans="1:7">
      <c r="A12" s="22" t="s">
        <v>71</v>
      </c>
      <c r="B12" s="22" t="s">
        <v>72</v>
      </c>
      <c r="C12" s="21">
        <v>3020777.36</v>
      </c>
      <c r="D12" s="21">
        <v>2338169.36</v>
      </c>
      <c r="E12" s="21">
        <v>2010674</v>
      </c>
      <c r="F12" s="21">
        <v>327495.36</v>
      </c>
      <c r="G12" s="21">
        <v>682608</v>
      </c>
    </row>
    <row r="13" ht="18" customHeight="1" spans="1:7">
      <c r="A13" s="95" t="s">
        <v>73</v>
      </c>
      <c r="B13" s="95" t="s">
        <v>68</v>
      </c>
      <c r="C13" s="21">
        <v>2338169.36</v>
      </c>
      <c r="D13" s="21">
        <v>2338169.36</v>
      </c>
      <c r="E13" s="21">
        <v>2010674</v>
      </c>
      <c r="F13" s="21">
        <v>327495.36</v>
      </c>
      <c r="G13" s="21"/>
    </row>
    <row r="14" ht="18" customHeight="1" spans="1:7">
      <c r="A14" s="95" t="s">
        <v>74</v>
      </c>
      <c r="B14" s="95" t="s">
        <v>75</v>
      </c>
      <c r="C14" s="21">
        <v>682608</v>
      </c>
      <c r="D14" s="21"/>
      <c r="E14" s="21"/>
      <c r="F14" s="21"/>
      <c r="G14" s="21">
        <v>682608</v>
      </c>
    </row>
    <row r="15" ht="18" customHeight="1" spans="1:7">
      <c r="A15" s="22" t="s">
        <v>76</v>
      </c>
      <c r="B15" s="22" t="s">
        <v>77</v>
      </c>
      <c r="C15" s="21">
        <v>2843040.8</v>
      </c>
      <c r="D15" s="21">
        <v>2843040.8</v>
      </c>
      <c r="E15" s="21">
        <v>2593388</v>
      </c>
      <c r="F15" s="21">
        <v>249652.8</v>
      </c>
      <c r="G15" s="21"/>
    </row>
    <row r="16" ht="18" customHeight="1" spans="1:7">
      <c r="A16" s="95" t="s">
        <v>78</v>
      </c>
      <c r="B16" s="95" t="s">
        <v>68</v>
      </c>
      <c r="C16" s="21">
        <v>864199.56</v>
      </c>
      <c r="D16" s="21">
        <v>864199.56</v>
      </c>
      <c r="E16" s="21">
        <v>752913</v>
      </c>
      <c r="F16" s="21">
        <v>111286.56</v>
      </c>
      <c r="G16" s="21"/>
    </row>
    <row r="17" ht="18" customHeight="1" spans="1:7">
      <c r="A17" s="95" t="s">
        <v>79</v>
      </c>
      <c r="B17" s="95" t="s">
        <v>80</v>
      </c>
      <c r="C17" s="21">
        <v>1978841.24</v>
      </c>
      <c r="D17" s="21">
        <v>1978841.24</v>
      </c>
      <c r="E17" s="21">
        <v>1840475</v>
      </c>
      <c r="F17" s="21">
        <v>138366.24</v>
      </c>
      <c r="G17" s="21"/>
    </row>
    <row r="18" ht="18" customHeight="1" spans="1:7">
      <c r="A18" s="22" t="s">
        <v>81</v>
      </c>
      <c r="B18" s="22" t="s">
        <v>82</v>
      </c>
      <c r="C18" s="21">
        <v>20400</v>
      </c>
      <c r="D18" s="21">
        <v>20400</v>
      </c>
      <c r="E18" s="21">
        <v>20400</v>
      </c>
      <c r="F18" s="21"/>
      <c r="G18" s="21"/>
    </row>
    <row r="19" ht="18" customHeight="1" spans="1:7">
      <c r="A19" s="95" t="s">
        <v>83</v>
      </c>
      <c r="B19" s="95" t="s">
        <v>84</v>
      </c>
      <c r="C19" s="21">
        <v>20400</v>
      </c>
      <c r="D19" s="21">
        <v>20400</v>
      </c>
      <c r="E19" s="21">
        <v>20400</v>
      </c>
      <c r="F19" s="21"/>
      <c r="G19" s="21"/>
    </row>
    <row r="20" ht="18" customHeight="1" spans="1:7">
      <c r="A20" s="20" t="s">
        <v>85</v>
      </c>
      <c r="B20" s="20" t="s">
        <v>86</v>
      </c>
      <c r="C20" s="21">
        <v>10080</v>
      </c>
      <c r="D20" s="21">
        <v>10080</v>
      </c>
      <c r="E20" s="21">
        <v>10080</v>
      </c>
      <c r="F20" s="21"/>
      <c r="G20" s="21"/>
    </row>
    <row r="21" ht="18" customHeight="1" spans="1:7">
      <c r="A21" s="22" t="s">
        <v>87</v>
      </c>
      <c r="B21" s="22" t="s">
        <v>88</v>
      </c>
      <c r="C21" s="21">
        <v>10080</v>
      </c>
      <c r="D21" s="21">
        <v>10080</v>
      </c>
      <c r="E21" s="21">
        <v>10080</v>
      </c>
      <c r="F21" s="21"/>
      <c r="G21" s="21"/>
    </row>
    <row r="22" ht="18" customHeight="1" spans="1:7">
      <c r="A22" s="95" t="s">
        <v>89</v>
      </c>
      <c r="B22" s="95" t="s">
        <v>90</v>
      </c>
      <c r="C22" s="21">
        <v>10080</v>
      </c>
      <c r="D22" s="21">
        <v>10080</v>
      </c>
      <c r="E22" s="21">
        <v>10080</v>
      </c>
      <c r="F22" s="21"/>
      <c r="G22" s="21"/>
    </row>
    <row r="23" ht="18" customHeight="1" spans="1:7">
      <c r="A23" s="20" t="s">
        <v>91</v>
      </c>
      <c r="B23" s="20" t="s">
        <v>92</v>
      </c>
      <c r="C23" s="21">
        <v>1416237.76</v>
      </c>
      <c r="D23" s="21">
        <v>1416237.76</v>
      </c>
      <c r="E23" s="21">
        <v>1379637.76</v>
      </c>
      <c r="F23" s="21">
        <v>36600</v>
      </c>
      <c r="G23" s="21"/>
    </row>
    <row r="24" ht="18" customHeight="1" spans="1:7">
      <c r="A24" s="22" t="s">
        <v>93</v>
      </c>
      <c r="B24" s="22" t="s">
        <v>94</v>
      </c>
      <c r="C24" s="21">
        <v>1384893.76</v>
      </c>
      <c r="D24" s="21">
        <v>1384893.76</v>
      </c>
      <c r="E24" s="21">
        <v>1348293.76</v>
      </c>
      <c r="F24" s="21">
        <v>36600</v>
      </c>
      <c r="G24" s="21"/>
    </row>
    <row r="25" ht="18" customHeight="1" spans="1:7">
      <c r="A25" s="95" t="s">
        <v>95</v>
      </c>
      <c r="B25" s="95" t="s">
        <v>96</v>
      </c>
      <c r="C25" s="21">
        <v>19200</v>
      </c>
      <c r="D25" s="21">
        <v>19200</v>
      </c>
      <c r="E25" s="21"/>
      <c r="F25" s="21">
        <v>19200</v>
      </c>
      <c r="G25" s="21"/>
    </row>
    <row r="26" ht="18" customHeight="1" spans="1:7">
      <c r="A26" s="95" t="s">
        <v>97</v>
      </c>
      <c r="B26" s="95" t="s">
        <v>98</v>
      </c>
      <c r="C26" s="21">
        <v>17400</v>
      </c>
      <c r="D26" s="21">
        <v>17400</v>
      </c>
      <c r="E26" s="21"/>
      <c r="F26" s="21">
        <v>17400</v>
      </c>
      <c r="G26" s="21"/>
    </row>
    <row r="27" ht="18" customHeight="1" spans="1:7">
      <c r="A27" s="95" t="s">
        <v>99</v>
      </c>
      <c r="B27" s="95" t="s">
        <v>100</v>
      </c>
      <c r="C27" s="21">
        <v>1348293.76</v>
      </c>
      <c r="D27" s="21">
        <v>1348293.76</v>
      </c>
      <c r="E27" s="21">
        <v>1348293.76</v>
      </c>
      <c r="F27" s="21"/>
      <c r="G27" s="21"/>
    </row>
    <row r="28" ht="18" customHeight="1" spans="1:7">
      <c r="A28" s="22" t="s">
        <v>101</v>
      </c>
      <c r="B28" s="22" t="s">
        <v>102</v>
      </c>
      <c r="C28" s="21">
        <v>31344</v>
      </c>
      <c r="D28" s="21">
        <v>31344</v>
      </c>
      <c r="E28" s="21">
        <v>31344</v>
      </c>
      <c r="F28" s="21"/>
      <c r="G28" s="21"/>
    </row>
    <row r="29" ht="18" customHeight="1" spans="1:7">
      <c r="A29" s="95" t="s">
        <v>103</v>
      </c>
      <c r="B29" s="95" t="s">
        <v>104</v>
      </c>
      <c r="C29" s="21">
        <v>31344</v>
      </c>
      <c r="D29" s="21">
        <v>31344</v>
      </c>
      <c r="E29" s="21">
        <v>31344</v>
      </c>
      <c r="F29" s="21"/>
      <c r="G29" s="21"/>
    </row>
    <row r="30" ht="18" customHeight="1" spans="1:7">
      <c r="A30" s="20" t="s">
        <v>105</v>
      </c>
      <c r="B30" s="20" t="s">
        <v>106</v>
      </c>
      <c r="C30" s="21">
        <v>1320358.87</v>
      </c>
      <c r="D30" s="21">
        <v>1320358.87</v>
      </c>
      <c r="E30" s="21">
        <v>1320358.87</v>
      </c>
      <c r="F30" s="21"/>
      <c r="G30" s="21"/>
    </row>
    <row r="31" ht="18" customHeight="1" spans="1:7">
      <c r="A31" s="22" t="s">
        <v>107</v>
      </c>
      <c r="B31" s="22" t="s">
        <v>108</v>
      </c>
      <c r="C31" s="21">
        <v>1320358.87</v>
      </c>
      <c r="D31" s="21">
        <v>1320358.87</v>
      </c>
      <c r="E31" s="21">
        <v>1320358.87</v>
      </c>
      <c r="F31" s="21"/>
      <c r="G31" s="21"/>
    </row>
    <row r="32" ht="18" customHeight="1" spans="1:7">
      <c r="A32" s="95" t="s">
        <v>109</v>
      </c>
      <c r="B32" s="95" t="s">
        <v>110</v>
      </c>
      <c r="C32" s="21">
        <v>186197.87</v>
      </c>
      <c r="D32" s="21">
        <v>186197.87</v>
      </c>
      <c r="E32" s="21">
        <v>186197.87</v>
      </c>
      <c r="F32" s="21"/>
      <c r="G32" s="21"/>
    </row>
    <row r="33" ht="18" customHeight="1" spans="1:7">
      <c r="A33" s="95" t="s">
        <v>111</v>
      </c>
      <c r="B33" s="95" t="s">
        <v>112</v>
      </c>
      <c r="C33" s="21">
        <v>508643.43</v>
      </c>
      <c r="D33" s="21">
        <v>508643.43</v>
      </c>
      <c r="E33" s="21">
        <v>508643.43</v>
      </c>
      <c r="F33" s="21"/>
      <c r="G33" s="21"/>
    </row>
    <row r="34" ht="18" customHeight="1" spans="1:7">
      <c r="A34" s="95" t="s">
        <v>113</v>
      </c>
      <c r="B34" s="95" t="s">
        <v>114</v>
      </c>
      <c r="C34" s="21">
        <v>550054.6</v>
      </c>
      <c r="D34" s="21">
        <v>550054.6</v>
      </c>
      <c r="E34" s="21">
        <v>550054.6</v>
      </c>
      <c r="F34" s="21"/>
      <c r="G34" s="21"/>
    </row>
    <row r="35" ht="18" customHeight="1" spans="1:7">
      <c r="A35" s="95" t="s">
        <v>115</v>
      </c>
      <c r="B35" s="95" t="s">
        <v>116</v>
      </c>
      <c r="C35" s="21">
        <v>75462.97</v>
      </c>
      <c r="D35" s="21">
        <v>75462.97</v>
      </c>
      <c r="E35" s="21">
        <v>75462.97</v>
      </c>
      <c r="F35" s="21"/>
      <c r="G35" s="21"/>
    </row>
    <row r="36" ht="18" customHeight="1" spans="1:7">
      <c r="A36" s="20" t="s">
        <v>117</v>
      </c>
      <c r="B36" s="20" t="s">
        <v>118</v>
      </c>
      <c r="C36" s="21">
        <v>2458044</v>
      </c>
      <c r="D36" s="21">
        <v>2182044</v>
      </c>
      <c r="E36" s="21">
        <v>2002044</v>
      </c>
      <c r="F36" s="21">
        <v>180000</v>
      </c>
      <c r="G36" s="21">
        <v>276000</v>
      </c>
    </row>
    <row r="37" ht="18" customHeight="1" spans="1:7">
      <c r="A37" s="22" t="s">
        <v>119</v>
      </c>
      <c r="B37" s="22" t="s">
        <v>120</v>
      </c>
      <c r="C37" s="21">
        <v>2458044</v>
      </c>
      <c r="D37" s="21">
        <v>2182044</v>
      </c>
      <c r="E37" s="21">
        <v>2002044</v>
      </c>
      <c r="F37" s="21">
        <v>180000</v>
      </c>
      <c r="G37" s="21">
        <v>276000</v>
      </c>
    </row>
    <row r="38" ht="18" customHeight="1" spans="1:7">
      <c r="A38" s="95" t="s">
        <v>121</v>
      </c>
      <c r="B38" s="95" t="s">
        <v>122</v>
      </c>
      <c r="C38" s="21">
        <v>60000</v>
      </c>
      <c r="D38" s="21"/>
      <c r="E38" s="21"/>
      <c r="F38" s="21"/>
      <c r="G38" s="21">
        <v>60000</v>
      </c>
    </row>
    <row r="39" ht="18" customHeight="1" spans="1:7">
      <c r="A39" s="95" t="s">
        <v>123</v>
      </c>
      <c r="B39" s="95" t="s">
        <v>124</v>
      </c>
      <c r="C39" s="21">
        <v>2398044</v>
      </c>
      <c r="D39" s="21">
        <v>2182044</v>
      </c>
      <c r="E39" s="21">
        <v>2002044</v>
      </c>
      <c r="F39" s="21">
        <v>180000</v>
      </c>
      <c r="G39" s="21">
        <v>216000</v>
      </c>
    </row>
    <row r="40" ht="18" customHeight="1" spans="1:7">
      <c r="A40" s="20" t="s">
        <v>125</v>
      </c>
      <c r="B40" s="20" t="s">
        <v>126</v>
      </c>
      <c r="C40" s="21">
        <v>9606019.94</v>
      </c>
      <c r="D40" s="21">
        <v>9309739.94</v>
      </c>
      <c r="E40" s="21">
        <v>8717583.38</v>
      </c>
      <c r="F40" s="21">
        <v>592156.56</v>
      </c>
      <c r="G40" s="21">
        <v>296280</v>
      </c>
    </row>
    <row r="41" ht="18" customHeight="1" spans="1:7">
      <c r="A41" s="22" t="s">
        <v>127</v>
      </c>
      <c r="B41" s="22" t="s">
        <v>128</v>
      </c>
      <c r="C41" s="21">
        <v>6307471.94</v>
      </c>
      <c r="D41" s="21">
        <v>6227191.94</v>
      </c>
      <c r="E41" s="21">
        <v>5851035.38</v>
      </c>
      <c r="F41" s="21">
        <v>376156.56</v>
      </c>
      <c r="G41" s="21">
        <v>80280</v>
      </c>
    </row>
    <row r="42" ht="18" customHeight="1" spans="1:7">
      <c r="A42" s="95" t="s">
        <v>129</v>
      </c>
      <c r="B42" s="95" t="s">
        <v>80</v>
      </c>
      <c r="C42" s="21">
        <v>3645741.16</v>
      </c>
      <c r="D42" s="21">
        <v>3645741.16</v>
      </c>
      <c r="E42" s="21">
        <v>3408655</v>
      </c>
      <c r="F42" s="21">
        <v>237086.16</v>
      </c>
      <c r="G42" s="21"/>
    </row>
    <row r="43" ht="18" customHeight="1" spans="1:7">
      <c r="A43" s="95" t="s">
        <v>130</v>
      </c>
      <c r="B43" s="95" t="s">
        <v>131</v>
      </c>
      <c r="C43" s="21">
        <v>2577875.4</v>
      </c>
      <c r="D43" s="21">
        <v>2497595.4</v>
      </c>
      <c r="E43" s="21">
        <v>2358525</v>
      </c>
      <c r="F43" s="21">
        <v>139070.4</v>
      </c>
      <c r="G43" s="21">
        <v>80280</v>
      </c>
    </row>
    <row r="44" ht="18" customHeight="1" spans="1:7">
      <c r="A44" s="95" t="s">
        <v>132</v>
      </c>
      <c r="B44" s="95" t="s">
        <v>133</v>
      </c>
      <c r="C44" s="21">
        <v>83855.38</v>
      </c>
      <c r="D44" s="21">
        <v>83855.38</v>
      </c>
      <c r="E44" s="21">
        <v>83855.38</v>
      </c>
      <c r="F44" s="21"/>
      <c r="G44" s="21"/>
    </row>
    <row r="45" ht="18" customHeight="1" spans="1:7">
      <c r="A45" s="22" t="s">
        <v>140</v>
      </c>
      <c r="B45" s="22" t="s">
        <v>141</v>
      </c>
      <c r="C45" s="21">
        <v>3298548</v>
      </c>
      <c r="D45" s="21">
        <v>3082548</v>
      </c>
      <c r="E45" s="21">
        <v>2866548</v>
      </c>
      <c r="F45" s="21">
        <v>216000</v>
      </c>
      <c r="G45" s="21">
        <v>216000</v>
      </c>
    </row>
    <row r="46" ht="18" customHeight="1" spans="1:7">
      <c r="A46" s="95" t="s">
        <v>142</v>
      </c>
      <c r="B46" s="95" t="s">
        <v>143</v>
      </c>
      <c r="C46" s="21">
        <v>3298548</v>
      </c>
      <c r="D46" s="21">
        <v>3082548</v>
      </c>
      <c r="E46" s="21">
        <v>2866548</v>
      </c>
      <c r="F46" s="21">
        <v>216000</v>
      </c>
      <c r="G46" s="21">
        <v>216000</v>
      </c>
    </row>
    <row r="47" ht="18" customHeight="1" spans="1:7">
      <c r="A47" s="20" t="s">
        <v>144</v>
      </c>
      <c r="B47" s="20" t="s">
        <v>145</v>
      </c>
      <c r="C47" s="21">
        <v>110000</v>
      </c>
      <c r="D47" s="21"/>
      <c r="E47" s="21"/>
      <c r="F47" s="21"/>
      <c r="G47" s="21">
        <v>110000</v>
      </c>
    </row>
    <row r="48" ht="18" customHeight="1" spans="1:7">
      <c r="A48" s="22" t="s">
        <v>146</v>
      </c>
      <c r="B48" s="22" t="s">
        <v>147</v>
      </c>
      <c r="C48" s="21">
        <v>110000</v>
      </c>
      <c r="D48" s="21"/>
      <c r="E48" s="21"/>
      <c r="F48" s="21"/>
      <c r="G48" s="21">
        <v>110000</v>
      </c>
    </row>
    <row r="49" ht="18" customHeight="1" spans="1:7">
      <c r="A49" s="95" t="s">
        <v>148</v>
      </c>
      <c r="B49" s="95" t="s">
        <v>149</v>
      </c>
      <c r="C49" s="21">
        <v>110000</v>
      </c>
      <c r="D49" s="21"/>
      <c r="E49" s="21"/>
      <c r="F49" s="21"/>
      <c r="G49" s="21">
        <v>110000</v>
      </c>
    </row>
    <row r="50" ht="18" customHeight="1" spans="1:7">
      <c r="A50" s="20" t="s">
        <v>150</v>
      </c>
      <c r="B50" s="20" t="s">
        <v>151</v>
      </c>
      <c r="C50" s="21">
        <v>1113625.92</v>
      </c>
      <c r="D50" s="21">
        <v>1113625.92</v>
      </c>
      <c r="E50" s="21">
        <v>1113625.92</v>
      </c>
      <c r="F50" s="21"/>
      <c r="G50" s="21"/>
    </row>
    <row r="51" ht="18" customHeight="1" spans="1:7">
      <c r="A51" s="22" t="s">
        <v>152</v>
      </c>
      <c r="B51" s="22" t="s">
        <v>153</v>
      </c>
      <c r="C51" s="21">
        <v>1113625.92</v>
      </c>
      <c r="D51" s="21">
        <v>1113625.92</v>
      </c>
      <c r="E51" s="21">
        <v>1113625.92</v>
      </c>
      <c r="F51" s="21"/>
      <c r="G51" s="21"/>
    </row>
    <row r="52" ht="18" customHeight="1" spans="1:7">
      <c r="A52" s="95" t="s">
        <v>154</v>
      </c>
      <c r="B52" s="95" t="s">
        <v>155</v>
      </c>
      <c r="C52" s="21">
        <v>1113625.92</v>
      </c>
      <c r="D52" s="21">
        <v>1113625.92</v>
      </c>
      <c r="E52" s="21">
        <v>1113625.92</v>
      </c>
      <c r="F52" s="21"/>
      <c r="G52" s="21"/>
    </row>
    <row r="53" ht="18" customHeight="1" spans="1:7">
      <c r="A53" s="159" t="s">
        <v>156</v>
      </c>
      <c r="B53" s="160" t="s">
        <v>156</v>
      </c>
      <c r="C53" s="21">
        <v>22137204.33</v>
      </c>
      <c r="D53" s="21">
        <v>20703916.33</v>
      </c>
      <c r="E53" s="21">
        <v>19299433.93</v>
      </c>
      <c r="F53" s="21">
        <v>1404482.4</v>
      </c>
      <c r="G53" s="21">
        <v>1433288</v>
      </c>
    </row>
  </sheetData>
  <mergeCells count="7">
    <mergeCell ref="A3:G3"/>
    <mergeCell ref="A4:E4"/>
    <mergeCell ref="A5:B5"/>
    <mergeCell ref="D5:F5"/>
    <mergeCell ref="A53:B5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8"/>
      <c r="B2" s="148"/>
      <c r="C2" s="69"/>
      <c r="D2" s="149"/>
      <c r="F2" s="150" t="s">
        <v>177</v>
      </c>
    </row>
    <row r="3" ht="32.25" customHeight="1" spans="1:6">
      <c r="A3" s="103" t="str">
        <f>"2025"&amp;"年一般公共预算“三公”经费支出预算表"</f>
        <v>2025年一般公共预算“三公”经费支出预算表</v>
      </c>
      <c r="B3" s="151"/>
      <c r="C3" s="151"/>
      <c r="D3" s="151"/>
      <c r="E3" s="151"/>
      <c r="F3" s="151"/>
    </row>
    <row r="4" ht="18.75" customHeight="1" spans="1:6">
      <c r="A4" s="152" t="str">
        <f>"单位名称："&amp;"大渡岗乡"</f>
        <v>单位名称：大渡岗乡</v>
      </c>
      <c r="B4" s="151"/>
      <c r="C4" s="151"/>
      <c r="D4" s="151"/>
      <c r="E4" s="151"/>
      <c r="F4" s="36" t="s">
        <v>178</v>
      </c>
    </row>
    <row r="5" ht="19.5" customHeight="1" spans="1:6">
      <c r="A5" s="10" t="s">
        <v>179</v>
      </c>
      <c r="B5" s="27" t="s">
        <v>180</v>
      </c>
      <c r="C5" s="11" t="s">
        <v>181</v>
      </c>
      <c r="D5" s="12"/>
      <c r="E5" s="13"/>
      <c r="F5" s="27" t="s">
        <v>182</v>
      </c>
    </row>
    <row r="6" ht="19.5" customHeight="1" spans="1:6">
      <c r="A6" s="17"/>
      <c r="B6" s="29"/>
      <c r="C6" s="18" t="s">
        <v>31</v>
      </c>
      <c r="D6" s="18" t="s">
        <v>183</v>
      </c>
      <c r="E6" s="18" t="s">
        <v>184</v>
      </c>
      <c r="F6" s="29"/>
    </row>
    <row r="7" ht="18.75" customHeight="1" spans="1:6">
      <c r="A7" s="40">
        <v>1</v>
      </c>
      <c r="B7" s="40">
        <v>2</v>
      </c>
      <c r="C7" s="37">
        <v>3</v>
      </c>
      <c r="D7" s="40">
        <v>4</v>
      </c>
      <c r="E7" s="40">
        <v>5</v>
      </c>
      <c r="F7" s="40">
        <v>6</v>
      </c>
    </row>
    <row r="8" ht="24" customHeight="1" spans="1:6">
      <c r="A8" s="21">
        <v>351307.81</v>
      </c>
      <c r="B8" s="21"/>
      <c r="C8" s="21">
        <v>187167.32</v>
      </c>
      <c r="D8" s="21"/>
      <c r="E8" s="21">
        <v>187167.32</v>
      </c>
      <c r="F8" s="21">
        <v>164140.49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175"/>
  <sheetViews>
    <sheetView showZeros="0" workbookViewId="0">
      <pane ySplit="1" topLeftCell="A2" activePane="bottomLeft" state="frozen"/>
      <selection/>
      <selection pane="bottomLeft" activeCell="I11" sqref="I1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6"/>
      <c r="D2" s="137"/>
      <c r="E2" s="137"/>
      <c r="F2" s="137"/>
      <c r="G2" s="137"/>
      <c r="H2" s="70"/>
      <c r="I2" s="70"/>
      <c r="J2" s="3"/>
      <c r="K2" s="70"/>
      <c r="L2" s="70"/>
      <c r="M2" s="70"/>
      <c r="N2" s="70"/>
      <c r="O2" s="3"/>
      <c r="P2" s="3"/>
      <c r="Q2" s="3"/>
      <c r="R2" s="70"/>
      <c r="V2" s="136"/>
      <c r="X2" s="4" t="s">
        <v>185</v>
      </c>
    </row>
    <row r="3" ht="39.75" customHeight="1" spans="1:24">
      <c r="A3" s="138" t="str">
        <f>"2025"&amp;"年部门基本支出预算表"</f>
        <v>2025年部门基本支出预算表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</row>
    <row r="4" ht="18.75" customHeight="1" spans="1:24">
      <c r="A4" s="6" t="str">
        <f>"单位名称："&amp;"大渡岗乡"</f>
        <v>单位名称：大渡岗乡</v>
      </c>
      <c r="B4" s="6"/>
      <c r="C4" s="6"/>
      <c r="D4" s="6"/>
      <c r="E4" s="6"/>
      <c r="F4" s="6"/>
      <c r="G4" s="6"/>
      <c r="H4" s="139"/>
      <c r="I4" s="139"/>
      <c r="J4" s="7"/>
      <c r="K4" s="139"/>
      <c r="L4" s="139"/>
      <c r="M4" s="139"/>
      <c r="N4" s="139"/>
      <c r="O4" s="7"/>
      <c r="P4" s="7"/>
      <c r="Q4" s="7"/>
      <c r="R4" s="139"/>
      <c r="S4" s="35"/>
      <c r="T4" s="35"/>
      <c r="U4" s="35"/>
      <c r="V4" s="147"/>
      <c r="W4" s="35"/>
      <c r="X4" s="8" t="s">
        <v>178</v>
      </c>
    </row>
    <row r="5" ht="18" customHeight="1" spans="1:24">
      <c r="A5" s="9" t="s">
        <v>186</v>
      </c>
      <c r="B5" s="9" t="s">
        <v>187</v>
      </c>
      <c r="C5" s="9" t="s">
        <v>188</v>
      </c>
      <c r="D5" s="9" t="s">
        <v>189</v>
      </c>
      <c r="E5" s="9" t="s">
        <v>190</v>
      </c>
      <c r="F5" s="9" t="s">
        <v>191</v>
      </c>
      <c r="G5" s="9" t="s">
        <v>192</v>
      </c>
      <c r="H5" s="140" t="s">
        <v>193</v>
      </c>
      <c r="I5" s="143" t="s">
        <v>193</v>
      </c>
      <c r="J5" s="143"/>
      <c r="K5" s="143"/>
      <c r="L5" s="143"/>
      <c r="M5" s="143"/>
      <c r="N5" s="143"/>
      <c r="O5" s="143"/>
      <c r="P5" s="143"/>
      <c r="Q5" s="143"/>
      <c r="R5" s="143" t="s">
        <v>35</v>
      </c>
      <c r="S5" s="143" t="s">
        <v>57</v>
      </c>
      <c r="T5" s="143"/>
      <c r="U5" s="143"/>
      <c r="V5" s="143"/>
      <c r="W5" s="143"/>
      <c r="X5" s="144"/>
    </row>
    <row r="6" ht="18" customHeight="1" spans="1:24">
      <c r="A6" s="14"/>
      <c r="B6" s="14"/>
      <c r="C6" s="14"/>
      <c r="D6" s="14"/>
      <c r="E6" s="14"/>
      <c r="F6" s="14"/>
      <c r="G6" s="14"/>
      <c r="H6" s="104" t="s">
        <v>194</v>
      </c>
      <c r="I6" s="140" t="s">
        <v>32</v>
      </c>
      <c r="J6" s="143"/>
      <c r="K6" s="143"/>
      <c r="L6" s="143"/>
      <c r="M6" s="143"/>
      <c r="N6" s="144"/>
      <c r="O6" s="11" t="s">
        <v>195</v>
      </c>
      <c r="P6" s="12"/>
      <c r="Q6" s="13"/>
      <c r="R6" s="9" t="s">
        <v>35</v>
      </c>
      <c r="S6" s="140" t="s">
        <v>57</v>
      </c>
      <c r="T6" s="143" t="s">
        <v>38</v>
      </c>
      <c r="U6" s="143" t="s">
        <v>57</v>
      </c>
      <c r="V6" s="143" t="s">
        <v>40</v>
      </c>
      <c r="W6" s="143" t="s">
        <v>41</v>
      </c>
      <c r="X6" s="144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41"/>
      <c r="I7" s="145" t="s">
        <v>196</v>
      </c>
      <c r="J7" s="146" t="s">
        <v>197</v>
      </c>
      <c r="K7" s="9" t="s">
        <v>198</v>
      </c>
      <c r="L7" s="9" t="s">
        <v>199</v>
      </c>
      <c r="M7" s="9" t="s">
        <v>200</v>
      </c>
      <c r="N7" s="9" t="s">
        <v>201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202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7"/>
      <c r="I8" s="90" t="s">
        <v>31</v>
      </c>
      <c r="J8" s="90" t="s">
        <v>203</v>
      </c>
      <c r="K8" s="16" t="s">
        <v>197</v>
      </c>
      <c r="L8" s="16" t="s">
        <v>199</v>
      </c>
      <c r="M8" s="16" t="s">
        <v>200</v>
      </c>
      <c r="N8" s="16" t="s">
        <v>201</v>
      </c>
      <c r="O8" s="16" t="s">
        <v>199</v>
      </c>
      <c r="P8" s="16" t="s">
        <v>200</v>
      </c>
      <c r="Q8" s="16" t="s">
        <v>201</v>
      </c>
      <c r="R8" s="16" t="s">
        <v>35</v>
      </c>
      <c r="S8" s="16" t="s">
        <v>31</v>
      </c>
      <c r="T8" s="16" t="s">
        <v>38</v>
      </c>
      <c r="U8" s="16" t="s">
        <v>202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42">
        <v>1</v>
      </c>
      <c r="B9" s="142">
        <v>2</v>
      </c>
      <c r="C9" s="142">
        <v>3</v>
      </c>
      <c r="D9" s="142">
        <v>4</v>
      </c>
      <c r="E9" s="142">
        <v>5</v>
      </c>
      <c r="F9" s="142">
        <v>6</v>
      </c>
      <c r="G9" s="142">
        <v>7</v>
      </c>
      <c r="H9" s="142">
        <v>8</v>
      </c>
      <c r="I9" s="142">
        <v>9</v>
      </c>
      <c r="J9" s="142">
        <v>10</v>
      </c>
      <c r="K9" s="142">
        <v>11</v>
      </c>
      <c r="L9" s="142">
        <v>12</v>
      </c>
      <c r="M9" s="142">
        <v>13</v>
      </c>
      <c r="N9" s="142">
        <v>14</v>
      </c>
      <c r="O9" s="142">
        <v>15</v>
      </c>
      <c r="P9" s="142">
        <v>16</v>
      </c>
      <c r="Q9" s="142">
        <v>17</v>
      </c>
      <c r="R9" s="142">
        <v>18</v>
      </c>
      <c r="S9" s="142">
        <v>19</v>
      </c>
      <c r="T9" s="142">
        <v>20</v>
      </c>
      <c r="U9" s="142">
        <v>21</v>
      </c>
      <c r="V9" s="142">
        <v>22</v>
      </c>
      <c r="W9" s="142">
        <v>23</v>
      </c>
      <c r="X9" s="142">
        <v>24</v>
      </c>
    </row>
    <row r="10" ht="21" customHeight="1" spans="1:24">
      <c r="A10" s="20" t="s">
        <v>204</v>
      </c>
      <c r="B10" s="20"/>
      <c r="C10" s="20"/>
      <c r="D10" s="20"/>
      <c r="E10" s="20"/>
      <c r="F10" s="20"/>
      <c r="G10" s="20"/>
      <c r="H10" s="21">
        <v>20703916.33</v>
      </c>
      <c r="I10" s="21">
        <v>20703916.33</v>
      </c>
      <c r="J10" s="21"/>
      <c r="K10" s="21"/>
      <c r="L10" s="21"/>
      <c r="M10" s="21">
        <v>20703916.33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2" t="s">
        <v>44</v>
      </c>
      <c r="B11" s="20" t="s">
        <v>205</v>
      </c>
      <c r="C11" s="20" t="s">
        <v>206</v>
      </c>
      <c r="D11" s="20" t="s">
        <v>67</v>
      </c>
      <c r="E11" s="20" t="s">
        <v>68</v>
      </c>
      <c r="F11" s="20" t="s">
        <v>207</v>
      </c>
      <c r="G11" s="20" t="s">
        <v>208</v>
      </c>
      <c r="H11" s="21">
        <v>41496</v>
      </c>
      <c r="I11" s="21">
        <v>41496</v>
      </c>
      <c r="J11" s="21"/>
      <c r="K11" s="21"/>
      <c r="L11" s="21"/>
      <c r="M11" s="21">
        <v>41496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2" t="s">
        <v>44</v>
      </c>
      <c r="B12" s="20" t="s">
        <v>205</v>
      </c>
      <c r="C12" s="20" t="s">
        <v>206</v>
      </c>
      <c r="D12" s="20" t="s">
        <v>67</v>
      </c>
      <c r="E12" s="20" t="s">
        <v>68</v>
      </c>
      <c r="F12" s="20" t="s">
        <v>209</v>
      </c>
      <c r="G12" s="20" t="s">
        <v>210</v>
      </c>
      <c r="H12" s="21">
        <v>55488</v>
      </c>
      <c r="I12" s="21">
        <v>55488</v>
      </c>
      <c r="J12" s="21"/>
      <c r="K12" s="21"/>
      <c r="L12" s="21"/>
      <c r="M12" s="21">
        <v>55488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22" t="s">
        <v>44</v>
      </c>
      <c r="B13" s="20" t="s">
        <v>205</v>
      </c>
      <c r="C13" s="20" t="s">
        <v>206</v>
      </c>
      <c r="D13" s="20" t="s">
        <v>67</v>
      </c>
      <c r="E13" s="20" t="s">
        <v>68</v>
      </c>
      <c r="F13" s="20" t="s">
        <v>211</v>
      </c>
      <c r="G13" s="20" t="s">
        <v>212</v>
      </c>
      <c r="H13" s="21">
        <v>3458</v>
      </c>
      <c r="I13" s="21">
        <v>3458</v>
      </c>
      <c r="J13" s="21"/>
      <c r="K13" s="21"/>
      <c r="L13" s="21"/>
      <c r="M13" s="21">
        <v>3458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22" t="s">
        <v>44</v>
      </c>
      <c r="B14" s="20" t="s">
        <v>205</v>
      </c>
      <c r="C14" s="20" t="s">
        <v>206</v>
      </c>
      <c r="D14" s="20" t="s">
        <v>73</v>
      </c>
      <c r="E14" s="20" t="s">
        <v>68</v>
      </c>
      <c r="F14" s="20" t="s">
        <v>207</v>
      </c>
      <c r="G14" s="20" t="s">
        <v>208</v>
      </c>
      <c r="H14" s="21">
        <v>525480</v>
      </c>
      <c r="I14" s="21">
        <v>525480</v>
      </c>
      <c r="J14" s="21"/>
      <c r="K14" s="21"/>
      <c r="L14" s="21"/>
      <c r="M14" s="21">
        <v>525480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22" t="s">
        <v>44</v>
      </c>
      <c r="B15" s="20" t="s">
        <v>205</v>
      </c>
      <c r="C15" s="20" t="s">
        <v>206</v>
      </c>
      <c r="D15" s="20" t="s">
        <v>73</v>
      </c>
      <c r="E15" s="20" t="s">
        <v>68</v>
      </c>
      <c r="F15" s="20" t="s">
        <v>209</v>
      </c>
      <c r="G15" s="20" t="s">
        <v>210</v>
      </c>
      <c r="H15" s="21">
        <v>763188</v>
      </c>
      <c r="I15" s="21">
        <v>763188</v>
      </c>
      <c r="J15" s="21"/>
      <c r="K15" s="21"/>
      <c r="L15" s="21"/>
      <c r="M15" s="21">
        <v>763188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1" customHeight="1" spans="1:24">
      <c r="A16" s="22" t="s">
        <v>44</v>
      </c>
      <c r="B16" s="20" t="s">
        <v>205</v>
      </c>
      <c r="C16" s="20" t="s">
        <v>206</v>
      </c>
      <c r="D16" s="20" t="s">
        <v>73</v>
      </c>
      <c r="E16" s="20" t="s">
        <v>68</v>
      </c>
      <c r="F16" s="20" t="s">
        <v>211</v>
      </c>
      <c r="G16" s="20" t="s">
        <v>212</v>
      </c>
      <c r="H16" s="21">
        <v>43790</v>
      </c>
      <c r="I16" s="21">
        <v>43790</v>
      </c>
      <c r="J16" s="21"/>
      <c r="K16" s="21"/>
      <c r="L16" s="21"/>
      <c r="M16" s="21">
        <v>43790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22" t="s">
        <v>44</v>
      </c>
      <c r="B17" s="20" t="s">
        <v>205</v>
      </c>
      <c r="C17" s="20" t="s">
        <v>206</v>
      </c>
      <c r="D17" s="20" t="s">
        <v>78</v>
      </c>
      <c r="E17" s="20" t="s">
        <v>68</v>
      </c>
      <c r="F17" s="20" t="s">
        <v>207</v>
      </c>
      <c r="G17" s="20" t="s">
        <v>208</v>
      </c>
      <c r="H17" s="21">
        <v>237420</v>
      </c>
      <c r="I17" s="21">
        <v>237420</v>
      </c>
      <c r="J17" s="21"/>
      <c r="K17" s="21"/>
      <c r="L17" s="21"/>
      <c r="M17" s="21">
        <v>237420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1" customHeight="1" spans="1:24">
      <c r="A18" s="22" t="s">
        <v>44</v>
      </c>
      <c r="B18" s="20" t="s">
        <v>205</v>
      </c>
      <c r="C18" s="20" t="s">
        <v>206</v>
      </c>
      <c r="D18" s="20" t="s">
        <v>78</v>
      </c>
      <c r="E18" s="20" t="s">
        <v>68</v>
      </c>
      <c r="F18" s="20" t="s">
        <v>209</v>
      </c>
      <c r="G18" s="20" t="s">
        <v>210</v>
      </c>
      <c r="H18" s="21">
        <v>324108</v>
      </c>
      <c r="I18" s="21">
        <v>324108</v>
      </c>
      <c r="J18" s="21"/>
      <c r="K18" s="21"/>
      <c r="L18" s="21"/>
      <c r="M18" s="21">
        <v>324108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1" customHeight="1" spans="1:24">
      <c r="A19" s="22" t="s">
        <v>44</v>
      </c>
      <c r="B19" s="20" t="s">
        <v>205</v>
      </c>
      <c r="C19" s="20" t="s">
        <v>206</v>
      </c>
      <c r="D19" s="20" t="s">
        <v>78</v>
      </c>
      <c r="E19" s="20" t="s">
        <v>68</v>
      </c>
      <c r="F19" s="20" t="s">
        <v>211</v>
      </c>
      <c r="G19" s="20" t="s">
        <v>212</v>
      </c>
      <c r="H19" s="21">
        <v>19785</v>
      </c>
      <c r="I19" s="21">
        <v>19785</v>
      </c>
      <c r="J19" s="21"/>
      <c r="K19" s="21"/>
      <c r="L19" s="21"/>
      <c r="M19" s="21">
        <v>19785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1" customHeight="1" spans="1:24">
      <c r="A20" s="22" t="s">
        <v>44</v>
      </c>
      <c r="B20" s="20" t="s">
        <v>213</v>
      </c>
      <c r="C20" s="20" t="s">
        <v>214</v>
      </c>
      <c r="D20" s="20" t="s">
        <v>99</v>
      </c>
      <c r="E20" s="20" t="s">
        <v>100</v>
      </c>
      <c r="F20" s="20" t="s">
        <v>215</v>
      </c>
      <c r="G20" s="20" t="s">
        <v>216</v>
      </c>
      <c r="H20" s="21">
        <v>355154.08</v>
      </c>
      <c r="I20" s="21">
        <v>355154.08</v>
      </c>
      <c r="J20" s="21"/>
      <c r="K20" s="21"/>
      <c r="L20" s="21"/>
      <c r="M20" s="21">
        <v>355154.08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22" t="s">
        <v>44</v>
      </c>
      <c r="B21" s="20" t="s">
        <v>213</v>
      </c>
      <c r="C21" s="20" t="s">
        <v>214</v>
      </c>
      <c r="D21" s="20" t="s">
        <v>109</v>
      </c>
      <c r="E21" s="20" t="s">
        <v>110</v>
      </c>
      <c r="F21" s="20" t="s">
        <v>217</v>
      </c>
      <c r="G21" s="20" t="s">
        <v>218</v>
      </c>
      <c r="H21" s="21">
        <v>186197.87</v>
      </c>
      <c r="I21" s="21">
        <v>186197.87</v>
      </c>
      <c r="J21" s="21"/>
      <c r="K21" s="21"/>
      <c r="L21" s="21"/>
      <c r="M21" s="21">
        <v>186197.87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1" customHeight="1" spans="1:24">
      <c r="A22" s="22" t="s">
        <v>44</v>
      </c>
      <c r="B22" s="20" t="s">
        <v>213</v>
      </c>
      <c r="C22" s="20" t="s">
        <v>214</v>
      </c>
      <c r="D22" s="20" t="s">
        <v>113</v>
      </c>
      <c r="E22" s="20" t="s">
        <v>114</v>
      </c>
      <c r="F22" s="20" t="s">
        <v>219</v>
      </c>
      <c r="G22" s="20" t="s">
        <v>220</v>
      </c>
      <c r="H22" s="21">
        <v>57080.14</v>
      </c>
      <c r="I22" s="21">
        <v>57080.14</v>
      </c>
      <c r="J22" s="21"/>
      <c r="K22" s="21"/>
      <c r="L22" s="21"/>
      <c r="M22" s="21">
        <v>57080.14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1" customHeight="1" spans="1:24">
      <c r="A23" s="22" t="s">
        <v>44</v>
      </c>
      <c r="B23" s="20" t="s">
        <v>213</v>
      </c>
      <c r="C23" s="20" t="s">
        <v>214</v>
      </c>
      <c r="D23" s="20" t="s">
        <v>113</v>
      </c>
      <c r="E23" s="20" t="s">
        <v>114</v>
      </c>
      <c r="F23" s="20" t="s">
        <v>219</v>
      </c>
      <c r="G23" s="20" t="s">
        <v>220</v>
      </c>
      <c r="H23" s="21">
        <v>200332.95</v>
      </c>
      <c r="I23" s="21">
        <v>200332.95</v>
      </c>
      <c r="J23" s="21"/>
      <c r="K23" s="21"/>
      <c r="L23" s="21"/>
      <c r="M23" s="21">
        <v>200332.95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1" customHeight="1" spans="1:24">
      <c r="A24" s="22" t="s">
        <v>44</v>
      </c>
      <c r="B24" s="20" t="s">
        <v>213</v>
      </c>
      <c r="C24" s="20" t="s">
        <v>214</v>
      </c>
      <c r="D24" s="20" t="s">
        <v>115</v>
      </c>
      <c r="E24" s="20" t="s">
        <v>116</v>
      </c>
      <c r="F24" s="20" t="s">
        <v>221</v>
      </c>
      <c r="G24" s="20" t="s">
        <v>222</v>
      </c>
      <c r="H24" s="21">
        <v>4368</v>
      </c>
      <c r="I24" s="21">
        <v>4368</v>
      </c>
      <c r="J24" s="21"/>
      <c r="K24" s="21"/>
      <c r="L24" s="21"/>
      <c r="M24" s="21">
        <v>4368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1" customHeight="1" spans="1:24">
      <c r="A25" s="22" t="s">
        <v>44</v>
      </c>
      <c r="B25" s="20" t="s">
        <v>213</v>
      </c>
      <c r="C25" s="20" t="s">
        <v>214</v>
      </c>
      <c r="D25" s="20" t="s">
        <v>115</v>
      </c>
      <c r="E25" s="20" t="s">
        <v>116</v>
      </c>
      <c r="F25" s="20" t="s">
        <v>221</v>
      </c>
      <c r="G25" s="20" t="s">
        <v>222</v>
      </c>
      <c r="H25" s="21">
        <v>14469</v>
      </c>
      <c r="I25" s="21">
        <v>14469</v>
      </c>
      <c r="J25" s="21"/>
      <c r="K25" s="21"/>
      <c r="L25" s="21"/>
      <c r="M25" s="21">
        <v>14469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1" customHeight="1" spans="1:24">
      <c r="A26" s="22" t="s">
        <v>44</v>
      </c>
      <c r="B26" s="20" t="s">
        <v>213</v>
      </c>
      <c r="C26" s="20" t="s">
        <v>214</v>
      </c>
      <c r="D26" s="20" t="s">
        <v>115</v>
      </c>
      <c r="E26" s="20" t="s">
        <v>116</v>
      </c>
      <c r="F26" s="20" t="s">
        <v>221</v>
      </c>
      <c r="G26" s="20" t="s">
        <v>222</v>
      </c>
      <c r="H26" s="21">
        <v>4439.43</v>
      </c>
      <c r="I26" s="21">
        <v>4439.43</v>
      </c>
      <c r="J26" s="21"/>
      <c r="K26" s="21"/>
      <c r="L26" s="21"/>
      <c r="M26" s="21">
        <v>4439.43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1" customHeight="1" spans="1:24">
      <c r="A27" s="22" t="s">
        <v>44</v>
      </c>
      <c r="B27" s="20" t="s">
        <v>223</v>
      </c>
      <c r="C27" s="20" t="s">
        <v>155</v>
      </c>
      <c r="D27" s="20" t="s">
        <v>154</v>
      </c>
      <c r="E27" s="20" t="s">
        <v>155</v>
      </c>
      <c r="F27" s="20" t="s">
        <v>224</v>
      </c>
      <c r="G27" s="20" t="s">
        <v>155</v>
      </c>
      <c r="H27" s="21">
        <v>298045.56</v>
      </c>
      <c r="I27" s="21">
        <v>298045.56</v>
      </c>
      <c r="J27" s="21"/>
      <c r="K27" s="21"/>
      <c r="L27" s="21"/>
      <c r="M27" s="21">
        <v>298045.56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1" customHeight="1" spans="1:24">
      <c r="A28" s="22" t="s">
        <v>44</v>
      </c>
      <c r="B28" s="20" t="s">
        <v>225</v>
      </c>
      <c r="C28" s="20" t="s">
        <v>226</v>
      </c>
      <c r="D28" s="20" t="s">
        <v>67</v>
      </c>
      <c r="E28" s="20" t="s">
        <v>68</v>
      </c>
      <c r="F28" s="20" t="s">
        <v>227</v>
      </c>
      <c r="G28" s="20" t="s">
        <v>228</v>
      </c>
      <c r="H28" s="21">
        <v>9000</v>
      </c>
      <c r="I28" s="21">
        <v>9000</v>
      </c>
      <c r="J28" s="21"/>
      <c r="K28" s="21"/>
      <c r="L28" s="21"/>
      <c r="M28" s="21">
        <v>9000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21" customHeight="1" spans="1:24">
      <c r="A29" s="22" t="s">
        <v>44</v>
      </c>
      <c r="B29" s="20" t="s">
        <v>225</v>
      </c>
      <c r="C29" s="20" t="s">
        <v>226</v>
      </c>
      <c r="D29" s="20" t="s">
        <v>73</v>
      </c>
      <c r="E29" s="20" t="s">
        <v>68</v>
      </c>
      <c r="F29" s="20" t="s">
        <v>227</v>
      </c>
      <c r="G29" s="20" t="s">
        <v>228</v>
      </c>
      <c r="H29" s="21">
        <v>135000</v>
      </c>
      <c r="I29" s="21">
        <v>135000</v>
      </c>
      <c r="J29" s="21"/>
      <c r="K29" s="21"/>
      <c r="L29" s="21"/>
      <c r="M29" s="21">
        <v>135000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ht="21" customHeight="1" spans="1:24">
      <c r="A30" s="22" t="s">
        <v>44</v>
      </c>
      <c r="B30" s="20" t="s">
        <v>225</v>
      </c>
      <c r="C30" s="20" t="s">
        <v>226</v>
      </c>
      <c r="D30" s="20" t="s">
        <v>78</v>
      </c>
      <c r="E30" s="20" t="s">
        <v>68</v>
      </c>
      <c r="F30" s="20" t="s">
        <v>227</v>
      </c>
      <c r="G30" s="20" t="s">
        <v>228</v>
      </c>
      <c r="H30" s="21">
        <v>54000</v>
      </c>
      <c r="I30" s="21">
        <v>54000</v>
      </c>
      <c r="J30" s="21"/>
      <c r="K30" s="21"/>
      <c r="L30" s="21"/>
      <c r="M30" s="21">
        <v>54000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ht="21" customHeight="1" spans="1:24">
      <c r="A31" s="22" t="s">
        <v>44</v>
      </c>
      <c r="B31" s="20" t="s">
        <v>229</v>
      </c>
      <c r="C31" s="20" t="s">
        <v>230</v>
      </c>
      <c r="D31" s="20" t="s">
        <v>67</v>
      </c>
      <c r="E31" s="20" t="s">
        <v>68</v>
      </c>
      <c r="F31" s="20" t="s">
        <v>231</v>
      </c>
      <c r="G31" s="20" t="s">
        <v>230</v>
      </c>
      <c r="H31" s="21">
        <v>2623.68</v>
      </c>
      <c r="I31" s="21">
        <v>2623.68</v>
      </c>
      <c r="J31" s="21"/>
      <c r="K31" s="21"/>
      <c r="L31" s="21"/>
      <c r="M31" s="21">
        <v>2623.68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ht="21" customHeight="1" spans="1:24">
      <c r="A32" s="22" t="s">
        <v>44</v>
      </c>
      <c r="B32" s="20" t="s">
        <v>229</v>
      </c>
      <c r="C32" s="20" t="s">
        <v>230</v>
      </c>
      <c r="D32" s="20" t="s">
        <v>73</v>
      </c>
      <c r="E32" s="20" t="s">
        <v>68</v>
      </c>
      <c r="F32" s="20" t="s">
        <v>231</v>
      </c>
      <c r="G32" s="20" t="s">
        <v>230</v>
      </c>
      <c r="H32" s="21">
        <v>34185.36</v>
      </c>
      <c r="I32" s="21">
        <v>34185.36</v>
      </c>
      <c r="J32" s="21"/>
      <c r="K32" s="21"/>
      <c r="L32" s="21"/>
      <c r="M32" s="21">
        <v>34185.36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ht="21" customHeight="1" spans="1:24">
      <c r="A33" s="22" t="s">
        <v>44</v>
      </c>
      <c r="B33" s="20" t="s">
        <v>229</v>
      </c>
      <c r="C33" s="20" t="s">
        <v>230</v>
      </c>
      <c r="D33" s="20" t="s">
        <v>78</v>
      </c>
      <c r="E33" s="20" t="s">
        <v>68</v>
      </c>
      <c r="F33" s="20" t="s">
        <v>231</v>
      </c>
      <c r="G33" s="20" t="s">
        <v>230</v>
      </c>
      <c r="H33" s="21">
        <v>15022.56</v>
      </c>
      <c r="I33" s="21">
        <v>15022.56</v>
      </c>
      <c r="J33" s="21"/>
      <c r="K33" s="21"/>
      <c r="L33" s="21"/>
      <c r="M33" s="21">
        <v>15022.56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</row>
    <row r="34" ht="21" customHeight="1" spans="1:24">
      <c r="A34" s="22" t="s">
        <v>44</v>
      </c>
      <c r="B34" s="20" t="s">
        <v>232</v>
      </c>
      <c r="C34" s="20" t="s">
        <v>233</v>
      </c>
      <c r="D34" s="20" t="s">
        <v>67</v>
      </c>
      <c r="E34" s="20" t="s">
        <v>68</v>
      </c>
      <c r="F34" s="20" t="s">
        <v>234</v>
      </c>
      <c r="G34" s="20" t="s">
        <v>233</v>
      </c>
      <c r="H34" s="21">
        <v>24</v>
      </c>
      <c r="I34" s="21">
        <v>24</v>
      </c>
      <c r="J34" s="21"/>
      <c r="K34" s="21"/>
      <c r="L34" s="21"/>
      <c r="M34" s="21">
        <v>24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</row>
    <row r="35" ht="21" customHeight="1" spans="1:24">
      <c r="A35" s="22" t="s">
        <v>44</v>
      </c>
      <c r="B35" s="20" t="s">
        <v>232</v>
      </c>
      <c r="C35" s="20" t="s">
        <v>233</v>
      </c>
      <c r="D35" s="20" t="s">
        <v>73</v>
      </c>
      <c r="E35" s="20" t="s">
        <v>68</v>
      </c>
      <c r="F35" s="20" t="s">
        <v>234</v>
      </c>
      <c r="G35" s="20" t="s">
        <v>233</v>
      </c>
      <c r="H35" s="21">
        <v>360</v>
      </c>
      <c r="I35" s="21">
        <v>360</v>
      </c>
      <c r="J35" s="21"/>
      <c r="K35" s="21"/>
      <c r="L35" s="21"/>
      <c r="M35" s="21">
        <v>360</v>
      </c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</row>
    <row r="36" ht="21" customHeight="1" spans="1:24">
      <c r="A36" s="22" t="s">
        <v>44</v>
      </c>
      <c r="B36" s="20" t="s">
        <v>232</v>
      </c>
      <c r="C36" s="20" t="s">
        <v>233</v>
      </c>
      <c r="D36" s="20" t="s">
        <v>78</v>
      </c>
      <c r="E36" s="20" t="s">
        <v>68</v>
      </c>
      <c r="F36" s="20" t="s">
        <v>234</v>
      </c>
      <c r="G36" s="20" t="s">
        <v>233</v>
      </c>
      <c r="H36" s="21">
        <v>144</v>
      </c>
      <c r="I36" s="21">
        <v>144</v>
      </c>
      <c r="J36" s="21"/>
      <c r="K36" s="21"/>
      <c r="L36" s="21"/>
      <c r="M36" s="21">
        <v>144</v>
      </c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</row>
    <row r="37" ht="21" customHeight="1" spans="1:24">
      <c r="A37" s="22" t="s">
        <v>44</v>
      </c>
      <c r="B37" s="20" t="s">
        <v>235</v>
      </c>
      <c r="C37" s="20" t="s">
        <v>236</v>
      </c>
      <c r="D37" s="20" t="s">
        <v>67</v>
      </c>
      <c r="E37" s="20" t="s">
        <v>68</v>
      </c>
      <c r="F37" s="20" t="s">
        <v>227</v>
      </c>
      <c r="G37" s="20" t="s">
        <v>228</v>
      </c>
      <c r="H37" s="21">
        <v>6930</v>
      </c>
      <c r="I37" s="21">
        <v>6930</v>
      </c>
      <c r="J37" s="21"/>
      <c r="K37" s="21"/>
      <c r="L37" s="21"/>
      <c r="M37" s="21">
        <v>6930</v>
      </c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</row>
    <row r="38" ht="21" customHeight="1" spans="1:24">
      <c r="A38" s="22" t="s">
        <v>44</v>
      </c>
      <c r="B38" s="20" t="s">
        <v>235</v>
      </c>
      <c r="C38" s="20" t="s">
        <v>236</v>
      </c>
      <c r="D38" s="20" t="s">
        <v>73</v>
      </c>
      <c r="E38" s="20" t="s">
        <v>68</v>
      </c>
      <c r="F38" s="20" t="s">
        <v>237</v>
      </c>
      <c r="G38" s="20" t="s">
        <v>238</v>
      </c>
      <c r="H38" s="21">
        <v>8576</v>
      </c>
      <c r="I38" s="21">
        <v>8576</v>
      </c>
      <c r="J38" s="21"/>
      <c r="K38" s="21"/>
      <c r="L38" s="21"/>
      <c r="M38" s="21">
        <v>8576</v>
      </c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</row>
    <row r="39" ht="21" customHeight="1" spans="1:24">
      <c r="A39" s="22" t="s">
        <v>44</v>
      </c>
      <c r="B39" s="20" t="s">
        <v>235</v>
      </c>
      <c r="C39" s="20" t="s">
        <v>236</v>
      </c>
      <c r="D39" s="20" t="s">
        <v>73</v>
      </c>
      <c r="E39" s="20" t="s">
        <v>68</v>
      </c>
      <c r="F39" s="20" t="s">
        <v>239</v>
      </c>
      <c r="G39" s="20" t="s">
        <v>240</v>
      </c>
      <c r="H39" s="21">
        <v>624</v>
      </c>
      <c r="I39" s="21">
        <v>624</v>
      </c>
      <c r="J39" s="21"/>
      <c r="K39" s="21"/>
      <c r="L39" s="21"/>
      <c r="M39" s="21">
        <v>624</v>
      </c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</row>
    <row r="40" ht="21" customHeight="1" spans="1:24">
      <c r="A40" s="22" t="s">
        <v>44</v>
      </c>
      <c r="B40" s="20" t="s">
        <v>235</v>
      </c>
      <c r="C40" s="20" t="s">
        <v>236</v>
      </c>
      <c r="D40" s="20" t="s">
        <v>73</v>
      </c>
      <c r="E40" s="20" t="s">
        <v>68</v>
      </c>
      <c r="F40" s="20" t="s">
        <v>241</v>
      </c>
      <c r="G40" s="20" t="s">
        <v>242</v>
      </c>
      <c r="H40" s="21">
        <v>30000</v>
      </c>
      <c r="I40" s="21">
        <v>30000</v>
      </c>
      <c r="J40" s="21"/>
      <c r="K40" s="21"/>
      <c r="L40" s="21"/>
      <c r="M40" s="21">
        <v>30000</v>
      </c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</row>
    <row r="41" ht="21" customHeight="1" spans="1:24">
      <c r="A41" s="22" t="s">
        <v>44</v>
      </c>
      <c r="B41" s="20" t="s">
        <v>235</v>
      </c>
      <c r="C41" s="20" t="s">
        <v>236</v>
      </c>
      <c r="D41" s="20" t="s">
        <v>73</v>
      </c>
      <c r="E41" s="20" t="s">
        <v>68</v>
      </c>
      <c r="F41" s="20" t="s">
        <v>243</v>
      </c>
      <c r="G41" s="20" t="s">
        <v>244</v>
      </c>
      <c r="H41" s="21">
        <v>7000</v>
      </c>
      <c r="I41" s="21">
        <v>7000</v>
      </c>
      <c r="J41" s="21"/>
      <c r="K41" s="21"/>
      <c r="L41" s="21"/>
      <c r="M41" s="21">
        <v>7000</v>
      </c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</row>
    <row r="42" ht="21" customHeight="1" spans="1:24">
      <c r="A42" s="22" t="s">
        <v>44</v>
      </c>
      <c r="B42" s="20" t="s">
        <v>235</v>
      </c>
      <c r="C42" s="20" t="s">
        <v>236</v>
      </c>
      <c r="D42" s="20" t="s">
        <v>73</v>
      </c>
      <c r="E42" s="20" t="s">
        <v>68</v>
      </c>
      <c r="F42" s="20" t="s">
        <v>245</v>
      </c>
      <c r="G42" s="20" t="s">
        <v>246</v>
      </c>
      <c r="H42" s="21">
        <v>6000</v>
      </c>
      <c r="I42" s="21">
        <v>6000</v>
      </c>
      <c r="J42" s="21"/>
      <c r="K42" s="21"/>
      <c r="L42" s="21"/>
      <c r="M42" s="21">
        <v>6000</v>
      </c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</row>
    <row r="43" ht="21" customHeight="1" spans="1:24">
      <c r="A43" s="22" t="s">
        <v>44</v>
      </c>
      <c r="B43" s="20" t="s">
        <v>235</v>
      </c>
      <c r="C43" s="20" t="s">
        <v>236</v>
      </c>
      <c r="D43" s="20" t="s">
        <v>73</v>
      </c>
      <c r="E43" s="20" t="s">
        <v>68</v>
      </c>
      <c r="F43" s="20" t="s">
        <v>227</v>
      </c>
      <c r="G43" s="20" t="s">
        <v>228</v>
      </c>
      <c r="H43" s="21">
        <v>18950</v>
      </c>
      <c r="I43" s="21">
        <v>18950</v>
      </c>
      <c r="J43" s="21"/>
      <c r="K43" s="21"/>
      <c r="L43" s="21"/>
      <c r="M43" s="21">
        <v>18950</v>
      </c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</row>
    <row r="44" ht="21" customHeight="1" spans="1:24">
      <c r="A44" s="22" t="s">
        <v>44</v>
      </c>
      <c r="B44" s="20" t="s">
        <v>235</v>
      </c>
      <c r="C44" s="20" t="s">
        <v>236</v>
      </c>
      <c r="D44" s="20" t="s">
        <v>73</v>
      </c>
      <c r="E44" s="20" t="s">
        <v>68</v>
      </c>
      <c r="F44" s="20" t="s">
        <v>247</v>
      </c>
      <c r="G44" s="20" t="s">
        <v>248</v>
      </c>
      <c r="H44" s="21">
        <v>8000</v>
      </c>
      <c r="I44" s="21">
        <v>8000</v>
      </c>
      <c r="J44" s="21"/>
      <c r="K44" s="21"/>
      <c r="L44" s="21"/>
      <c r="M44" s="21">
        <v>8000</v>
      </c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</row>
    <row r="45" ht="21" customHeight="1" spans="1:24">
      <c r="A45" s="22" t="s">
        <v>44</v>
      </c>
      <c r="B45" s="20" t="s">
        <v>235</v>
      </c>
      <c r="C45" s="20" t="s">
        <v>236</v>
      </c>
      <c r="D45" s="20" t="s">
        <v>73</v>
      </c>
      <c r="E45" s="20" t="s">
        <v>68</v>
      </c>
      <c r="F45" s="20" t="s">
        <v>249</v>
      </c>
      <c r="G45" s="20" t="s">
        <v>250</v>
      </c>
      <c r="H45" s="21">
        <v>4800</v>
      </c>
      <c r="I45" s="21">
        <v>4800</v>
      </c>
      <c r="J45" s="21"/>
      <c r="K45" s="21"/>
      <c r="L45" s="21"/>
      <c r="M45" s="21">
        <v>4800</v>
      </c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</row>
    <row r="46" ht="21" customHeight="1" spans="1:24">
      <c r="A46" s="22" t="s">
        <v>44</v>
      </c>
      <c r="B46" s="20" t="s">
        <v>235</v>
      </c>
      <c r="C46" s="20" t="s">
        <v>236</v>
      </c>
      <c r="D46" s="20" t="s">
        <v>78</v>
      </c>
      <c r="E46" s="20" t="s">
        <v>68</v>
      </c>
      <c r="F46" s="20" t="s">
        <v>227</v>
      </c>
      <c r="G46" s="20" t="s">
        <v>228</v>
      </c>
      <c r="H46" s="21">
        <v>7470</v>
      </c>
      <c r="I46" s="21">
        <v>7470</v>
      </c>
      <c r="J46" s="21"/>
      <c r="K46" s="21"/>
      <c r="L46" s="21"/>
      <c r="M46" s="21">
        <v>7470</v>
      </c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</row>
    <row r="47" ht="21" customHeight="1" spans="1:24">
      <c r="A47" s="22" t="s">
        <v>44</v>
      </c>
      <c r="B47" s="20" t="s">
        <v>235</v>
      </c>
      <c r="C47" s="20" t="s">
        <v>236</v>
      </c>
      <c r="D47" s="20" t="s">
        <v>78</v>
      </c>
      <c r="E47" s="20" t="s">
        <v>68</v>
      </c>
      <c r="F47" s="20" t="s">
        <v>227</v>
      </c>
      <c r="G47" s="20" t="s">
        <v>228</v>
      </c>
      <c r="H47" s="21">
        <v>34650</v>
      </c>
      <c r="I47" s="21">
        <v>34650</v>
      </c>
      <c r="J47" s="21"/>
      <c r="K47" s="21"/>
      <c r="L47" s="21"/>
      <c r="M47" s="21">
        <v>34650</v>
      </c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</row>
    <row r="48" ht="21" customHeight="1" spans="1:24">
      <c r="A48" s="22" t="s">
        <v>44</v>
      </c>
      <c r="B48" s="20" t="s">
        <v>251</v>
      </c>
      <c r="C48" s="20" t="s">
        <v>252</v>
      </c>
      <c r="D48" s="20" t="s">
        <v>142</v>
      </c>
      <c r="E48" s="20" t="s">
        <v>143</v>
      </c>
      <c r="F48" s="20" t="s">
        <v>253</v>
      </c>
      <c r="G48" s="20" t="s">
        <v>254</v>
      </c>
      <c r="H48" s="21">
        <v>756000</v>
      </c>
      <c r="I48" s="21">
        <v>756000</v>
      </c>
      <c r="J48" s="21"/>
      <c r="K48" s="21"/>
      <c r="L48" s="21"/>
      <c r="M48" s="21">
        <v>756000</v>
      </c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</row>
    <row r="49" ht="21" customHeight="1" spans="1:24">
      <c r="A49" s="22" t="s">
        <v>44</v>
      </c>
      <c r="B49" s="20" t="s">
        <v>251</v>
      </c>
      <c r="C49" s="20" t="s">
        <v>252</v>
      </c>
      <c r="D49" s="20" t="s">
        <v>142</v>
      </c>
      <c r="E49" s="20" t="s">
        <v>143</v>
      </c>
      <c r="F49" s="20" t="s">
        <v>253</v>
      </c>
      <c r="G49" s="20" t="s">
        <v>254</v>
      </c>
      <c r="H49" s="21">
        <v>268800</v>
      </c>
      <c r="I49" s="21">
        <v>268800</v>
      </c>
      <c r="J49" s="21"/>
      <c r="K49" s="21"/>
      <c r="L49" s="21"/>
      <c r="M49" s="21">
        <v>268800</v>
      </c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</row>
    <row r="50" ht="21" customHeight="1" spans="1:24">
      <c r="A50" s="22" t="s">
        <v>44</v>
      </c>
      <c r="B50" s="20" t="s">
        <v>251</v>
      </c>
      <c r="C50" s="20" t="s">
        <v>252</v>
      </c>
      <c r="D50" s="20" t="s">
        <v>142</v>
      </c>
      <c r="E50" s="20" t="s">
        <v>143</v>
      </c>
      <c r="F50" s="20" t="s">
        <v>253</v>
      </c>
      <c r="G50" s="20" t="s">
        <v>254</v>
      </c>
      <c r="H50" s="21">
        <v>288000</v>
      </c>
      <c r="I50" s="21">
        <v>288000</v>
      </c>
      <c r="J50" s="21"/>
      <c r="K50" s="21"/>
      <c r="L50" s="21"/>
      <c r="M50" s="21">
        <v>288000</v>
      </c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</row>
    <row r="51" ht="21" customHeight="1" spans="1:24">
      <c r="A51" s="22" t="s">
        <v>44</v>
      </c>
      <c r="B51" s="20" t="s">
        <v>251</v>
      </c>
      <c r="C51" s="20" t="s">
        <v>252</v>
      </c>
      <c r="D51" s="20" t="s">
        <v>142</v>
      </c>
      <c r="E51" s="20" t="s">
        <v>143</v>
      </c>
      <c r="F51" s="20" t="s">
        <v>253</v>
      </c>
      <c r="G51" s="20" t="s">
        <v>254</v>
      </c>
      <c r="H51" s="21">
        <v>9600</v>
      </c>
      <c r="I51" s="21">
        <v>9600</v>
      </c>
      <c r="J51" s="21"/>
      <c r="K51" s="21"/>
      <c r="L51" s="21"/>
      <c r="M51" s="21">
        <v>9600</v>
      </c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</row>
    <row r="52" ht="21" customHeight="1" spans="1:24">
      <c r="A52" s="22" t="s">
        <v>44</v>
      </c>
      <c r="B52" s="20" t="s">
        <v>251</v>
      </c>
      <c r="C52" s="20" t="s">
        <v>252</v>
      </c>
      <c r="D52" s="20" t="s">
        <v>142</v>
      </c>
      <c r="E52" s="20" t="s">
        <v>143</v>
      </c>
      <c r="F52" s="20" t="s">
        <v>253</v>
      </c>
      <c r="G52" s="20" t="s">
        <v>254</v>
      </c>
      <c r="H52" s="21">
        <v>100800</v>
      </c>
      <c r="I52" s="21">
        <v>100800</v>
      </c>
      <c r="J52" s="21"/>
      <c r="K52" s="21"/>
      <c r="L52" s="21"/>
      <c r="M52" s="21">
        <v>100800</v>
      </c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</row>
    <row r="53" ht="21" customHeight="1" spans="1:24">
      <c r="A53" s="22" t="s">
        <v>44</v>
      </c>
      <c r="B53" s="20" t="s">
        <v>251</v>
      </c>
      <c r="C53" s="20" t="s">
        <v>252</v>
      </c>
      <c r="D53" s="20" t="s">
        <v>142</v>
      </c>
      <c r="E53" s="20" t="s">
        <v>143</v>
      </c>
      <c r="F53" s="20" t="s">
        <v>253</v>
      </c>
      <c r="G53" s="20" t="s">
        <v>254</v>
      </c>
      <c r="H53" s="21">
        <v>270000</v>
      </c>
      <c r="I53" s="21">
        <v>270000</v>
      </c>
      <c r="J53" s="21"/>
      <c r="K53" s="21"/>
      <c r="L53" s="21"/>
      <c r="M53" s="21">
        <v>270000</v>
      </c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</row>
    <row r="54" ht="21" customHeight="1" spans="1:24">
      <c r="A54" s="22" t="s">
        <v>44</v>
      </c>
      <c r="B54" s="20" t="s">
        <v>251</v>
      </c>
      <c r="C54" s="20" t="s">
        <v>252</v>
      </c>
      <c r="D54" s="20" t="s">
        <v>142</v>
      </c>
      <c r="E54" s="20" t="s">
        <v>143</v>
      </c>
      <c r="F54" s="20" t="s">
        <v>253</v>
      </c>
      <c r="G54" s="20" t="s">
        <v>254</v>
      </c>
      <c r="H54" s="21">
        <v>192000</v>
      </c>
      <c r="I54" s="21">
        <v>192000</v>
      </c>
      <c r="J54" s="21"/>
      <c r="K54" s="21"/>
      <c r="L54" s="21"/>
      <c r="M54" s="21">
        <v>192000</v>
      </c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</row>
    <row r="55" ht="21" customHeight="1" spans="1:24">
      <c r="A55" s="22" t="s">
        <v>44</v>
      </c>
      <c r="B55" s="20" t="s">
        <v>251</v>
      </c>
      <c r="C55" s="20" t="s">
        <v>252</v>
      </c>
      <c r="D55" s="20" t="s">
        <v>142</v>
      </c>
      <c r="E55" s="20" t="s">
        <v>143</v>
      </c>
      <c r="F55" s="20" t="s">
        <v>253</v>
      </c>
      <c r="G55" s="20" t="s">
        <v>254</v>
      </c>
      <c r="H55" s="21">
        <v>602400</v>
      </c>
      <c r="I55" s="21">
        <v>602400</v>
      </c>
      <c r="J55" s="21"/>
      <c r="K55" s="21"/>
      <c r="L55" s="21"/>
      <c r="M55" s="21">
        <v>602400</v>
      </c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</row>
    <row r="56" ht="21" customHeight="1" spans="1:24">
      <c r="A56" s="22" t="s">
        <v>44</v>
      </c>
      <c r="B56" s="20" t="s">
        <v>251</v>
      </c>
      <c r="C56" s="20" t="s">
        <v>252</v>
      </c>
      <c r="D56" s="20" t="s">
        <v>142</v>
      </c>
      <c r="E56" s="20" t="s">
        <v>143</v>
      </c>
      <c r="F56" s="20" t="s">
        <v>253</v>
      </c>
      <c r="G56" s="20" t="s">
        <v>254</v>
      </c>
      <c r="H56" s="21">
        <v>324000</v>
      </c>
      <c r="I56" s="21">
        <v>324000</v>
      </c>
      <c r="J56" s="21"/>
      <c r="K56" s="21"/>
      <c r="L56" s="21"/>
      <c r="M56" s="21">
        <v>324000</v>
      </c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</row>
    <row r="57" ht="21" customHeight="1" spans="1:24">
      <c r="A57" s="22" t="s">
        <v>44</v>
      </c>
      <c r="B57" s="20" t="s">
        <v>255</v>
      </c>
      <c r="C57" s="20" t="s">
        <v>256</v>
      </c>
      <c r="D57" s="20" t="s">
        <v>73</v>
      </c>
      <c r="E57" s="20" t="s">
        <v>68</v>
      </c>
      <c r="F57" s="20" t="s">
        <v>257</v>
      </c>
      <c r="G57" s="20" t="s">
        <v>258</v>
      </c>
      <c r="H57" s="21">
        <v>54000</v>
      </c>
      <c r="I57" s="21">
        <v>54000</v>
      </c>
      <c r="J57" s="21"/>
      <c r="K57" s="21"/>
      <c r="L57" s="21"/>
      <c r="M57" s="21">
        <v>54000</v>
      </c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</row>
    <row r="58" ht="21" customHeight="1" spans="1:24">
      <c r="A58" s="22" t="s">
        <v>44</v>
      </c>
      <c r="B58" s="20" t="s">
        <v>259</v>
      </c>
      <c r="C58" s="20" t="s">
        <v>260</v>
      </c>
      <c r="D58" s="20" t="s">
        <v>67</v>
      </c>
      <c r="E58" s="20" t="s">
        <v>68</v>
      </c>
      <c r="F58" s="20" t="s">
        <v>209</v>
      </c>
      <c r="G58" s="20" t="s">
        <v>210</v>
      </c>
      <c r="H58" s="21">
        <v>6000</v>
      </c>
      <c r="I58" s="21">
        <v>6000</v>
      </c>
      <c r="J58" s="21"/>
      <c r="K58" s="21"/>
      <c r="L58" s="21"/>
      <c r="M58" s="21">
        <v>6000</v>
      </c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</row>
    <row r="59" ht="21" customHeight="1" spans="1:24">
      <c r="A59" s="22" t="s">
        <v>44</v>
      </c>
      <c r="B59" s="20" t="s">
        <v>259</v>
      </c>
      <c r="C59" s="20" t="s">
        <v>260</v>
      </c>
      <c r="D59" s="20" t="s">
        <v>73</v>
      </c>
      <c r="E59" s="20" t="s">
        <v>68</v>
      </c>
      <c r="F59" s="20" t="s">
        <v>209</v>
      </c>
      <c r="G59" s="20" t="s">
        <v>210</v>
      </c>
      <c r="H59" s="21">
        <v>90000</v>
      </c>
      <c r="I59" s="21">
        <v>90000</v>
      </c>
      <c r="J59" s="21"/>
      <c r="K59" s="21"/>
      <c r="L59" s="21"/>
      <c r="M59" s="21">
        <v>90000</v>
      </c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</row>
    <row r="60" ht="21" customHeight="1" spans="1:24">
      <c r="A60" s="22" t="s">
        <v>44</v>
      </c>
      <c r="B60" s="20" t="s">
        <v>259</v>
      </c>
      <c r="C60" s="20" t="s">
        <v>260</v>
      </c>
      <c r="D60" s="20" t="s">
        <v>78</v>
      </c>
      <c r="E60" s="20" t="s">
        <v>68</v>
      </c>
      <c r="F60" s="20" t="s">
        <v>209</v>
      </c>
      <c r="G60" s="20" t="s">
        <v>210</v>
      </c>
      <c r="H60" s="21">
        <v>36000</v>
      </c>
      <c r="I60" s="21">
        <v>36000</v>
      </c>
      <c r="J60" s="21"/>
      <c r="K60" s="21"/>
      <c r="L60" s="21"/>
      <c r="M60" s="21">
        <v>36000</v>
      </c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</row>
    <row r="61" ht="21" customHeight="1" spans="1:24">
      <c r="A61" s="22" t="s">
        <v>44</v>
      </c>
      <c r="B61" s="20" t="s">
        <v>261</v>
      </c>
      <c r="C61" s="20" t="s">
        <v>262</v>
      </c>
      <c r="D61" s="20" t="s">
        <v>95</v>
      </c>
      <c r="E61" s="20" t="s">
        <v>96</v>
      </c>
      <c r="F61" s="20" t="s">
        <v>243</v>
      </c>
      <c r="G61" s="20" t="s">
        <v>244</v>
      </c>
      <c r="H61" s="21">
        <v>4700</v>
      </c>
      <c r="I61" s="21">
        <v>4700</v>
      </c>
      <c r="J61" s="21"/>
      <c r="K61" s="21"/>
      <c r="L61" s="21"/>
      <c r="M61" s="21">
        <v>4700</v>
      </c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</row>
    <row r="62" ht="21" customHeight="1" spans="1:24">
      <c r="A62" s="22" t="s">
        <v>44</v>
      </c>
      <c r="B62" s="20" t="s">
        <v>261</v>
      </c>
      <c r="C62" s="20" t="s">
        <v>262</v>
      </c>
      <c r="D62" s="20" t="s">
        <v>95</v>
      </c>
      <c r="E62" s="20" t="s">
        <v>96</v>
      </c>
      <c r="F62" s="20" t="s">
        <v>247</v>
      </c>
      <c r="G62" s="20" t="s">
        <v>248</v>
      </c>
      <c r="H62" s="21">
        <v>13900</v>
      </c>
      <c r="I62" s="21">
        <v>13900</v>
      </c>
      <c r="J62" s="21"/>
      <c r="K62" s="21"/>
      <c r="L62" s="21"/>
      <c r="M62" s="21">
        <v>13900</v>
      </c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</row>
    <row r="63" ht="21" customHeight="1" spans="1:24">
      <c r="A63" s="22" t="s">
        <v>44</v>
      </c>
      <c r="B63" s="20" t="s">
        <v>261</v>
      </c>
      <c r="C63" s="20" t="s">
        <v>262</v>
      </c>
      <c r="D63" s="20" t="s">
        <v>97</v>
      </c>
      <c r="E63" s="20" t="s">
        <v>98</v>
      </c>
      <c r="F63" s="20" t="s">
        <v>247</v>
      </c>
      <c r="G63" s="20" t="s">
        <v>248</v>
      </c>
      <c r="H63" s="21">
        <v>9600</v>
      </c>
      <c r="I63" s="21">
        <v>9600</v>
      </c>
      <c r="J63" s="21"/>
      <c r="K63" s="21"/>
      <c r="L63" s="21"/>
      <c r="M63" s="21">
        <v>9600</v>
      </c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</row>
    <row r="64" ht="21" customHeight="1" spans="1:24">
      <c r="A64" s="22" t="s">
        <v>44</v>
      </c>
      <c r="B64" s="20" t="s">
        <v>263</v>
      </c>
      <c r="C64" s="20" t="s">
        <v>182</v>
      </c>
      <c r="D64" s="20" t="s">
        <v>73</v>
      </c>
      <c r="E64" s="20" t="s">
        <v>68</v>
      </c>
      <c r="F64" s="20" t="s">
        <v>264</v>
      </c>
      <c r="G64" s="20" t="s">
        <v>182</v>
      </c>
      <c r="H64" s="21">
        <v>20000</v>
      </c>
      <c r="I64" s="21">
        <v>20000</v>
      </c>
      <c r="J64" s="21"/>
      <c r="K64" s="21"/>
      <c r="L64" s="21"/>
      <c r="M64" s="21">
        <v>20000</v>
      </c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</row>
    <row r="65" ht="21" customHeight="1" spans="1:24">
      <c r="A65" s="22" t="s">
        <v>44</v>
      </c>
      <c r="B65" s="20" t="s">
        <v>265</v>
      </c>
      <c r="C65" s="20" t="s">
        <v>266</v>
      </c>
      <c r="D65" s="20" t="s">
        <v>89</v>
      </c>
      <c r="E65" s="20" t="s">
        <v>90</v>
      </c>
      <c r="F65" s="20" t="s">
        <v>253</v>
      </c>
      <c r="G65" s="20" t="s">
        <v>254</v>
      </c>
      <c r="H65" s="21">
        <v>10080</v>
      </c>
      <c r="I65" s="21">
        <v>10080</v>
      </c>
      <c r="J65" s="21"/>
      <c r="K65" s="21"/>
      <c r="L65" s="21"/>
      <c r="M65" s="21">
        <v>10080</v>
      </c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</row>
    <row r="66" ht="21" customHeight="1" spans="1:24">
      <c r="A66" s="22" t="s">
        <v>44</v>
      </c>
      <c r="B66" s="20" t="s">
        <v>267</v>
      </c>
      <c r="C66" s="20" t="s">
        <v>268</v>
      </c>
      <c r="D66" s="20" t="s">
        <v>83</v>
      </c>
      <c r="E66" s="20" t="s">
        <v>84</v>
      </c>
      <c r="F66" s="20" t="s">
        <v>253</v>
      </c>
      <c r="G66" s="20" t="s">
        <v>254</v>
      </c>
      <c r="H66" s="21">
        <v>20400</v>
      </c>
      <c r="I66" s="21">
        <v>20400</v>
      </c>
      <c r="J66" s="21"/>
      <c r="K66" s="21"/>
      <c r="L66" s="21"/>
      <c r="M66" s="21">
        <v>20400</v>
      </c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</row>
    <row r="67" ht="21" customHeight="1" spans="1:24">
      <c r="A67" s="22" t="s">
        <v>44</v>
      </c>
      <c r="B67" s="20" t="s">
        <v>269</v>
      </c>
      <c r="C67" s="20" t="s">
        <v>270</v>
      </c>
      <c r="D67" s="20" t="s">
        <v>103</v>
      </c>
      <c r="E67" s="20" t="s">
        <v>104</v>
      </c>
      <c r="F67" s="20" t="s">
        <v>253</v>
      </c>
      <c r="G67" s="20" t="s">
        <v>254</v>
      </c>
      <c r="H67" s="21">
        <v>11460</v>
      </c>
      <c r="I67" s="21">
        <v>11460</v>
      </c>
      <c r="J67" s="21"/>
      <c r="K67" s="21"/>
      <c r="L67" s="21"/>
      <c r="M67" s="21">
        <v>11460</v>
      </c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</row>
    <row r="68" ht="21" customHeight="1" spans="1:24">
      <c r="A68" s="22" t="s">
        <v>44</v>
      </c>
      <c r="B68" s="20" t="s">
        <v>271</v>
      </c>
      <c r="C68" s="20" t="s">
        <v>272</v>
      </c>
      <c r="D68" s="20" t="s">
        <v>67</v>
      </c>
      <c r="E68" s="20" t="s">
        <v>68</v>
      </c>
      <c r="F68" s="20" t="s">
        <v>211</v>
      </c>
      <c r="G68" s="20" t="s">
        <v>212</v>
      </c>
      <c r="H68" s="21">
        <v>25200</v>
      </c>
      <c r="I68" s="21">
        <v>25200</v>
      </c>
      <c r="J68" s="21"/>
      <c r="K68" s="21"/>
      <c r="L68" s="21"/>
      <c r="M68" s="21">
        <v>25200</v>
      </c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</row>
    <row r="69" ht="21" customHeight="1" spans="1:24">
      <c r="A69" s="22" t="s">
        <v>44</v>
      </c>
      <c r="B69" s="20" t="s">
        <v>271</v>
      </c>
      <c r="C69" s="20" t="s">
        <v>272</v>
      </c>
      <c r="D69" s="20" t="s">
        <v>73</v>
      </c>
      <c r="E69" s="20" t="s">
        <v>68</v>
      </c>
      <c r="F69" s="20" t="s">
        <v>211</v>
      </c>
      <c r="G69" s="20" t="s">
        <v>212</v>
      </c>
      <c r="H69" s="21">
        <v>285600</v>
      </c>
      <c r="I69" s="21">
        <v>285600</v>
      </c>
      <c r="J69" s="21"/>
      <c r="K69" s="21"/>
      <c r="L69" s="21"/>
      <c r="M69" s="21">
        <v>285600</v>
      </c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</row>
    <row r="70" ht="21" customHeight="1" spans="1:24">
      <c r="A70" s="22" t="s">
        <v>44</v>
      </c>
      <c r="B70" s="20" t="s">
        <v>271</v>
      </c>
      <c r="C70" s="20" t="s">
        <v>272</v>
      </c>
      <c r="D70" s="20" t="s">
        <v>78</v>
      </c>
      <c r="E70" s="20" t="s">
        <v>68</v>
      </c>
      <c r="F70" s="20" t="s">
        <v>211</v>
      </c>
      <c r="G70" s="20" t="s">
        <v>212</v>
      </c>
      <c r="H70" s="21">
        <v>135600</v>
      </c>
      <c r="I70" s="21">
        <v>135600</v>
      </c>
      <c r="J70" s="21"/>
      <c r="K70" s="21"/>
      <c r="L70" s="21"/>
      <c r="M70" s="21">
        <v>135600</v>
      </c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</row>
    <row r="71" ht="21" customHeight="1" spans="1:24">
      <c r="A71" s="22" t="s">
        <v>44</v>
      </c>
      <c r="B71" s="20" t="s">
        <v>273</v>
      </c>
      <c r="C71" s="20" t="s">
        <v>274</v>
      </c>
      <c r="D71" s="20" t="s">
        <v>123</v>
      </c>
      <c r="E71" s="20" t="s">
        <v>124</v>
      </c>
      <c r="F71" s="20" t="s">
        <v>253</v>
      </c>
      <c r="G71" s="20" t="s">
        <v>254</v>
      </c>
      <c r="H71" s="21">
        <v>187200</v>
      </c>
      <c r="I71" s="21">
        <v>187200</v>
      </c>
      <c r="J71" s="21"/>
      <c r="K71" s="21"/>
      <c r="L71" s="21"/>
      <c r="M71" s="21">
        <v>187200</v>
      </c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</row>
    <row r="72" ht="21" customHeight="1" spans="1:24">
      <c r="A72" s="22" t="s">
        <v>44</v>
      </c>
      <c r="B72" s="20" t="s">
        <v>273</v>
      </c>
      <c r="C72" s="20" t="s">
        <v>274</v>
      </c>
      <c r="D72" s="20" t="s">
        <v>123</v>
      </c>
      <c r="E72" s="20" t="s">
        <v>124</v>
      </c>
      <c r="F72" s="20" t="s">
        <v>253</v>
      </c>
      <c r="G72" s="20" t="s">
        <v>254</v>
      </c>
      <c r="H72" s="21">
        <v>179508</v>
      </c>
      <c r="I72" s="21">
        <v>179508</v>
      </c>
      <c r="J72" s="21"/>
      <c r="K72" s="21"/>
      <c r="L72" s="21"/>
      <c r="M72" s="21">
        <v>179508</v>
      </c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</row>
    <row r="73" ht="21" customHeight="1" spans="1:24">
      <c r="A73" s="22" t="s">
        <v>44</v>
      </c>
      <c r="B73" s="20" t="s">
        <v>273</v>
      </c>
      <c r="C73" s="20" t="s">
        <v>274</v>
      </c>
      <c r="D73" s="20" t="s">
        <v>123</v>
      </c>
      <c r="E73" s="20" t="s">
        <v>124</v>
      </c>
      <c r="F73" s="20" t="s">
        <v>253</v>
      </c>
      <c r="G73" s="20" t="s">
        <v>254</v>
      </c>
      <c r="H73" s="21">
        <v>960012</v>
      </c>
      <c r="I73" s="21">
        <v>960012</v>
      </c>
      <c r="J73" s="21"/>
      <c r="K73" s="21"/>
      <c r="L73" s="21"/>
      <c r="M73" s="21">
        <v>960012</v>
      </c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</row>
    <row r="74" ht="21" customHeight="1" spans="1:24">
      <c r="A74" s="22" t="s">
        <v>44</v>
      </c>
      <c r="B74" s="20" t="s">
        <v>273</v>
      </c>
      <c r="C74" s="20" t="s">
        <v>274</v>
      </c>
      <c r="D74" s="20" t="s">
        <v>123</v>
      </c>
      <c r="E74" s="20" t="s">
        <v>124</v>
      </c>
      <c r="F74" s="20" t="s">
        <v>253</v>
      </c>
      <c r="G74" s="20" t="s">
        <v>254</v>
      </c>
      <c r="H74" s="21">
        <v>126000</v>
      </c>
      <c r="I74" s="21">
        <v>126000</v>
      </c>
      <c r="J74" s="21"/>
      <c r="K74" s="21"/>
      <c r="L74" s="21"/>
      <c r="M74" s="21">
        <v>126000</v>
      </c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</row>
    <row r="75" ht="21" customHeight="1" spans="1:24">
      <c r="A75" s="22" t="s">
        <v>44</v>
      </c>
      <c r="B75" s="20" t="s">
        <v>273</v>
      </c>
      <c r="C75" s="20" t="s">
        <v>274</v>
      </c>
      <c r="D75" s="20" t="s">
        <v>123</v>
      </c>
      <c r="E75" s="20" t="s">
        <v>124</v>
      </c>
      <c r="F75" s="20" t="s">
        <v>253</v>
      </c>
      <c r="G75" s="20" t="s">
        <v>254</v>
      </c>
      <c r="H75" s="21">
        <v>58236</v>
      </c>
      <c r="I75" s="21">
        <v>58236</v>
      </c>
      <c r="J75" s="21"/>
      <c r="K75" s="21"/>
      <c r="L75" s="21"/>
      <c r="M75" s="21">
        <v>58236</v>
      </c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</row>
    <row r="76" ht="21" customHeight="1" spans="1:24">
      <c r="A76" s="22" t="s">
        <v>44</v>
      </c>
      <c r="B76" s="20" t="s">
        <v>273</v>
      </c>
      <c r="C76" s="20" t="s">
        <v>274</v>
      </c>
      <c r="D76" s="20" t="s">
        <v>123</v>
      </c>
      <c r="E76" s="20" t="s">
        <v>124</v>
      </c>
      <c r="F76" s="20" t="s">
        <v>253</v>
      </c>
      <c r="G76" s="20" t="s">
        <v>254</v>
      </c>
      <c r="H76" s="21">
        <v>257544</v>
      </c>
      <c r="I76" s="21">
        <v>257544</v>
      </c>
      <c r="J76" s="21"/>
      <c r="K76" s="21"/>
      <c r="L76" s="21"/>
      <c r="M76" s="21">
        <v>257544</v>
      </c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</row>
    <row r="77" ht="21" customHeight="1" spans="1:24">
      <c r="A77" s="22" t="s">
        <v>44</v>
      </c>
      <c r="B77" s="20" t="s">
        <v>273</v>
      </c>
      <c r="C77" s="20" t="s">
        <v>274</v>
      </c>
      <c r="D77" s="20" t="s">
        <v>123</v>
      </c>
      <c r="E77" s="20" t="s">
        <v>124</v>
      </c>
      <c r="F77" s="20" t="s">
        <v>253</v>
      </c>
      <c r="G77" s="20" t="s">
        <v>254</v>
      </c>
      <c r="H77" s="21">
        <v>233544</v>
      </c>
      <c r="I77" s="21">
        <v>233544</v>
      </c>
      <c r="J77" s="21"/>
      <c r="K77" s="21"/>
      <c r="L77" s="21"/>
      <c r="M77" s="21">
        <v>233544</v>
      </c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</row>
    <row r="78" ht="21" customHeight="1" spans="1:24">
      <c r="A78" s="22" t="s">
        <v>44</v>
      </c>
      <c r="B78" s="20" t="s">
        <v>275</v>
      </c>
      <c r="C78" s="20" t="s">
        <v>276</v>
      </c>
      <c r="D78" s="20" t="s">
        <v>142</v>
      </c>
      <c r="E78" s="20" t="s">
        <v>143</v>
      </c>
      <c r="F78" s="20" t="s">
        <v>237</v>
      </c>
      <c r="G78" s="20" t="s">
        <v>238</v>
      </c>
      <c r="H78" s="21">
        <v>54000</v>
      </c>
      <c r="I78" s="21">
        <v>54000</v>
      </c>
      <c r="J78" s="21"/>
      <c r="K78" s="21"/>
      <c r="L78" s="21"/>
      <c r="M78" s="21">
        <v>54000</v>
      </c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</row>
    <row r="79" ht="21" customHeight="1" spans="1:24">
      <c r="A79" s="22" t="s">
        <v>44</v>
      </c>
      <c r="B79" s="20" t="s">
        <v>275</v>
      </c>
      <c r="C79" s="20" t="s">
        <v>276</v>
      </c>
      <c r="D79" s="20" t="s">
        <v>142</v>
      </c>
      <c r="E79" s="20" t="s">
        <v>143</v>
      </c>
      <c r="F79" s="20" t="s">
        <v>237</v>
      </c>
      <c r="G79" s="20" t="s">
        <v>238</v>
      </c>
      <c r="H79" s="21">
        <v>42800</v>
      </c>
      <c r="I79" s="21">
        <v>42800</v>
      </c>
      <c r="J79" s="21"/>
      <c r="K79" s="21"/>
      <c r="L79" s="21"/>
      <c r="M79" s="21">
        <v>42800</v>
      </c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</row>
    <row r="80" ht="21" customHeight="1" spans="1:24">
      <c r="A80" s="22" t="s">
        <v>44</v>
      </c>
      <c r="B80" s="20" t="s">
        <v>275</v>
      </c>
      <c r="C80" s="20" t="s">
        <v>276</v>
      </c>
      <c r="D80" s="20" t="s">
        <v>142</v>
      </c>
      <c r="E80" s="20" t="s">
        <v>143</v>
      </c>
      <c r="F80" s="20" t="s">
        <v>277</v>
      </c>
      <c r="G80" s="20" t="s">
        <v>278</v>
      </c>
      <c r="H80" s="21">
        <v>10200</v>
      </c>
      <c r="I80" s="21">
        <v>10200</v>
      </c>
      <c r="J80" s="21"/>
      <c r="K80" s="21"/>
      <c r="L80" s="21"/>
      <c r="M80" s="21">
        <v>10200</v>
      </c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</row>
    <row r="81" ht="21" customHeight="1" spans="1:24">
      <c r="A81" s="22" t="s">
        <v>44</v>
      </c>
      <c r="B81" s="20" t="s">
        <v>275</v>
      </c>
      <c r="C81" s="20" t="s">
        <v>276</v>
      </c>
      <c r="D81" s="20" t="s">
        <v>142</v>
      </c>
      <c r="E81" s="20" t="s">
        <v>143</v>
      </c>
      <c r="F81" s="20" t="s">
        <v>243</v>
      </c>
      <c r="G81" s="20" t="s">
        <v>244</v>
      </c>
      <c r="H81" s="21">
        <v>22000</v>
      </c>
      <c r="I81" s="21">
        <v>22000</v>
      </c>
      <c r="J81" s="21"/>
      <c r="K81" s="21"/>
      <c r="L81" s="21"/>
      <c r="M81" s="21">
        <v>22000</v>
      </c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</row>
    <row r="82" ht="21" customHeight="1" spans="1:24">
      <c r="A82" s="22" t="s">
        <v>44</v>
      </c>
      <c r="B82" s="20" t="s">
        <v>275</v>
      </c>
      <c r="C82" s="20" t="s">
        <v>276</v>
      </c>
      <c r="D82" s="20" t="s">
        <v>142</v>
      </c>
      <c r="E82" s="20" t="s">
        <v>143</v>
      </c>
      <c r="F82" s="20" t="s">
        <v>227</v>
      </c>
      <c r="G82" s="20" t="s">
        <v>228</v>
      </c>
      <c r="H82" s="21">
        <v>87000</v>
      </c>
      <c r="I82" s="21">
        <v>87000</v>
      </c>
      <c r="J82" s="21"/>
      <c r="K82" s="21"/>
      <c r="L82" s="21"/>
      <c r="M82" s="21">
        <v>87000</v>
      </c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</row>
    <row r="83" ht="21" customHeight="1" spans="1:24">
      <c r="A83" s="22" t="s">
        <v>44</v>
      </c>
      <c r="B83" s="20" t="s">
        <v>279</v>
      </c>
      <c r="C83" s="20" t="s">
        <v>280</v>
      </c>
      <c r="D83" s="20" t="s">
        <v>123</v>
      </c>
      <c r="E83" s="20" t="s">
        <v>124</v>
      </c>
      <c r="F83" s="20" t="s">
        <v>237</v>
      </c>
      <c r="G83" s="20" t="s">
        <v>238</v>
      </c>
      <c r="H83" s="21">
        <v>58000</v>
      </c>
      <c r="I83" s="21">
        <v>58000</v>
      </c>
      <c r="J83" s="21"/>
      <c r="K83" s="21"/>
      <c r="L83" s="21"/>
      <c r="M83" s="21">
        <v>58000</v>
      </c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</row>
    <row r="84" ht="21" customHeight="1" spans="1:24">
      <c r="A84" s="22" t="s">
        <v>44</v>
      </c>
      <c r="B84" s="20" t="s">
        <v>279</v>
      </c>
      <c r="C84" s="20" t="s">
        <v>280</v>
      </c>
      <c r="D84" s="20" t="s">
        <v>123</v>
      </c>
      <c r="E84" s="20" t="s">
        <v>124</v>
      </c>
      <c r="F84" s="20" t="s">
        <v>281</v>
      </c>
      <c r="G84" s="20" t="s">
        <v>282</v>
      </c>
      <c r="H84" s="21">
        <v>4500</v>
      </c>
      <c r="I84" s="21">
        <v>4500</v>
      </c>
      <c r="J84" s="21"/>
      <c r="K84" s="21"/>
      <c r="L84" s="21"/>
      <c r="M84" s="21">
        <v>4500</v>
      </c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</row>
    <row r="85" ht="21" customHeight="1" spans="1:24">
      <c r="A85" s="22" t="s">
        <v>44</v>
      </c>
      <c r="B85" s="20" t="s">
        <v>279</v>
      </c>
      <c r="C85" s="20" t="s">
        <v>280</v>
      </c>
      <c r="D85" s="20" t="s">
        <v>123</v>
      </c>
      <c r="E85" s="20" t="s">
        <v>124</v>
      </c>
      <c r="F85" s="20" t="s">
        <v>283</v>
      </c>
      <c r="G85" s="20" t="s">
        <v>284</v>
      </c>
      <c r="H85" s="21">
        <v>4200</v>
      </c>
      <c r="I85" s="21">
        <v>4200</v>
      </c>
      <c r="J85" s="21"/>
      <c r="K85" s="21"/>
      <c r="L85" s="21"/>
      <c r="M85" s="21">
        <v>4200</v>
      </c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</row>
    <row r="86" ht="21" customHeight="1" spans="1:24">
      <c r="A86" s="22" t="s">
        <v>44</v>
      </c>
      <c r="B86" s="20" t="s">
        <v>279</v>
      </c>
      <c r="C86" s="20" t="s">
        <v>280</v>
      </c>
      <c r="D86" s="20" t="s">
        <v>123</v>
      </c>
      <c r="E86" s="20" t="s">
        <v>124</v>
      </c>
      <c r="F86" s="20" t="s">
        <v>241</v>
      </c>
      <c r="G86" s="20" t="s">
        <v>242</v>
      </c>
      <c r="H86" s="21">
        <v>12500</v>
      </c>
      <c r="I86" s="21">
        <v>12500</v>
      </c>
      <c r="J86" s="21"/>
      <c r="K86" s="21"/>
      <c r="L86" s="21"/>
      <c r="M86" s="21">
        <v>12500</v>
      </c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</row>
    <row r="87" ht="21" customHeight="1" spans="1:24">
      <c r="A87" s="22" t="s">
        <v>44</v>
      </c>
      <c r="B87" s="20" t="s">
        <v>279</v>
      </c>
      <c r="C87" s="20" t="s">
        <v>280</v>
      </c>
      <c r="D87" s="20" t="s">
        <v>123</v>
      </c>
      <c r="E87" s="20" t="s">
        <v>124</v>
      </c>
      <c r="F87" s="20" t="s">
        <v>277</v>
      </c>
      <c r="G87" s="20" t="s">
        <v>278</v>
      </c>
      <c r="H87" s="21">
        <v>12100</v>
      </c>
      <c r="I87" s="21">
        <v>12100</v>
      </c>
      <c r="J87" s="21"/>
      <c r="K87" s="21"/>
      <c r="L87" s="21"/>
      <c r="M87" s="21">
        <v>12100</v>
      </c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</row>
    <row r="88" ht="21" customHeight="1" spans="1:24">
      <c r="A88" s="22" t="s">
        <v>44</v>
      </c>
      <c r="B88" s="20" t="s">
        <v>279</v>
      </c>
      <c r="C88" s="20" t="s">
        <v>280</v>
      </c>
      <c r="D88" s="20" t="s">
        <v>123</v>
      </c>
      <c r="E88" s="20" t="s">
        <v>124</v>
      </c>
      <c r="F88" s="20" t="s">
        <v>243</v>
      </c>
      <c r="G88" s="20" t="s">
        <v>244</v>
      </c>
      <c r="H88" s="21">
        <v>17700</v>
      </c>
      <c r="I88" s="21">
        <v>17700</v>
      </c>
      <c r="J88" s="21"/>
      <c r="K88" s="21"/>
      <c r="L88" s="21"/>
      <c r="M88" s="21">
        <v>17700</v>
      </c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</row>
    <row r="89" ht="21" customHeight="1" spans="1:24">
      <c r="A89" s="22" t="s">
        <v>44</v>
      </c>
      <c r="B89" s="20" t="s">
        <v>279</v>
      </c>
      <c r="C89" s="20" t="s">
        <v>280</v>
      </c>
      <c r="D89" s="20" t="s">
        <v>123</v>
      </c>
      <c r="E89" s="20" t="s">
        <v>124</v>
      </c>
      <c r="F89" s="20" t="s">
        <v>227</v>
      </c>
      <c r="G89" s="20" t="s">
        <v>228</v>
      </c>
      <c r="H89" s="21">
        <v>60000</v>
      </c>
      <c r="I89" s="21">
        <v>60000</v>
      </c>
      <c r="J89" s="21"/>
      <c r="K89" s="21"/>
      <c r="L89" s="21"/>
      <c r="M89" s="21">
        <v>60000</v>
      </c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</row>
    <row r="90" ht="21" customHeight="1" spans="1:24">
      <c r="A90" s="22" t="s">
        <v>44</v>
      </c>
      <c r="B90" s="20" t="s">
        <v>279</v>
      </c>
      <c r="C90" s="20" t="s">
        <v>280</v>
      </c>
      <c r="D90" s="20" t="s">
        <v>123</v>
      </c>
      <c r="E90" s="20" t="s">
        <v>124</v>
      </c>
      <c r="F90" s="20" t="s">
        <v>247</v>
      </c>
      <c r="G90" s="20" t="s">
        <v>248</v>
      </c>
      <c r="H90" s="21">
        <v>11000</v>
      </c>
      <c r="I90" s="21">
        <v>11000</v>
      </c>
      <c r="J90" s="21"/>
      <c r="K90" s="21"/>
      <c r="L90" s="21"/>
      <c r="M90" s="21">
        <v>11000</v>
      </c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</row>
    <row r="91" ht="21" customHeight="1" spans="1:24">
      <c r="A91" s="22" t="s">
        <v>44</v>
      </c>
      <c r="B91" s="20" t="s">
        <v>285</v>
      </c>
      <c r="C91" s="20" t="s">
        <v>286</v>
      </c>
      <c r="D91" s="20" t="s">
        <v>142</v>
      </c>
      <c r="E91" s="20" t="s">
        <v>143</v>
      </c>
      <c r="F91" s="20" t="s">
        <v>253</v>
      </c>
      <c r="G91" s="20" t="s">
        <v>254</v>
      </c>
      <c r="H91" s="21">
        <v>54948</v>
      </c>
      <c r="I91" s="21">
        <v>54948</v>
      </c>
      <c r="J91" s="21"/>
      <c r="K91" s="21"/>
      <c r="L91" s="21"/>
      <c r="M91" s="21">
        <v>54948</v>
      </c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</row>
    <row r="92" ht="21" customHeight="1" spans="1:24">
      <c r="A92" s="22" t="s">
        <v>44</v>
      </c>
      <c r="B92" s="20" t="s">
        <v>287</v>
      </c>
      <c r="C92" s="20" t="s">
        <v>288</v>
      </c>
      <c r="D92" s="20" t="s">
        <v>73</v>
      </c>
      <c r="E92" s="20" t="s">
        <v>68</v>
      </c>
      <c r="F92" s="20" t="s">
        <v>289</v>
      </c>
      <c r="G92" s="20" t="s">
        <v>290</v>
      </c>
      <c r="H92" s="21">
        <v>302616</v>
      </c>
      <c r="I92" s="21">
        <v>302616</v>
      </c>
      <c r="J92" s="21"/>
      <c r="K92" s="21"/>
      <c r="L92" s="21"/>
      <c r="M92" s="21">
        <v>302616</v>
      </c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</row>
    <row r="93" ht="21" customHeight="1" spans="1:24">
      <c r="A93" s="22" t="s">
        <v>46</v>
      </c>
      <c r="B93" s="20" t="s">
        <v>291</v>
      </c>
      <c r="C93" s="20" t="s">
        <v>292</v>
      </c>
      <c r="D93" s="20" t="s">
        <v>132</v>
      </c>
      <c r="E93" s="20" t="s">
        <v>133</v>
      </c>
      <c r="F93" s="20" t="s">
        <v>253</v>
      </c>
      <c r="G93" s="20" t="s">
        <v>254</v>
      </c>
      <c r="H93" s="21">
        <v>83855.38</v>
      </c>
      <c r="I93" s="21">
        <v>83855.38</v>
      </c>
      <c r="J93" s="21"/>
      <c r="K93" s="21"/>
      <c r="L93" s="21"/>
      <c r="M93" s="21">
        <v>83855.38</v>
      </c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</row>
    <row r="94" ht="21" customHeight="1" spans="1:24">
      <c r="A94" s="22" t="s">
        <v>46</v>
      </c>
      <c r="B94" s="20" t="s">
        <v>293</v>
      </c>
      <c r="C94" s="20" t="s">
        <v>294</v>
      </c>
      <c r="D94" s="20" t="s">
        <v>129</v>
      </c>
      <c r="E94" s="20" t="s">
        <v>80</v>
      </c>
      <c r="F94" s="20" t="s">
        <v>207</v>
      </c>
      <c r="G94" s="20" t="s">
        <v>208</v>
      </c>
      <c r="H94" s="21">
        <v>1162164</v>
      </c>
      <c r="I94" s="21">
        <v>1162164</v>
      </c>
      <c r="J94" s="21"/>
      <c r="K94" s="21"/>
      <c r="L94" s="21"/>
      <c r="M94" s="21">
        <v>1162164</v>
      </c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</row>
    <row r="95" ht="21" customHeight="1" spans="1:24">
      <c r="A95" s="22" t="s">
        <v>46</v>
      </c>
      <c r="B95" s="20" t="s">
        <v>293</v>
      </c>
      <c r="C95" s="20" t="s">
        <v>294</v>
      </c>
      <c r="D95" s="20" t="s">
        <v>129</v>
      </c>
      <c r="E95" s="20" t="s">
        <v>80</v>
      </c>
      <c r="F95" s="20" t="s">
        <v>209</v>
      </c>
      <c r="G95" s="20" t="s">
        <v>210</v>
      </c>
      <c r="H95" s="21">
        <v>188316</v>
      </c>
      <c r="I95" s="21">
        <v>188316</v>
      </c>
      <c r="J95" s="21"/>
      <c r="K95" s="21"/>
      <c r="L95" s="21"/>
      <c r="M95" s="21">
        <v>188316</v>
      </c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</row>
    <row r="96" ht="21" customHeight="1" spans="1:24">
      <c r="A96" s="22" t="s">
        <v>46</v>
      </c>
      <c r="B96" s="20" t="s">
        <v>293</v>
      </c>
      <c r="C96" s="20" t="s">
        <v>294</v>
      </c>
      <c r="D96" s="20" t="s">
        <v>129</v>
      </c>
      <c r="E96" s="20" t="s">
        <v>80</v>
      </c>
      <c r="F96" s="20" t="s">
        <v>295</v>
      </c>
      <c r="G96" s="20" t="s">
        <v>296</v>
      </c>
      <c r="H96" s="21">
        <v>96847</v>
      </c>
      <c r="I96" s="21">
        <v>96847</v>
      </c>
      <c r="J96" s="21"/>
      <c r="K96" s="21"/>
      <c r="L96" s="21"/>
      <c r="M96" s="21">
        <v>96847</v>
      </c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</row>
    <row r="97" ht="21" customHeight="1" spans="1:24">
      <c r="A97" s="22" t="s">
        <v>46</v>
      </c>
      <c r="B97" s="20" t="s">
        <v>293</v>
      </c>
      <c r="C97" s="20" t="s">
        <v>294</v>
      </c>
      <c r="D97" s="20" t="s">
        <v>129</v>
      </c>
      <c r="E97" s="20" t="s">
        <v>80</v>
      </c>
      <c r="F97" s="20" t="s">
        <v>295</v>
      </c>
      <c r="G97" s="20" t="s">
        <v>296</v>
      </c>
      <c r="H97" s="21">
        <v>1031208</v>
      </c>
      <c r="I97" s="21">
        <v>1031208</v>
      </c>
      <c r="J97" s="21"/>
      <c r="K97" s="21"/>
      <c r="L97" s="21"/>
      <c r="M97" s="21">
        <v>1031208</v>
      </c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</row>
    <row r="98" ht="21" customHeight="1" spans="1:24">
      <c r="A98" s="22" t="s">
        <v>46</v>
      </c>
      <c r="B98" s="20" t="s">
        <v>293</v>
      </c>
      <c r="C98" s="20" t="s">
        <v>294</v>
      </c>
      <c r="D98" s="20" t="s">
        <v>129</v>
      </c>
      <c r="E98" s="20" t="s">
        <v>80</v>
      </c>
      <c r="F98" s="20" t="s">
        <v>295</v>
      </c>
      <c r="G98" s="20" t="s">
        <v>296</v>
      </c>
      <c r="H98" s="21">
        <v>342720</v>
      </c>
      <c r="I98" s="21">
        <v>342720</v>
      </c>
      <c r="J98" s="21"/>
      <c r="K98" s="21"/>
      <c r="L98" s="21"/>
      <c r="M98" s="21">
        <v>342720</v>
      </c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</row>
    <row r="99" ht="21" customHeight="1" spans="1:24">
      <c r="A99" s="22" t="s">
        <v>46</v>
      </c>
      <c r="B99" s="20" t="s">
        <v>297</v>
      </c>
      <c r="C99" s="20" t="s">
        <v>298</v>
      </c>
      <c r="D99" s="20" t="s">
        <v>129</v>
      </c>
      <c r="E99" s="20" t="s">
        <v>80</v>
      </c>
      <c r="F99" s="20" t="s">
        <v>295</v>
      </c>
      <c r="G99" s="20" t="s">
        <v>296</v>
      </c>
      <c r="H99" s="21">
        <v>437400</v>
      </c>
      <c r="I99" s="21">
        <v>437400</v>
      </c>
      <c r="J99" s="21"/>
      <c r="K99" s="21"/>
      <c r="L99" s="21"/>
      <c r="M99" s="21">
        <v>437400</v>
      </c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</row>
    <row r="100" ht="21" customHeight="1" spans="1:24">
      <c r="A100" s="22" t="s">
        <v>46</v>
      </c>
      <c r="B100" s="20" t="s">
        <v>299</v>
      </c>
      <c r="C100" s="20" t="s">
        <v>214</v>
      </c>
      <c r="D100" s="20" t="s">
        <v>99</v>
      </c>
      <c r="E100" s="20" t="s">
        <v>100</v>
      </c>
      <c r="F100" s="20" t="s">
        <v>215</v>
      </c>
      <c r="G100" s="20" t="s">
        <v>216</v>
      </c>
      <c r="H100" s="21">
        <v>478520.8</v>
      </c>
      <c r="I100" s="21">
        <v>478520.8</v>
      </c>
      <c r="J100" s="21"/>
      <c r="K100" s="21"/>
      <c r="L100" s="21"/>
      <c r="M100" s="21">
        <v>478520.8</v>
      </c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</row>
    <row r="101" ht="21" customHeight="1" spans="1:24">
      <c r="A101" s="22" t="s">
        <v>46</v>
      </c>
      <c r="B101" s="20" t="s">
        <v>299</v>
      </c>
      <c r="C101" s="20" t="s">
        <v>214</v>
      </c>
      <c r="D101" s="20" t="s">
        <v>111</v>
      </c>
      <c r="E101" s="20" t="s">
        <v>112</v>
      </c>
      <c r="F101" s="20" t="s">
        <v>217</v>
      </c>
      <c r="G101" s="20" t="s">
        <v>218</v>
      </c>
      <c r="H101" s="21">
        <v>248981.78</v>
      </c>
      <c r="I101" s="21">
        <v>248981.78</v>
      </c>
      <c r="J101" s="21"/>
      <c r="K101" s="21"/>
      <c r="L101" s="21"/>
      <c r="M101" s="21">
        <v>248981.78</v>
      </c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</row>
    <row r="102" ht="21" customHeight="1" spans="1:24">
      <c r="A102" s="22" t="s">
        <v>46</v>
      </c>
      <c r="B102" s="20" t="s">
        <v>299</v>
      </c>
      <c r="C102" s="20" t="s">
        <v>214</v>
      </c>
      <c r="D102" s="20" t="s">
        <v>113</v>
      </c>
      <c r="E102" s="20" t="s">
        <v>114</v>
      </c>
      <c r="F102" s="20" t="s">
        <v>219</v>
      </c>
      <c r="G102" s="20" t="s">
        <v>220</v>
      </c>
      <c r="H102" s="21">
        <v>158844.74</v>
      </c>
      <c r="I102" s="21">
        <v>158844.74</v>
      </c>
      <c r="J102" s="21"/>
      <c r="K102" s="21"/>
      <c r="L102" s="21"/>
      <c r="M102" s="21">
        <v>158844.74</v>
      </c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</row>
    <row r="103" ht="21" customHeight="1" spans="1:24">
      <c r="A103" s="22" t="s">
        <v>46</v>
      </c>
      <c r="B103" s="20" t="s">
        <v>299</v>
      </c>
      <c r="C103" s="20" t="s">
        <v>214</v>
      </c>
      <c r="D103" s="20" t="s">
        <v>115</v>
      </c>
      <c r="E103" s="20" t="s">
        <v>116</v>
      </c>
      <c r="F103" s="20" t="s">
        <v>221</v>
      </c>
      <c r="G103" s="20" t="s">
        <v>222</v>
      </c>
      <c r="H103" s="21">
        <v>9828</v>
      </c>
      <c r="I103" s="21">
        <v>9828</v>
      </c>
      <c r="J103" s="21"/>
      <c r="K103" s="21"/>
      <c r="L103" s="21"/>
      <c r="M103" s="21">
        <v>9828</v>
      </c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</row>
    <row r="104" ht="21" customHeight="1" spans="1:24">
      <c r="A104" s="22" t="s">
        <v>46</v>
      </c>
      <c r="B104" s="20" t="s">
        <v>299</v>
      </c>
      <c r="C104" s="20" t="s">
        <v>214</v>
      </c>
      <c r="D104" s="20" t="s">
        <v>115</v>
      </c>
      <c r="E104" s="20" t="s">
        <v>116</v>
      </c>
      <c r="F104" s="20" t="s">
        <v>221</v>
      </c>
      <c r="G104" s="20" t="s">
        <v>222</v>
      </c>
      <c r="H104" s="21">
        <v>26916.8</v>
      </c>
      <c r="I104" s="21">
        <v>26916.8</v>
      </c>
      <c r="J104" s="21"/>
      <c r="K104" s="21"/>
      <c r="L104" s="21"/>
      <c r="M104" s="21">
        <v>26916.8</v>
      </c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</row>
    <row r="105" ht="21" customHeight="1" spans="1:24">
      <c r="A105" s="22" t="s">
        <v>46</v>
      </c>
      <c r="B105" s="20" t="s">
        <v>300</v>
      </c>
      <c r="C105" s="20" t="s">
        <v>301</v>
      </c>
      <c r="D105" s="20" t="s">
        <v>129</v>
      </c>
      <c r="E105" s="20" t="s">
        <v>80</v>
      </c>
      <c r="F105" s="20" t="s">
        <v>209</v>
      </c>
      <c r="G105" s="20" t="s">
        <v>210</v>
      </c>
      <c r="H105" s="21">
        <v>150000</v>
      </c>
      <c r="I105" s="21">
        <v>150000</v>
      </c>
      <c r="J105" s="21"/>
      <c r="K105" s="21"/>
      <c r="L105" s="21"/>
      <c r="M105" s="21">
        <v>150000</v>
      </c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</row>
    <row r="106" ht="21" customHeight="1" spans="1:24">
      <c r="A106" s="22" t="s">
        <v>46</v>
      </c>
      <c r="B106" s="20" t="s">
        <v>302</v>
      </c>
      <c r="C106" s="20" t="s">
        <v>155</v>
      </c>
      <c r="D106" s="20" t="s">
        <v>154</v>
      </c>
      <c r="E106" s="20" t="s">
        <v>155</v>
      </c>
      <c r="F106" s="20" t="s">
        <v>224</v>
      </c>
      <c r="G106" s="20" t="s">
        <v>155</v>
      </c>
      <c r="H106" s="21">
        <v>391038.6</v>
      </c>
      <c r="I106" s="21">
        <v>391038.6</v>
      </c>
      <c r="J106" s="21"/>
      <c r="K106" s="21"/>
      <c r="L106" s="21"/>
      <c r="M106" s="21">
        <v>391038.6</v>
      </c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</row>
    <row r="107" ht="21" customHeight="1" spans="1:24">
      <c r="A107" s="22" t="s">
        <v>46</v>
      </c>
      <c r="B107" s="20" t="s">
        <v>303</v>
      </c>
      <c r="C107" s="20" t="s">
        <v>230</v>
      </c>
      <c r="D107" s="20" t="s">
        <v>129</v>
      </c>
      <c r="E107" s="20" t="s">
        <v>80</v>
      </c>
      <c r="F107" s="20" t="s">
        <v>231</v>
      </c>
      <c r="G107" s="20" t="s">
        <v>230</v>
      </c>
      <c r="H107" s="21">
        <v>63236.16</v>
      </c>
      <c r="I107" s="21">
        <v>63236.16</v>
      </c>
      <c r="J107" s="21"/>
      <c r="K107" s="21"/>
      <c r="L107" s="21"/>
      <c r="M107" s="21">
        <v>63236.16</v>
      </c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</row>
    <row r="108" ht="21" customHeight="1" spans="1:24">
      <c r="A108" s="22" t="s">
        <v>46</v>
      </c>
      <c r="B108" s="20" t="s">
        <v>304</v>
      </c>
      <c r="C108" s="20" t="s">
        <v>233</v>
      </c>
      <c r="D108" s="20" t="s">
        <v>129</v>
      </c>
      <c r="E108" s="20" t="s">
        <v>80</v>
      </c>
      <c r="F108" s="20" t="s">
        <v>234</v>
      </c>
      <c r="G108" s="20" t="s">
        <v>233</v>
      </c>
      <c r="H108" s="21">
        <v>600</v>
      </c>
      <c r="I108" s="21">
        <v>600</v>
      </c>
      <c r="J108" s="21"/>
      <c r="K108" s="21"/>
      <c r="L108" s="21"/>
      <c r="M108" s="21">
        <v>600</v>
      </c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</row>
    <row r="109" ht="21" customHeight="1" spans="1:24">
      <c r="A109" s="22" t="s">
        <v>46</v>
      </c>
      <c r="B109" s="20" t="s">
        <v>305</v>
      </c>
      <c r="C109" s="20" t="s">
        <v>262</v>
      </c>
      <c r="D109" s="20" t="s">
        <v>97</v>
      </c>
      <c r="E109" s="20" t="s">
        <v>98</v>
      </c>
      <c r="F109" s="20" t="s">
        <v>247</v>
      </c>
      <c r="G109" s="20" t="s">
        <v>248</v>
      </c>
      <c r="H109" s="21">
        <v>6600</v>
      </c>
      <c r="I109" s="21">
        <v>6600</v>
      </c>
      <c r="J109" s="21"/>
      <c r="K109" s="21"/>
      <c r="L109" s="21"/>
      <c r="M109" s="21">
        <v>6600</v>
      </c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</row>
    <row r="110" ht="21" customHeight="1" spans="1:24">
      <c r="A110" s="22" t="s">
        <v>46</v>
      </c>
      <c r="B110" s="20" t="s">
        <v>306</v>
      </c>
      <c r="C110" s="20" t="s">
        <v>236</v>
      </c>
      <c r="D110" s="20" t="s">
        <v>129</v>
      </c>
      <c r="E110" s="20" t="s">
        <v>80</v>
      </c>
      <c r="F110" s="20" t="s">
        <v>237</v>
      </c>
      <c r="G110" s="20" t="s">
        <v>238</v>
      </c>
      <c r="H110" s="21">
        <v>24002</v>
      </c>
      <c r="I110" s="21">
        <v>24002</v>
      </c>
      <c r="J110" s="21"/>
      <c r="K110" s="21"/>
      <c r="L110" s="21"/>
      <c r="M110" s="21">
        <v>24002</v>
      </c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</row>
    <row r="111" ht="21" customHeight="1" spans="1:24">
      <c r="A111" s="22" t="s">
        <v>46</v>
      </c>
      <c r="B111" s="20" t="s">
        <v>306</v>
      </c>
      <c r="C111" s="20" t="s">
        <v>236</v>
      </c>
      <c r="D111" s="20" t="s">
        <v>129</v>
      </c>
      <c r="E111" s="20" t="s">
        <v>80</v>
      </c>
      <c r="F111" s="20" t="s">
        <v>281</v>
      </c>
      <c r="G111" s="20" t="s">
        <v>282</v>
      </c>
      <c r="H111" s="21">
        <v>1500</v>
      </c>
      <c r="I111" s="21">
        <v>1500</v>
      </c>
      <c r="J111" s="21"/>
      <c r="K111" s="21"/>
      <c r="L111" s="21"/>
      <c r="M111" s="21">
        <v>1500</v>
      </c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</row>
    <row r="112" ht="21" customHeight="1" spans="1:24">
      <c r="A112" s="22" t="s">
        <v>46</v>
      </c>
      <c r="B112" s="20" t="s">
        <v>306</v>
      </c>
      <c r="C112" s="20" t="s">
        <v>236</v>
      </c>
      <c r="D112" s="20" t="s">
        <v>129</v>
      </c>
      <c r="E112" s="20" t="s">
        <v>80</v>
      </c>
      <c r="F112" s="20" t="s">
        <v>307</v>
      </c>
      <c r="G112" s="20" t="s">
        <v>308</v>
      </c>
      <c r="H112" s="21">
        <v>6000</v>
      </c>
      <c r="I112" s="21">
        <v>6000</v>
      </c>
      <c r="J112" s="21"/>
      <c r="K112" s="21"/>
      <c r="L112" s="21"/>
      <c r="M112" s="21">
        <v>6000</v>
      </c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</row>
    <row r="113" ht="21" customHeight="1" spans="1:24">
      <c r="A113" s="22" t="s">
        <v>46</v>
      </c>
      <c r="B113" s="20" t="s">
        <v>306</v>
      </c>
      <c r="C113" s="20" t="s">
        <v>236</v>
      </c>
      <c r="D113" s="20" t="s">
        <v>129</v>
      </c>
      <c r="E113" s="20" t="s">
        <v>80</v>
      </c>
      <c r="F113" s="20" t="s">
        <v>283</v>
      </c>
      <c r="G113" s="20" t="s">
        <v>284</v>
      </c>
      <c r="H113" s="21">
        <v>3360</v>
      </c>
      <c r="I113" s="21">
        <v>3360</v>
      </c>
      <c r="J113" s="21"/>
      <c r="K113" s="21"/>
      <c r="L113" s="21"/>
      <c r="M113" s="21">
        <v>3360</v>
      </c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</row>
    <row r="114" ht="21" customHeight="1" spans="1:24">
      <c r="A114" s="22" t="s">
        <v>46</v>
      </c>
      <c r="B114" s="20" t="s">
        <v>306</v>
      </c>
      <c r="C114" s="20" t="s">
        <v>236</v>
      </c>
      <c r="D114" s="20" t="s">
        <v>129</v>
      </c>
      <c r="E114" s="20" t="s">
        <v>80</v>
      </c>
      <c r="F114" s="20" t="s">
        <v>239</v>
      </c>
      <c r="G114" s="20" t="s">
        <v>240</v>
      </c>
      <c r="H114" s="21">
        <v>168</v>
      </c>
      <c r="I114" s="21">
        <v>168</v>
      </c>
      <c r="J114" s="21"/>
      <c r="K114" s="21"/>
      <c r="L114" s="21"/>
      <c r="M114" s="21">
        <v>168</v>
      </c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</row>
    <row r="115" ht="21" customHeight="1" spans="1:24">
      <c r="A115" s="22" t="s">
        <v>46</v>
      </c>
      <c r="B115" s="20" t="s">
        <v>306</v>
      </c>
      <c r="C115" s="20" t="s">
        <v>236</v>
      </c>
      <c r="D115" s="20" t="s">
        <v>129</v>
      </c>
      <c r="E115" s="20" t="s">
        <v>80</v>
      </c>
      <c r="F115" s="20" t="s">
        <v>241</v>
      </c>
      <c r="G115" s="20" t="s">
        <v>242</v>
      </c>
      <c r="H115" s="21">
        <v>56000</v>
      </c>
      <c r="I115" s="21">
        <v>56000</v>
      </c>
      <c r="J115" s="21"/>
      <c r="K115" s="21"/>
      <c r="L115" s="21"/>
      <c r="M115" s="21">
        <v>56000</v>
      </c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</row>
    <row r="116" ht="21" customHeight="1" spans="1:24">
      <c r="A116" s="22" t="s">
        <v>46</v>
      </c>
      <c r="B116" s="20" t="s">
        <v>306</v>
      </c>
      <c r="C116" s="20" t="s">
        <v>236</v>
      </c>
      <c r="D116" s="20" t="s">
        <v>129</v>
      </c>
      <c r="E116" s="20" t="s">
        <v>80</v>
      </c>
      <c r="F116" s="20" t="s">
        <v>277</v>
      </c>
      <c r="G116" s="20" t="s">
        <v>278</v>
      </c>
      <c r="H116" s="21">
        <v>1610</v>
      </c>
      <c r="I116" s="21">
        <v>1610</v>
      </c>
      <c r="J116" s="21"/>
      <c r="K116" s="21"/>
      <c r="L116" s="21"/>
      <c r="M116" s="21">
        <v>1610</v>
      </c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</row>
    <row r="117" ht="21" customHeight="1" spans="1:24">
      <c r="A117" s="22" t="s">
        <v>46</v>
      </c>
      <c r="B117" s="20" t="s">
        <v>306</v>
      </c>
      <c r="C117" s="20" t="s">
        <v>236</v>
      </c>
      <c r="D117" s="20" t="s">
        <v>129</v>
      </c>
      <c r="E117" s="20" t="s">
        <v>80</v>
      </c>
      <c r="F117" s="20" t="s">
        <v>309</v>
      </c>
      <c r="G117" s="20" t="s">
        <v>310</v>
      </c>
      <c r="H117" s="21">
        <v>4510</v>
      </c>
      <c r="I117" s="21">
        <v>4510</v>
      </c>
      <c r="J117" s="21"/>
      <c r="K117" s="21"/>
      <c r="L117" s="21"/>
      <c r="M117" s="21">
        <v>4510</v>
      </c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</row>
    <row r="118" ht="21" customHeight="1" spans="1:24">
      <c r="A118" s="22" t="s">
        <v>46</v>
      </c>
      <c r="B118" s="20" t="s">
        <v>306</v>
      </c>
      <c r="C118" s="20" t="s">
        <v>236</v>
      </c>
      <c r="D118" s="20" t="s">
        <v>129</v>
      </c>
      <c r="E118" s="20" t="s">
        <v>80</v>
      </c>
      <c r="F118" s="20" t="s">
        <v>245</v>
      </c>
      <c r="G118" s="20" t="s">
        <v>246</v>
      </c>
      <c r="H118" s="21">
        <v>600</v>
      </c>
      <c r="I118" s="21">
        <v>600</v>
      </c>
      <c r="J118" s="21"/>
      <c r="K118" s="21"/>
      <c r="L118" s="21"/>
      <c r="M118" s="21">
        <v>600</v>
      </c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</row>
    <row r="119" ht="21" customHeight="1" spans="1:24">
      <c r="A119" s="22" t="s">
        <v>46</v>
      </c>
      <c r="B119" s="20" t="s">
        <v>306</v>
      </c>
      <c r="C119" s="20" t="s">
        <v>236</v>
      </c>
      <c r="D119" s="20" t="s">
        <v>129</v>
      </c>
      <c r="E119" s="20" t="s">
        <v>80</v>
      </c>
      <c r="F119" s="20" t="s">
        <v>227</v>
      </c>
      <c r="G119" s="20" t="s">
        <v>228</v>
      </c>
      <c r="H119" s="21">
        <v>75000</v>
      </c>
      <c r="I119" s="21">
        <v>75000</v>
      </c>
      <c r="J119" s="21"/>
      <c r="K119" s="21"/>
      <c r="L119" s="21"/>
      <c r="M119" s="21">
        <v>75000</v>
      </c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</row>
    <row r="120" ht="21" customHeight="1" spans="1:24">
      <c r="A120" s="22" t="s">
        <v>46</v>
      </c>
      <c r="B120" s="20" t="s">
        <v>311</v>
      </c>
      <c r="C120" s="20" t="s">
        <v>270</v>
      </c>
      <c r="D120" s="20" t="s">
        <v>103</v>
      </c>
      <c r="E120" s="20" t="s">
        <v>104</v>
      </c>
      <c r="F120" s="20" t="s">
        <v>253</v>
      </c>
      <c r="G120" s="20" t="s">
        <v>254</v>
      </c>
      <c r="H120" s="21">
        <v>19884</v>
      </c>
      <c r="I120" s="21">
        <v>19884</v>
      </c>
      <c r="J120" s="21"/>
      <c r="K120" s="21"/>
      <c r="L120" s="21"/>
      <c r="M120" s="21">
        <v>19884</v>
      </c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</row>
    <row r="121" ht="21" customHeight="1" spans="1:24">
      <c r="A121" s="22" t="s">
        <v>46</v>
      </c>
      <c r="B121" s="20" t="s">
        <v>312</v>
      </c>
      <c r="C121" s="20" t="s">
        <v>182</v>
      </c>
      <c r="D121" s="20" t="s">
        <v>129</v>
      </c>
      <c r="E121" s="20" t="s">
        <v>80</v>
      </c>
      <c r="F121" s="20" t="s">
        <v>264</v>
      </c>
      <c r="G121" s="20" t="s">
        <v>182</v>
      </c>
      <c r="H121" s="21">
        <v>500</v>
      </c>
      <c r="I121" s="21">
        <v>500</v>
      </c>
      <c r="J121" s="21"/>
      <c r="K121" s="21"/>
      <c r="L121" s="21"/>
      <c r="M121" s="21">
        <v>500</v>
      </c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</row>
    <row r="122" ht="21" customHeight="1" spans="1:24">
      <c r="A122" s="22" t="s">
        <v>48</v>
      </c>
      <c r="B122" s="20" t="s">
        <v>313</v>
      </c>
      <c r="C122" s="20" t="s">
        <v>294</v>
      </c>
      <c r="D122" s="20" t="s">
        <v>79</v>
      </c>
      <c r="E122" s="20" t="s">
        <v>80</v>
      </c>
      <c r="F122" s="20" t="s">
        <v>207</v>
      </c>
      <c r="G122" s="20" t="s">
        <v>208</v>
      </c>
      <c r="H122" s="21">
        <v>571956</v>
      </c>
      <c r="I122" s="21">
        <v>571956</v>
      </c>
      <c r="J122" s="21"/>
      <c r="K122" s="21"/>
      <c r="L122" s="21"/>
      <c r="M122" s="21">
        <v>571956</v>
      </c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</row>
    <row r="123" ht="21" customHeight="1" spans="1:24">
      <c r="A123" s="22" t="s">
        <v>48</v>
      </c>
      <c r="B123" s="20" t="s">
        <v>313</v>
      </c>
      <c r="C123" s="20" t="s">
        <v>294</v>
      </c>
      <c r="D123" s="20" t="s">
        <v>79</v>
      </c>
      <c r="E123" s="20" t="s">
        <v>80</v>
      </c>
      <c r="F123" s="20" t="s">
        <v>209</v>
      </c>
      <c r="G123" s="20" t="s">
        <v>210</v>
      </c>
      <c r="H123" s="21">
        <v>74640</v>
      </c>
      <c r="I123" s="21">
        <v>74640</v>
      </c>
      <c r="J123" s="21"/>
      <c r="K123" s="21"/>
      <c r="L123" s="21"/>
      <c r="M123" s="21">
        <v>74640</v>
      </c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</row>
    <row r="124" ht="21" customHeight="1" spans="1:24">
      <c r="A124" s="22" t="s">
        <v>48</v>
      </c>
      <c r="B124" s="20" t="s">
        <v>313</v>
      </c>
      <c r="C124" s="20" t="s">
        <v>294</v>
      </c>
      <c r="D124" s="20" t="s">
        <v>79</v>
      </c>
      <c r="E124" s="20" t="s">
        <v>80</v>
      </c>
      <c r="F124" s="20" t="s">
        <v>295</v>
      </c>
      <c r="G124" s="20" t="s">
        <v>296</v>
      </c>
      <c r="H124" s="21">
        <v>47663</v>
      </c>
      <c r="I124" s="21">
        <v>47663</v>
      </c>
      <c r="J124" s="21"/>
      <c r="K124" s="21"/>
      <c r="L124" s="21"/>
      <c r="M124" s="21">
        <v>47663</v>
      </c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</row>
    <row r="125" ht="21" customHeight="1" spans="1:24">
      <c r="A125" s="22" t="s">
        <v>48</v>
      </c>
      <c r="B125" s="20" t="s">
        <v>313</v>
      </c>
      <c r="C125" s="20" t="s">
        <v>294</v>
      </c>
      <c r="D125" s="20" t="s">
        <v>79</v>
      </c>
      <c r="E125" s="20" t="s">
        <v>80</v>
      </c>
      <c r="F125" s="20" t="s">
        <v>295</v>
      </c>
      <c r="G125" s="20" t="s">
        <v>296</v>
      </c>
      <c r="H125" s="21">
        <v>595536</v>
      </c>
      <c r="I125" s="21">
        <v>595536</v>
      </c>
      <c r="J125" s="21"/>
      <c r="K125" s="21"/>
      <c r="L125" s="21"/>
      <c r="M125" s="21">
        <v>595536</v>
      </c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</row>
    <row r="126" ht="21" customHeight="1" spans="1:24">
      <c r="A126" s="22" t="s">
        <v>48</v>
      </c>
      <c r="B126" s="20" t="s">
        <v>313</v>
      </c>
      <c r="C126" s="20" t="s">
        <v>294</v>
      </c>
      <c r="D126" s="20" t="s">
        <v>79</v>
      </c>
      <c r="E126" s="20" t="s">
        <v>80</v>
      </c>
      <c r="F126" s="20" t="s">
        <v>295</v>
      </c>
      <c r="G126" s="20" t="s">
        <v>296</v>
      </c>
      <c r="H126" s="21">
        <v>198240</v>
      </c>
      <c r="I126" s="21">
        <v>198240</v>
      </c>
      <c r="J126" s="21"/>
      <c r="K126" s="21"/>
      <c r="L126" s="21"/>
      <c r="M126" s="21">
        <v>198240</v>
      </c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</row>
    <row r="127" ht="21" customHeight="1" spans="1:24">
      <c r="A127" s="22" t="s">
        <v>48</v>
      </c>
      <c r="B127" s="20" t="s">
        <v>314</v>
      </c>
      <c r="C127" s="20" t="s">
        <v>301</v>
      </c>
      <c r="D127" s="20" t="s">
        <v>79</v>
      </c>
      <c r="E127" s="20" t="s">
        <v>80</v>
      </c>
      <c r="F127" s="20" t="s">
        <v>209</v>
      </c>
      <c r="G127" s="20" t="s">
        <v>210</v>
      </c>
      <c r="H127" s="21">
        <v>90000</v>
      </c>
      <c r="I127" s="21">
        <v>90000</v>
      </c>
      <c r="J127" s="21"/>
      <c r="K127" s="21"/>
      <c r="L127" s="21"/>
      <c r="M127" s="21">
        <v>90000</v>
      </c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</row>
    <row r="128" ht="21" customHeight="1" spans="1:24">
      <c r="A128" s="22" t="s">
        <v>48</v>
      </c>
      <c r="B128" s="20" t="s">
        <v>315</v>
      </c>
      <c r="C128" s="20" t="s">
        <v>298</v>
      </c>
      <c r="D128" s="20" t="s">
        <v>79</v>
      </c>
      <c r="E128" s="20" t="s">
        <v>80</v>
      </c>
      <c r="F128" s="20" t="s">
        <v>295</v>
      </c>
      <c r="G128" s="20" t="s">
        <v>296</v>
      </c>
      <c r="H128" s="21">
        <v>262440</v>
      </c>
      <c r="I128" s="21">
        <v>262440</v>
      </c>
      <c r="J128" s="21"/>
      <c r="K128" s="21"/>
      <c r="L128" s="21"/>
      <c r="M128" s="21">
        <v>262440</v>
      </c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</row>
    <row r="129" ht="21" customHeight="1" spans="1:24">
      <c r="A129" s="22" t="s">
        <v>48</v>
      </c>
      <c r="B129" s="20" t="s">
        <v>316</v>
      </c>
      <c r="C129" s="20" t="s">
        <v>214</v>
      </c>
      <c r="D129" s="20" t="s">
        <v>99</v>
      </c>
      <c r="E129" s="20" t="s">
        <v>100</v>
      </c>
      <c r="F129" s="20" t="s">
        <v>215</v>
      </c>
      <c r="G129" s="20" t="s">
        <v>216</v>
      </c>
      <c r="H129" s="21">
        <v>254357.6</v>
      </c>
      <c r="I129" s="21">
        <v>254357.6</v>
      </c>
      <c r="J129" s="21"/>
      <c r="K129" s="21"/>
      <c r="L129" s="21"/>
      <c r="M129" s="21">
        <v>254357.6</v>
      </c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</row>
    <row r="130" ht="21" customHeight="1" spans="1:24">
      <c r="A130" s="22" t="s">
        <v>48</v>
      </c>
      <c r="B130" s="20" t="s">
        <v>316</v>
      </c>
      <c r="C130" s="20" t="s">
        <v>214</v>
      </c>
      <c r="D130" s="20" t="s">
        <v>111</v>
      </c>
      <c r="E130" s="20" t="s">
        <v>112</v>
      </c>
      <c r="F130" s="20" t="s">
        <v>217</v>
      </c>
      <c r="G130" s="20" t="s">
        <v>218</v>
      </c>
      <c r="H130" s="21">
        <v>127893.68</v>
      </c>
      <c r="I130" s="21">
        <v>127893.68</v>
      </c>
      <c r="J130" s="21"/>
      <c r="K130" s="21"/>
      <c r="L130" s="21"/>
      <c r="M130" s="21">
        <v>127893.68</v>
      </c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</row>
    <row r="131" ht="21" customHeight="1" spans="1:24">
      <c r="A131" s="22" t="s">
        <v>48</v>
      </c>
      <c r="B131" s="20" t="s">
        <v>316</v>
      </c>
      <c r="C131" s="20" t="s">
        <v>214</v>
      </c>
      <c r="D131" s="20" t="s">
        <v>113</v>
      </c>
      <c r="E131" s="20" t="s">
        <v>114</v>
      </c>
      <c r="F131" s="20" t="s">
        <v>219</v>
      </c>
      <c r="G131" s="20" t="s">
        <v>220</v>
      </c>
      <c r="H131" s="21">
        <v>60901.75</v>
      </c>
      <c r="I131" s="21">
        <v>60901.75</v>
      </c>
      <c r="J131" s="21"/>
      <c r="K131" s="21"/>
      <c r="L131" s="21"/>
      <c r="M131" s="21">
        <v>60901.75</v>
      </c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</row>
    <row r="132" ht="21" customHeight="1" spans="1:24">
      <c r="A132" s="22" t="s">
        <v>48</v>
      </c>
      <c r="B132" s="20" t="s">
        <v>316</v>
      </c>
      <c r="C132" s="20" t="s">
        <v>214</v>
      </c>
      <c r="D132" s="20" t="s">
        <v>113</v>
      </c>
      <c r="E132" s="20" t="s">
        <v>114</v>
      </c>
      <c r="F132" s="20" t="s">
        <v>219</v>
      </c>
      <c r="G132" s="20" t="s">
        <v>220</v>
      </c>
      <c r="H132" s="21">
        <v>3226.44</v>
      </c>
      <c r="I132" s="21">
        <v>3226.44</v>
      </c>
      <c r="J132" s="21"/>
      <c r="K132" s="21"/>
      <c r="L132" s="21"/>
      <c r="M132" s="21">
        <v>3226.44</v>
      </c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</row>
    <row r="133" ht="21" customHeight="1" spans="1:24">
      <c r="A133" s="22" t="s">
        <v>48</v>
      </c>
      <c r="B133" s="20" t="s">
        <v>316</v>
      </c>
      <c r="C133" s="20" t="s">
        <v>214</v>
      </c>
      <c r="D133" s="20" t="s">
        <v>115</v>
      </c>
      <c r="E133" s="20" t="s">
        <v>116</v>
      </c>
      <c r="F133" s="20" t="s">
        <v>221</v>
      </c>
      <c r="G133" s="20" t="s">
        <v>222</v>
      </c>
      <c r="H133" s="21">
        <v>273</v>
      </c>
      <c r="I133" s="21">
        <v>273</v>
      </c>
      <c r="J133" s="21"/>
      <c r="K133" s="21"/>
      <c r="L133" s="21"/>
      <c r="M133" s="21">
        <v>273</v>
      </c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</row>
    <row r="134" ht="21" customHeight="1" spans="1:24">
      <c r="A134" s="22" t="s">
        <v>48</v>
      </c>
      <c r="B134" s="20" t="s">
        <v>316</v>
      </c>
      <c r="C134" s="20" t="s">
        <v>214</v>
      </c>
      <c r="D134" s="20" t="s">
        <v>115</v>
      </c>
      <c r="E134" s="20" t="s">
        <v>116</v>
      </c>
      <c r="F134" s="20" t="s">
        <v>221</v>
      </c>
      <c r="G134" s="20" t="s">
        <v>222</v>
      </c>
      <c r="H134" s="21">
        <v>3179.47</v>
      </c>
      <c r="I134" s="21">
        <v>3179.47</v>
      </c>
      <c r="J134" s="21"/>
      <c r="K134" s="21"/>
      <c r="L134" s="21"/>
      <c r="M134" s="21">
        <v>3179.47</v>
      </c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</row>
    <row r="135" ht="21" customHeight="1" spans="1:24">
      <c r="A135" s="22" t="s">
        <v>48</v>
      </c>
      <c r="B135" s="20" t="s">
        <v>316</v>
      </c>
      <c r="C135" s="20" t="s">
        <v>214</v>
      </c>
      <c r="D135" s="20" t="s">
        <v>115</v>
      </c>
      <c r="E135" s="20" t="s">
        <v>116</v>
      </c>
      <c r="F135" s="20" t="s">
        <v>221</v>
      </c>
      <c r="G135" s="20" t="s">
        <v>222</v>
      </c>
      <c r="H135" s="21">
        <v>4095</v>
      </c>
      <c r="I135" s="21">
        <v>4095</v>
      </c>
      <c r="J135" s="21"/>
      <c r="K135" s="21"/>
      <c r="L135" s="21"/>
      <c r="M135" s="21">
        <v>4095</v>
      </c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</row>
    <row r="136" ht="21" customHeight="1" spans="1:24">
      <c r="A136" s="22" t="s">
        <v>48</v>
      </c>
      <c r="B136" s="20" t="s">
        <v>317</v>
      </c>
      <c r="C136" s="20" t="s">
        <v>155</v>
      </c>
      <c r="D136" s="20" t="s">
        <v>154</v>
      </c>
      <c r="E136" s="20" t="s">
        <v>155</v>
      </c>
      <c r="F136" s="20" t="s">
        <v>224</v>
      </c>
      <c r="G136" s="20" t="s">
        <v>155</v>
      </c>
      <c r="H136" s="21">
        <v>210057</v>
      </c>
      <c r="I136" s="21">
        <v>210057</v>
      </c>
      <c r="J136" s="21"/>
      <c r="K136" s="21"/>
      <c r="L136" s="21"/>
      <c r="M136" s="21">
        <v>210057</v>
      </c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</row>
    <row r="137" ht="21" customHeight="1" spans="1:24">
      <c r="A137" s="22" t="s">
        <v>48</v>
      </c>
      <c r="B137" s="20" t="s">
        <v>318</v>
      </c>
      <c r="C137" s="20" t="s">
        <v>230</v>
      </c>
      <c r="D137" s="20" t="s">
        <v>79</v>
      </c>
      <c r="E137" s="20" t="s">
        <v>80</v>
      </c>
      <c r="F137" s="20" t="s">
        <v>231</v>
      </c>
      <c r="G137" s="20" t="s">
        <v>230</v>
      </c>
      <c r="H137" s="21">
        <v>34056.24</v>
      </c>
      <c r="I137" s="21">
        <v>34056.24</v>
      </c>
      <c r="J137" s="21"/>
      <c r="K137" s="21"/>
      <c r="L137" s="21"/>
      <c r="M137" s="21">
        <v>34056.24</v>
      </c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</row>
    <row r="138" ht="21" customHeight="1" spans="1:24">
      <c r="A138" s="22" t="s">
        <v>48</v>
      </c>
      <c r="B138" s="20" t="s">
        <v>319</v>
      </c>
      <c r="C138" s="20" t="s">
        <v>182</v>
      </c>
      <c r="D138" s="20" t="s">
        <v>79</v>
      </c>
      <c r="E138" s="20" t="s">
        <v>80</v>
      </c>
      <c r="F138" s="20" t="s">
        <v>264</v>
      </c>
      <c r="G138" s="20" t="s">
        <v>182</v>
      </c>
      <c r="H138" s="21">
        <v>1500</v>
      </c>
      <c r="I138" s="21">
        <v>1500</v>
      </c>
      <c r="J138" s="21"/>
      <c r="K138" s="21"/>
      <c r="L138" s="21"/>
      <c r="M138" s="21">
        <v>1500</v>
      </c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</row>
    <row r="139" ht="21" customHeight="1" spans="1:24">
      <c r="A139" s="22" t="s">
        <v>48</v>
      </c>
      <c r="B139" s="20" t="s">
        <v>320</v>
      </c>
      <c r="C139" s="20" t="s">
        <v>233</v>
      </c>
      <c r="D139" s="20" t="s">
        <v>79</v>
      </c>
      <c r="E139" s="20" t="s">
        <v>80</v>
      </c>
      <c r="F139" s="20" t="s">
        <v>234</v>
      </c>
      <c r="G139" s="20" t="s">
        <v>233</v>
      </c>
      <c r="H139" s="21">
        <v>360</v>
      </c>
      <c r="I139" s="21">
        <v>360</v>
      </c>
      <c r="J139" s="21"/>
      <c r="K139" s="21"/>
      <c r="L139" s="21"/>
      <c r="M139" s="21">
        <v>360</v>
      </c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</row>
    <row r="140" ht="21" customHeight="1" spans="1:24">
      <c r="A140" s="22" t="s">
        <v>48</v>
      </c>
      <c r="B140" s="20" t="s">
        <v>321</v>
      </c>
      <c r="C140" s="20" t="s">
        <v>236</v>
      </c>
      <c r="D140" s="20" t="s">
        <v>79</v>
      </c>
      <c r="E140" s="20" t="s">
        <v>80</v>
      </c>
      <c r="F140" s="20" t="s">
        <v>237</v>
      </c>
      <c r="G140" s="20" t="s">
        <v>238</v>
      </c>
      <c r="H140" s="21">
        <v>47838</v>
      </c>
      <c r="I140" s="21">
        <v>47838</v>
      </c>
      <c r="J140" s="21"/>
      <c r="K140" s="21"/>
      <c r="L140" s="21"/>
      <c r="M140" s="21">
        <v>47838</v>
      </c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</row>
    <row r="141" ht="21" customHeight="1" spans="1:24">
      <c r="A141" s="22" t="s">
        <v>48</v>
      </c>
      <c r="B141" s="20" t="s">
        <v>321</v>
      </c>
      <c r="C141" s="20" t="s">
        <v>236</v>
      </c>
      <c r="D141" s="20" t="s">
        <v>79</v>
      </c>
      <c r="E141" s="20" t="s">
        <v>80</v>
      </c>
      <c r="F141" s="20" t="s">
        <v>281</v>
      </c>
      <c r="G141" s="20" t="s">
        <v>282</v>
      </c>
      <c r="H141" s="21">
        <v>2000</v>
      </c>
      <c r="I141" s="21">
        <v>2000</v>
      </c>
      <c r="J141" s="21"/>
      <c r="K141" s="21"/>
      <c r="L141" s="21"/>
      <c r="M141" s="21">
        <v>2000</v>
      </c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</row>
    <row r="142" ht="21" customHeight="1" spans="1:24">
      <c r="A142" s="22" t="s">
        <v>48</v>
      </c>
      <c r="B142" s="20" t="s">
        <v>321</v>
      </c>
      <c r="C142" s="20" t="s">
        <v>236</v>
      </c>
      <c r="D142" s="20" t="s">
        <v>79</v>
      </c>
      <c r="E142" s="20" t="s">
        <v>80</v>
      </c>
      <c r="F142" s="20" t="s">
        <v>307</v>
      </c>
      <c r="G142" s="20" t="s">
        <v>308</v>
      </c>
      <c r="H142" s="21">
        <v>2000</v>
      </c>
      <c r="I142" s="21">
        <v>2000</v>
      </c>
      <c r="J142" s="21"/>
      <c r="K142" s="21"/>
      <c r="L142" s="21"/>
      <c r="M142" s="21">
        <v>2000</v>
      </c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</row>
    <row r="143" ht="21" customHeight="1" spans="1:24">
      <c r="A143" s="22" t="s">
        <v>48</v>
      </c>
      <c r="B143" s="20" t="s">
        <v>321</v>
      </c>
      <c r="C143" s="20" t="s">
        <v>236</v>
      </c>
      <c r="D143" s="20" t="s">
        <v>79</v>
      </c>
      <c r="E143" s="20" t="s">
        <v>80</v>
      </c>
      <c r="F143" s="20" t="s">
        <v>283</v>
      </c>
      <c r="G143" s="20" t="s">
        <v>284</v>
      </c>
      <c r="H143" s="21">
        <v>2420</v>
      </c>
      <c r="I143" s="21">
        <v>2420</v>
      </c>
      <c r="J143" s="21"/>
      <c r="K143" s="21"/>
      <c r="L143" s="21"/>
      <c r="M143" s="21">
        <v>2420</v>
      </c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</row>
    <row r="144" ht="21" customHeight="1" spans="1:24">
      <c r="A144" s="22" t="s">
        <v>48</v>
      </c>
      <c r="B144" s="20" t="s">
        <v>321</v>
      </c>
      <c r="C144" s="20" t="s">
        <v>236</v>
      </c>
      <c r="D144" s="20" t="s">
        <v>79</v>
      </c>
      <c r="E144" s="20" t="s">
        <v>80</v>
      </c>
      <c r="F144" s="20" t="s">
        <v>239</v>
      </c>
      <c r="G144" s="20" t="s">
        <v>240</v>
      </c>
      <c r="H144" s="21">
        <v>792</v>
      </c>
      <c r="I144" s="21">
        <v>792</v>
      </c>
      <c r="J144" s="21"/>
      <c r="K144" s="21"/>
      <c r="L144" s="21"/>
      <c r="M144" s="21">
        <v>792</v>
      </c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</row>
    <row r="145" ht="21" customHeight="1" spans="1:24">
      <c r="A145" s="22" t="s">
        <v>48</v>
      </c>
      <c r="B145" s="20" t="s">
        <v>321</v>
      </c>
      <c r="C145" s="20" t="s">
        <v>236</v>
      </c>
      <c r="D145" s="20" t="s">
        <v>79</v>
      </c>
      <c r="E145" s="20" t="s">
        <v>80</v>
      </c>
      <c r="F145" s="20" t="s">
        <v>241</v>
      </c>
      <c r="G145" s="20" t="s">
        <v>242</v>
      </c>
      <c r="H145" s="21">
        <v>30400</v>
      </c>
      <c r="I145" s="21">
        <v>30400</v>
      </c>
      <c r="J145" s="21"/>
      <c r="K145" s="21"/>
      <c r="L145" s="21"/>
      <c r="M145" s="21">
        <v>30400</v>
      </c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</row>
    <row r="146" ht="21" customHeight="1" spans="1:24">
      <c r="A146" s="22" t="s">
        <v>48</v>
      </c>
      <c r="B146" s="20" t="s">
        <v>321</v>
      </c>
      <c r="C146" s="20" t="s">
        <v>236</v>
      </c>
      <c r="D146" s="20" t="s">
        <v>79</v>
      </c>
      <c r="E146" s="20" t="s">
        <v>80</v>
      </c>
      <c r="F146" s="20" t="s">
        <v>277</v>
      </c>
      <c r="G146" s="20" t="s">
        <v>278</v>
      </c>
      <c r="H146" s="21">
        <v>5400</v>
      </c>
      <c r="I146" s="21">
        <v>5400</v>
      </c>
      <c r="J146" s="21"/>
      <c r="K146" s="21"/>
      <c r="L146" s="21"/>
      <c r="M146" s="21">
        <v>5400</v>
      </c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</row>
    <row r="147" ht="21" customHeight="1" spans="1:24">
      <c r="A147" s="22" t="s">
        <v>48</v>
      </c>
      <c r="B147" s="20" t="s">
        <v>321</v>
      </c>
      <c r="C147" s="20" t="s">
        <v>236</v>
      </c>
      <c r="D147" s="20" t="s">
        <v>79</v>
      </c>
      <c r="E147" s="20" t="s">
        <v>80</v>
      </c>
      <c r="F147" s="20" t="s">
        <v>309</v>
      </c>
      <c r="G147" s="20" t="s">
        <v>310</v>
      </c>
      <c r="H147" s="21">
        <v>2600</v>
      </c>
      <c r="I147" s="21">
        <v>2600</v>
      </c>
      <c r="J147" s="21"/>
      <c r="K147" s="21"/>
      <c r="L147" s="21"/>
      <c r="M147" s="21">
        <v>2600</v>
      </c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</row>
    <row r="148" ht="21" customHeight="1" spans="1:24">
      <c r="A148" s="22" t="s">
        <v>48</v>
      </c>
      <c r="B148" s="20" t="s">
        <v>321</v>
      </c>
      <c r="C148" s="20" t="s">
        <v>236</v>
      </c>
      <c r="D148" s="20" t="s">
        <v>79</v>
      </c>
      <c r="E148" s="20" t="s">
        <v>80</v>
      </c>
      <c r="F148" s="20" t="s">
        <v>247</v>
      </c>
      <c r="G148" s="20" t="s">
        <v>248</v>
      </c>
      <c r="H148" s="21">
        <v>9000</v>
      </c>
      <c r="I148" s="21">
        <v>9000</v>
      </c>
      <c r="J148" s="21"/>
      <c r="K148" s="21"/>
      <c r="L148" s="21"/>
      <c r="M148" s="21">
        <v>9000</v>
      </c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</row>
    <row r="149" ht="21" customHeight="1" spans="1:24">
      <c r="A149" s="22" t="s">
        <v>48</v>
      </c>
      <c r="B149" s="20" t="s">
        <v>322</v>
      </c>
      <c r="C149" s="20" t="s">
        <v>262</v>
      </c>
      <c r="D149" s="20" t="s">
        <v>95</v>
      </c>
      <c r="E149" s="20" t="s">
        <v>96</v>
      </c>
      <c r="F149" s="20" t="s">
        <v>247</v>
      </c>
      <c r="G149" s="20" t="s">
        <v>248</v>
      </c>
      <c r="H149" s="21">
        <v>600</v>
      </c>
      <c r="I149" s="21">
        <v>600</v>
      </c>
      <c r="J149" s="21"/>
      <c r="K149" s="21"/>
      <c r="L149" s="21"/>
      <c r="M149" s="21">
        <v>600</v>
      </c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</row>
    <row r="150" ht="21" customHeight="1" spans="1:24">
      <c r="A150" s="22" t="s">
        <v>50</v>
      </c>
      <c r="B150" s="20" t="s">
        <v>323</v>
      </c>
      <c r="C150" s="20" t="s">
        <v>214</v>
      </c>
      <c r="D150" s="20" t="s">
        <v>99</v>
      </c>
      <c r="E150" s="20" t="s">
        <v>100</v>
      </c>
      <c r="F150" s="20" t="s">
        <v>215</v>
      </c>
      <c r="G150" s="20" t="s">
        <v>216</v>
      </c>
      <c r="H150" s="21">
        <v>260261.28</v>
      </c>
      <c r="I150" s="21">
        <v>260261.28</v>
      </c>
      <c r="J150" s="21"/>
      <c r="K150" s="21"/>
      <c r="L150" s="21"/>
      <c r="M150" s="21">
        <v>260261.28</v>
      </c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</row>
    <row r="151" ht="21" customHeight="1" spans="1:24">
      <c r="A151" s="22" t="s">
        <v>50</v>
      </c>
      <c r="B151" s="20" t="s">
        <v>323</v>
      </c>
      <c r="C151" s="20" t="s">
        <v>214</v>
      </c>
      <c r="D151" s="20" t="s">
        <v>111</v>
      </c>
      <c r="E151" s="20" t="s">
        <v>112</v>
      </c>
      <c r="F151" s="20" t="s">
        <v>217</v>
      </c>
      <c r="G151" s="20" t="s">
        <v>218</v>
      </c>
      <c r="H151" s="21">
        <v>131767.97</v>
      </c>
      <c r="I151" s="21">
        <v>131767.97</v>
      </c>
      <c r="J151" s="21"/>
      <c r="K151" s="21"/>
      <c r="L151" s="21"/>
      <c r="M151" s="21">
        <v>131767.97</v>
      </c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</row>
    <row r="152" ht="21" customHeight="1" spans="1:24">
      <c r="A152" s="22" t="s">
        <v>50</v>
      </c>
      <c r="B152" s="20" t="s">
        <v>323</v>
      </c>
      <c r="C152" s="20" t="s">
        <v>214</v>
      </c>
      <c r="D152" s="20" t="s">
        <v>113</v>
      </c>
      <c r="E152" s="20" t="s">
        <v>114</v>
      </c>
      <c r="F152" s="20" t="s">
        <v>219</v>
      </c>
      <c r="G152" s="20" t="s">
        <v>220</v>
      </c>
      <c r="H152" s="21">
        <v>69668.58</v>
      </c>
      <c r="I152" s="21">
        <v>69668.58</v>
      </c>
      <c r="J152" s="21"/>
      <c r="K152" s="21"/>
      <c r="L152" s="21"/>
      <c r="M152" s="21">
        <v>69668.58</v>
      </c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</row>
    <row r="153" ht="21" customHeight="1" spans="1:24">
      <c r="A153" s="22" t="s">
        <v>50</v>
      </c>
      <c r="B153" s="20" t="s">
        <v>323</v>
      </c>
      <c r="C153" s="20" t="s">
        <v>214</v>
      </c>
      <c r="D153" s="20" t="s">
        <v>115</v>
      </c>
      <c r="E153" s="20" t="s">
        <v>116</v>
      </c>
      <c r="F153" s="20" t="s">
        <v>221</v>
      </c>
      <c r="G153" s="20" t="s">
        <v>222</v>
      </c>
      <c r="H153" s="21">
        <v>4641</v>
      </c>
      <c r="I153" s="21">
        <v>4641</v>
      </c>
      <c r="J153" s="21"/>
      <c r="K153" s="21"/>
      <c r="L153" s="21"/>
      <c r="M153" s="21">
        <v>4641</v>
      </c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</row>
    <row r="154" ht="21" customHeight="1" spans="1:24">
      <c r="A154" s="22" t="s">
        <v>50</v>
      </c>
      <c r="B154" s="20" t="s">
        <v>323</v>
      </c>
      <c r="C154" s="20" t="s">
        <v>214</v>
      </c>
      <c r="D154" s="20" t="s">
        <v>115</v>
      </c>
      <c r="E154" s="20" t="s">
        <v>116</v>
      </c>
      <c r="F154" s="20" t="s">
        <v>221</v>
      </c>
      <c r="G154" s="20" t="s">
        <v>222</v>
      </c>
      <c r="H154" s="21">
        <v>3253.27</v>
      </c>
      <c r="I154" s="21">
        <v>3253.27</v>
      </c>
      <c r="J154" s="21"/>
      <c r="K154" s="21"/>
      <c r="L154" s="21"/>
      <c r="M154" s="21">
        <v>3253.27</v>
      </c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</row>
    <row r="155" ht="21" customHeight="1" spans="1:24">
      <c r="A155" s="22" t="s">
        <v>50</v>
      </c>
      <c r="B155" s="20" t="s">
        <v>324</v>
      </c>
      <c r="C155" s="20" t="s">
        <v>294</v>
      </c>
      <c r="D155" s="20" t="s">
        <v>130</v>
      </c>
      <c r="E155" s="20" t="s">
        <v>131</v>
      </c>
      <c r="F155" s="20" t="s">
        <v>207</v>
      </c>
      <c r="G155" s="20" t="s">
        <v>208</v>
      </c>
      <c r="H155" s="21">
        <v>592236</v>
      </c>
      <c r="I155" s="21">
        <v>592236</v>
      </c>
      <c r="J155" s="21"/>
      <c r="K155" s="21"/>
      <c r="L155" s="21"/>
      <c r="M155" s="21">
        <v>592236</v>
      </c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</row>
    <row r="156" ht="21" customHeight="1" spans="1:24">
      <c r="A156" s="22" t="s">
        <v>50</v>
      </c>
      <c r="B156" s="20" t="s">
        <v>324</v>
      </c>
      <c r="C156" s="20" t="s">
        <v>294</v>
      </c>
      <c r="D156" s="20" t="s">
        <v>130</v>
      </c>
      <c r="E156" s="20" t="s">
        <v>131</v>
      </c>
      <c r="F156" s="20" t="s">
        <v>209</v>
      </c>
      <c r="G156" s="20" t="s">
        <v>210</v>
      </c>
      <c r="H156" s="21">
        <v>85476</v>
      </c>
      <c r="I156" s="21">
        <v>85476</v>
      </c>
      <c r="J156" s="21"/>
      <c r="K156" s="21"/>
      <c r="L156" s="21"/>
      <c r="M156" s="21">
        <v>85476</v>
      </c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</row>
    <row r="157" ht="21" customHeight="1" spans="1:24">
      <c r="A157" s="22" t="s">
        <v>50</v>
      </c>
      <c r="B157" s="20" t="s">
        <v>324</v>
      </c>
      <c r="C157" s="20" t="s">
        <v>294</v>
      </c>
      <c r="D157" s="20" t="s">
        <v>130</v>
      </c>
      <c r="E157" s="20" t="s">
        <v>131</v>
      </c>
      <c r="F157" s="20" t="s">
        <v>295</v>
      </c>
      <c r="G157" s="20" t="s">
        <v>296</v>
      </c>
      <c r="H157" s="21">
        <v>195840</v>
      </c>
      <c r="I157" s="21">
        <v>195840</v>
      </c>
      <c r="J157" s="21"/>
      <c r="K157" s="21"/>
      <c r="L157" s="21"/>
      <c r="M157" s="21">
        <v>195840</v>
      </c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</row>
    <row r="158" ht="21" customHeight="1" spans="1:24">
      <c r="A158" s="22" t="s">
        <v>50</v>
      </c>
      <c r="B158" s="20" t="s">
        <v>324</v>
      </c>
      <c r="C158" s="20" t="s">
        <v>294</v>
      </c>
      <c r="D158" s="20" t="s">
        <v>130</v>
      </c>
      <c r="E158" s="20" t="s">
        <v>131</v>
      </c>
      <c r="F158" s="20" t="s">
        <v>295</v>
      </c>
      <c r="G158" s="20" t="s">
        <v>296</v>
      </c>
      <c r="H158" s="21">
        <v>602028</v>
      </c>
      <c r="I158" s="21">
        <v>602028</v>
      </c>
      <c r="J158" s="21"/>
      <c r="K158" s="21"/>
      <c r="L158" s="21"/>
      <c r="M158" s="21">
        <v>602028</v>
      </c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</row>
    <row r="159" ht="21" customHeight="1" spans="1:24">
      <c r="A159" s="22" t="s">
        <v>50</v>
      </c>
      <c r="B159" s="20" t="s">
        <v>324</v>
      </c>
      <c r="C159" s="20" t="s">
        <v>294</v>
      </c>
      <c r="D159" s="20" t="s">
        <v>130</v>
      </c>
      <c r="E159" s="20" t="s">
        <v>131</v>
      </c>
      <c r="F159" s="20" t="s">
        <v>295</v>
      </c>
      <c r="G159" s="20" t="s">
        <v>296</v>
      </c>
      <c r="H159" s="21">
        <v>49353</v>
      </c>
      <c r="I159" s="21">
        <v>49353</v>
      </c>
      <c r="J159" s="21"/>
      <c r="K159" s="21"/>
      <c r="L159" s="21"/>
      <c r="M159" s="21">
        <v>49353</v>
      </c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</row>
    <row r="160" ht="21" customHeight="1" spans="1:24">
      <c r="A160" s="22" t="s">
        <v>50</v>
      </c>
      <c r="B160" s="20" t="s">
        <v>325</v>
      </c>
      <c r="C160" s="20" t="s">
        <v>301</v>
      </c>
      <c r="D160" s="20" t="s">
        <v>130</v>
      </c>
      <c r="E160" s="20" t="s">
        <v>131</v>
      </c>
      <c r="F160" s="20" t="s">
        <v>209</v>
      </c>
      <c r="G160" s="20" t="s">
        <v>210</v>
      </c>
      <c r="H160" s="21">
        <v>90000</v>
      </c>
      <c r="I160" s="21">
        <v>90000</v>
      </c>
      <c r="J160" s="21"/>
      <c r="K160" s="21"/>
      <c r="L160" s="21"/>
      <c r="M160" s="21">
        <v>90000</v>
      </c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</row>
    <row r="161" ht="21" customHeight="1" spans="1:24">
      <c r="A161" s="22" t="s">
        <v>50</v>
      </c>
      <c r="B161" s="20" t="s">
        <v>326</v>
      </c>
      <c r="C161" s="20" t="s">
        <v>298</v>
      </c>
      <c r="D161" s="20" t="s">
        <v>130</v>
      </c>
      <c r="E161" s="20" t="s">
        <v>131</v>
      </c>
      <c r="F161" s="20" t="s">
        <v>295</v>
      </c>
      <c r="G161" s="20" t="s">
        <v>296</v>
      </c>
      <c r="H161" s="21">
        <v>262440</v>
      </c>
      <c r="I161" s="21">
        <v>262440</v>
      </c>
      <c r="J161" s="21"/>
      <c r="K161" s="21"/>
      <c r="L161" s="21"/>
      <c r="M161" s="21">
        <v>262440</v>
      </c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</row>
    <row r="162" ht="21" customHeight="1" spans="1:24">
      <c r="A162" s="22" t="s">
        <v>50</v>
      </c>
      <c r="B162" s="20" t="s">
        <v>327</v>
      </c>
      <c r="C162" s="20" t="s">
        <v>155</v>
      </c>
      <c r="D162" s="20" t="s">
        <v>154</v>
      </c>
      <c r="E162" s="20" t="s">
        <v>155</v>
      </c>
      <c r="F162" s="20" t="s">
        <v>224</v>
      </c>
      <c r="G162" s="20" t="s">
        <v>155</v>
      </c>
      <c r="H162" s="21">
        <v>214484.76</v>
      </c>
      <c r="I162" s="21">
        <v>214484.76</v>
      </c>
      <c r="J162" s="21"/>
      <c r="K162" s="21"/>
      <c r="L162" s="21"/>
      <c r="M162" s="21">
        <v>214484.76</v>
      </c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</row>
    <row r="163" ht="21" customHeight="1" spans="1:24">
      <c r="A163" s="22" t="s">
        <v>50</v>
      </c>
      <c r="B163" s="20" t="s">
        <v>328</v>
      </c>
      <c r="C163" s="20" t="s">
        <v>230</v>
      </c>
      <c r="D163" s="20" t="s">
        <v>130</v>
      </c>
      <c r="E163" s="20" t="s">
        <v>131</v>
      </c>
      <c r="F163" s="20" t="s">
        <v>231</v>
      </c>
      <c r="G163" s="20" t="s">
        <v>230</v>
      </c>
      <c r="H163" s="21">
        <v>34760.4</v>
      </c>
      <c r="I163" s="21">
        <v>34760.4</v>
      </c>
      <c r="J163" s="21"/>
      <c r="K163" s="21"/>
      <c r="L163" s="21"/>
      <c r="M163" s="21">
        <v>34760.4</v>
      </c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</row>
    <row r="164" ht="21" customHeight="1" spans="1:24">
      <c r="A164" s="22" t="s">
        <v>50</v>
      </c>
      <c r="B164" s="20" t="s">
        <v>329</v>
      </c>
      <c r="C164" s="20" t="s">
        <v>233</v>
      </c>
      <c r="D164" s="20" t="s">
        <v>130</v>
      </c>
      <c r="E164" s="20" t="s">
        <v>131</v>
      </c>
      <c r="F164" s="20" t="s">
        <v>234</v>
      </c>
      <c r="G164" s="20" t="s">
        <v>233</v>
      </c>
      <c r="H164" s="21">
        <v>360</v>
      </c>
      <c r="I164" s="21">
        <v>360</v>
      </c>
      <c r="J164" s="21"/>
      <c r="K164" s="21"/>
      <c r="L164" s="21"/>
      <c r="M164" s="21">
        <v>360</v>
      </c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</row>
    <row r="165" ht="21" customHeight="1" spans="1:24">
      <c r="A165" s="22" t="s">
        <v>50</v>
      </c>
      <c r="B165" s="20" t="s">
        <v>330</v>
      </c>
      <c r="C165" s="20" t="s">
        <v>262</v>
      </c>
      <c r="D165" s="20" t="s">
        <v>97</v>
      </c>
      <c r="E165" s="20" t="s">
        <v>98</v>
      </c>
      <c r="F165" s="20" t="s">
        <v>247</v>
      </c>
      <c r="G165" s="20" t="s">
        <v>248</v>
      </c>
      <c r="H165" s="21">
        <v>1200</v>
      </c>
      <c r="I165" s="21">
        <v>1200</v>
      </c>
      <c r="J165" s="21"/>
      <c r="K165" s="21"/>
      <c r="L165" s="21"/>
      <c r="M165" s="21">
        <v>1200</v>
      </c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</row>
    <row r="166" ht="21" customHeight="1" spans="1:24">
      <c r="A166" s="22" t="s">
        <v>50</v>
      </c>
      <c r="B166" s="20" t="s">
        <v>331</v>
      </c>
      <c r="C166" s="20" t="s">
        <v>236</v>
      </c>
      <c r="D166" s="20" t="s">
        <v>130</v>
      </c>
      <c r="E166" s="20" t="s">
        <v>131</v>
      </c>
      <c r="F166" s="20" t="s">
        <v>237</v>
      </c>
      <c r="G166" s="20" t="s">
        <v>238</v>
      </c>
      <c r="H166" s="21">
        <v>33399</v>
      </c>
      <c r="I166" s="21">
        <v>33399</v>
      </c>
      <c r="J166" s="21"/>
      <c r="K166" s="21"/>
      <c r="L166" s="21"/>
      <c r="M166" s="21">
        <v>33399</v>
      </c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</row>
    <row r="167" ht="21" customHeight="1" spans="1:24">
      <c r="A167" s="22" t="s">
        <v>50</v>
      </c>
      <c r="B167" s="20" t="s">
        <v>331</v>
      </c>
      <c r="C167" s="20" t="s">
        <v>236</v>
      </c>
      <c r="D167" s="20" t="s">
        <v>130</v>
      </c>
      <c r="E167" s="20" t="s">
        <v>131</v>
      </c>
      <c r="F167" s="20" t="s">
        <v>283</v>
      </c>
      <c r="G167" s="20" t="s">
        <v>284</v>
      </c>
      <c r="H167" s="21">
        <v>3300</v>
      </c>
      <c r="I167" s="21">
        <v>3300</v>
      </c>
      <c r="J167" s="21"/>
      <c r="K167" s="21"/>
      <c r="L167" s="21"/>
      <c r="M167" s="21">
        <v>3300</v>
      </c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</row>
    <row r="168" ht="21" customHeight="1" spans="1:24">
      <c r="A168" s="22" t="s">
        <v>50</v>
      </c>
      <c r="B168" s="20" t="s">
        <v>331</v>
      </c>
      <c r="C168" s="20" t="s">
        <v>236</v>
      </c>
      <c r="D168" s="20" t="s">
        <v>130</v>
      </c>
      <c r="E168" s="20" t="s">
        <v>131</v>
      </c>
      <c r="F168" s="20" t="s">
        <v>239</v>
      </c>
      <c r="G168" s="20" t="s">
        <v>240</v>
      </c>
      <c r="H168" s="21">
        <v>400</v>
      </c>
      <c r="I168" s="21">
        <v>400</v>
      </c>
      <c r="J168" s="21"/>
      <c r="K168" s="21"/>
      <c r="L168" s="21"/>
      <c r="M168" s="21">
        <v>400</v>
      </c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</row>
    <row r="169" ht="21" customHeight="1" spans="1:24">
      <c r="A169" s="22" t="s">
        <v>50</v>
      </c>
      <c r="B169" s="20" t="s">
        <v>331</v>
      </c>
      <c r="C169" s="20" t="s">
        <v>236</v>
      </c>
      <c r="D169" s="20" t="s">
        <v>130</v>
      </c>
      <c r="E169" s="20" t="s">
        <v>131</v>
      </c>
      <c r="F169" s="20" t="s">
        <v>241</v>
      </c>
      <c r="G169" s="20" t="s">
        <v>242</v>
      </c>
      <c r="H169" s="21">
        <v>16000</v>
      </c>
      <c r="I169" s="21">
        <v>16000</v>
      </c>
      <c r="J169" s="21"/>
      <c r="K169" s="21"/>
      <c r="L169" s="21"/>
      <c r="M169" s="21">
        <v>16000</v>
      </c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</row>
    <row r="170" ht="21" customHeight="1" spans="1:24">
      <c r="A170" s="22" t="s">
        <v>50</v>
      </c>
      <c r="B170" s="20" t="s">
        <v>331</v>
      </c>
      <c r="C170" s="20" t="s">
        <v>236</v>
      </c>
      <c r="D170" s="20" t="s">
        <v>130</v>
      </c>
      <c r="E170" s="20" t="s">
        <v>131</v>
      </c>
      <c r="F170" s="20" t="s">
        <v>277</v>
      </c>
      <c r="G170" s="20" t="s">
        <v>278</v>
      </c>
      <c r="H170" s="21">
        <v>15000</v>
      </c>
      <c r="I170" s="21">
        <v>15000</v>
      </c>
      <c r="J170" s="21"/>
      <c r="K170" s="21"/>
      <c r="L170" s="21"/>
      <c r="M170" s="21">
        <v>15000</v>
      </c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</row>
    <row r="171" ht="21" customHeight="1" spans="1:24">
      <c r="A171" s="22" t="s">
        <v>50</v>
      </c>
      <c r="B171" s="20" t="s">
        <v>331</v>
      </c>
      <c r="C171" s="20" t="s">
        <v>236</v>
      </c>
      <c r="D171" s="20" t="s">
        <v>130</v>
      </c>
      <c r="E171" s="20" t="s">
        <v>131</v>
      </c>
      <c r="F171" s="20" t="s">
        <v>245</v>
      </c>
      <c r="G171" s="20" t="s">
        <v>246</v>
      </c>
      <c r="H171" s="21">
        <v>3000</v>
      </c>
      <c r="I171" s="21">
        <v>3000</v>
      </c>
      <c r="J171" s="21"/>
      <c r="K171" s="21"/>
      <c r="L171" s="21"/>
      <c r="M171" s="21">
        <v>3000</v>
      </c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</row>
    <row r="172" ht="21" customHeight="1" spans="1:24">
      <c r="A172" s="22" t="s">
        <v>50</v>
      </c>
      <c r="B172" s="20" t="s">
        <v>331</v>
      </c>
      <c r="C172" s="20" t="s">
        <v>236</v>
      </c>
      <c r="D172" s="20" t="s">
        <v>130</v>
      </c>
      <c r="E172" s="20" t="s">
        <v>131</v>
      </c>
      <c r="F172" s="20" t="s">
        <v>332</v>
      </c>
      <c r="G172" s="20" t="s">
        <v>333</v>
      </c>
      <c r="H172" s="21">
        <v>12000</v>
      </c>
      <c r="I172" s="21">
        <v>12000</v>
      </c>
      <c r="J172" s="21"/>
      <c r="K172" s="21"/>
      <c r="L172" s="21"/>
      <c r="M172" s="21">
        <v>12000</v>
      </c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</row>
    <row r="173" ht="21" customHeight="1" spans="1:24">
      <c r="A173" s="22" t="s">
        <v>50</v>
      </c>
      <c r="B173" s="20" t="s">
        <v>331</v>
      </c>
      <c r="C173" s="20" t="s">
        <v>236</v>
      </c>
      <c r="D173" s="20" t="s">
        <v>130</v>
      </c>
      <c r="E173" s="20" t="s">
        <v>131</v>
      </c>
      <c r="F173" s="20" t="s">
        <v>249</v>
      </c>
      <c r="G173" s="20" t="s">
        <v>250</v>
      </c>
      <c r="H173" s="21">
        <v>20851</v>
      </c>
      <c r="I173" s="21">
        <v>20851</v>
      </c>
      <c r="J173" s="21"/>
      <c r="K173" s="21"/>
      <c r="L173" s="21"/>
      <c r="M173" s="21">
        <v>20851</v>
      </c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</row>
    <row r="174" ht="21" customHeight="1" spans="1:24">
      <c r="A174" s="22" t="s">
        <v>50</v>
      </c>
      <c r="B174" s="20" t="s">
        <v>334</v>
      </c>
      <c r="C174" s="20" t="s">
        <v>288</v>
      </c>
      <c r="D174" s="20" t="s">
        <v>130</v>
      </c>
      <c r="E174" s="20" t="s">
        <v>131</v>
      </c>
      <c r="F174" s="20" t="s">
        <v>289</v>
      </c>
      <c r="G174" s="20" t="s">
        <v>290</v>
      </c>
      <c r="H174" s="21">
        <v>481152</v>
      </c>
      <c r="I174" s="21">
        <v>481152</v>
      </c>
      <c r="J174" s="21"/>
      <c r="K174" s="21"/>
      <c r="L174" s="21"/>
      <c r="M174" s="21">
        <v>481152</v>
      </c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</row>
    <row r="175" ht="21" customHeight="1" spans="1:24">
      <c r="A175" s="24" t="s">
        <v>156</v>
      </c>
      <c r="B175" s="25"/>
      <c r="C175" s="25"/>
      <c r="D175" s="25"/>
      <c r="E175" s="25"/>
      <c r="F175" s="25"/>
      <c r="G175" s="26"/>
      <c r="H175" s="21">
        <v>20703916.33</v>
      </c>
      <c r="I175" s="21">
        <v>20703916.33</v>
      </c>
      <c r="J175" s="21"/>
      <c r="K175" s="21"/>
      <c r="L175" s="21"/>
      <c r="M175" s="21">
        <v>20703916.33</v>
      </c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175:G175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75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5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5"/>
      <c r="W2" s="32" t="s">
        <v>335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"单位名称："&amp;"大渡岗乡"</f>
        <v>单位名称：大渡岗乡</v>
      </c>
      <c r="B4" s="6"/>
      <c r="C4" s="6"/>
      <c r="D4" s="6"/>
      <c r="E4" s="6"/>
      <c r="F4" s="6"/>
      <c r="G4" s="6"/>
      <c r="H4" s="6"/>
      <c r="I4" s="123"/>
      <c r="J4" s="123"/>
      <c r="K4" s="123"/>
      <c r="L4" s="123"/>
      <c r="M4" s="123"/>
      <c r="N4" s="123"/>
      <c r="O4" s="123"/>
      <c r="P4" s="123"/>
      <c r="Q4" s="123"/>
      <c r="R4" s="50"/>
      <c r="S4" s="50"/>
      <c r="T4" s="50"/>
      <c r="U4" s="135"/>
      <c r="V4" s="50"/>
      <c r="W4" s="98" t="s">
        <v>178</v>
      </c>
    </row>
    <row r="5" ht="21.75" customHeight="1" spans="1:23">
      <c r="A5" s="116" t="s">
        <v>336</v>
      </c>
      <c r="B5" s="117" t="s">
        <v>187</v>
      </c>
      <c r="C5" s="116" t="s">
        <v>188</v>
      </c>
      <c r="D5" s="116" t="s">
        <v>337</v>
      </c>
      <c r="E5" s="117" t="s">
        <v>189</v>
      </c>
      <c r="F5" s="117" t="s">
        <v>190</v>
      </c>
      <c r="G5" s="117" t="s">
        <v>338</v>
      </c>
      <c r="H5" s="117" t="s">
        <v>339</v>
      </c>
      <c r="I5" s="124" t="s">
        <v>29</v>
      </c>
      <c r="J5" s="125" t="s">
        <v>340</v>
      </c>
      <c r="K5" s="126"/>
      <c r="L5" s="126"/>
      <c r="M5" s="127"/>
      <c r="N5" s="125" t="s">
        <v>195</v>
      </c>
      <c r="O5" s="126"/>
      <c r="P5" s="127"/>
      <c r="Q5" s="117" t="s">
        <v>35</v>
      </c>
      <c r="R5" s="125" t="s">
        <v>57</v>
      </c>
      <c r="S5" s="126"/>
      <c r="T5" s="126"/>
      <c r="U5" s="126"/>
      <c r="V5" s="126"/>
      <c r="W5" s="127"/>
    </row>
    <row r="6" ht="21.75" customHeight="1" spans="1:23">
      <c r="A6" s="118"/>
      <c r="B6" s="119"/>
      <c r="C6" s="118"/>
      <c r="D6" s="118"/>
      <c r="E6" s="119"/>
      <c r="F6" s="119"/>
      <c r="G6" s="119"/>
      <c r="H6" s="119"/>
      <c r="I6" s="128"/>
      <c r="J6" s="129" t="s">
        <v>32</v>
      </c>
      <c r="K6" s="130"/>
      <c r="L6" s="117" t="s">
        <v>33</v>
      </c>
      <c r="M6" s="117" t="s">
        <v>34</v>
      </c>
      <c r="N6" s="117" t="s">
        <v>32</v>
      </c>
      <c r="O6" s="117" t="s">
        <v>33</v>
      </c>
      <c r="P6" s="117" t="s">
        <v>34</v>
      </c>
      <c r="Q6" s="119"/>
      <c r="R6" s="117" t="s">
        <v>31</v>
      </c>
      <c r="S6" s="116" t="s">
        <v>38</v>
      </c>
      <c r="T6" s="116" t="s">
        <v>202</v>
      </c>
      <c r="U6" s="116" t="s">
        <v>40</v>
      </c>
      <c r="V6" s="116" t="s">
        <v>41</v>
      </c>
      <c r="W6" s="116" t="s">
        <v>42</v>
      </c>
    </row>
    <row r="7" ht="21" customHeight="1" spans="1:23">
      <c r="A7" s="118"/>
      <c r="B7" s="119"/>
      <c r="C7" s="118"/>
      <c r="D7" s="118"/>
      <c r="E7" s="119"/>
      <c r="F7" s="119"/>
      <c r="G7" s="119"/>
      <c r="H7" s="119"/>
      <c r="I7" s="128"/>
      <c r="J7" s="131" t="s">
        <v>31</v>
      </c>
      <c r="K7" s="132"/>
      <c r="L7" s="119"/>
      <c r="M7" s="119"/>
      <c r="N7" s="119"/>
      <c r="O7" s="119"/>
      <c r="P7" s="119"/>
      <c r="Q7" s="119"/>
      <c r="R7" s="119"/>
      <c r="S7" s="118"/>
      <c r="T7" s="118"/>
      <c r="U7" s="118"/>
      <c r="V7" s="118"/>
      <c r="W7" s="118"/>
    </row>
    <row r="8" ht="39.75" customHeight="1" spans="1:23">
      <c r="A8" s="120"/>
      <c r="B8" s="121"/>
      <c r="C8" s="120"/>
      <c r="D8" s="120"/>
      <c r="E8" s="121"/>
      <c r="F8" s="121"/>
      <c r="G8" s="121"/>
      <c r="H8" s="121"/>
      <c r="I8" s="133"/>
      <c r="J8" s="134" t="s">
        <v>31</v>
      </c>
      <c r="K8" s="134" t="s">
        <v>341</v>
      </c>
      <c r="L8" s="121"/>
      <c r="M8" s="121"/>
      <c r="N8" s="121"/>
      <c r="O8" s="121"/>
      <c r="P8" s="121"/>
      <c r="Q8" s="121"/>
      <c r="R8" s="121"/>
      <c r="S8" s="120"/>
      <c r="T8" s="120"/>
      <c r="U8" s="120"/>
      <c r="V8" s="120"/>
      <c r="W8" s="120"/>
    </row>
    <row r="9" ht="19.5" customHeight="1" spans="1:23">
      <c r="A9" s="122">
        <v>1</v>
      </c>
      <c r="B9" s="122">
        <v>2</v>
      </c>
      <c r="C9" s="122">
        <v>3</v>
      </c>
      <c r="D9" s="122">
        <v>4</v>
      </c>
      <c r="E9" s="122">
        <v>5</v>
      </c>
      <c r="F9" s="122">
        <v>6</v>
      </c>
      <c r="G9" s="122">
        <v>7</v>
      </c>
      <c r="H9" s="122">
        <v>8</v>
      </c>
      <c r="I9" s="122">
        <v>9</v>
      </c>
      <c r="J9" s="122">
        <v>10</v>
      </c>
      <c r="K9" s="122">
        <v>11</v>
      </c>
      <c r="L9" s="122">
        <v>12</v>
      </c>
      <c r="M9" s="122">
        <v>13</v>
      </c>
      <c r="N9" s="122">
        <v>14</v>
      </c>
      <c r="O9" s="122">
        <v>15</v>
      </c>
      <c r="P9" s="122">
        <v>16</v>
      </c>
      <c r="Q9" s="122">
        <v>17</v>
      </c>
      <c r="R9" s="122">
        <v>18</v>
      </c>
      <c r="S9" s="122">
        <v>19</v>
      </c>
      <c r="T9" s="122">
        <v>20</v>
      </c>
      <c r="U9" s="122">
        <v>21</v>
      </c>
      <c r="V9" s="122">
        <v>22</v>
      </c>
      <c r="W9" s="122">
        <v>23</v>
      </c>
    </row>
    <row r="10" ht="21.75" customHeight="1" spans="1:23">
      <c r="A10" s="20"/>
      <c r="B10" s="20"/>
      <c r="C10" s="20" t="s">
        <v>342</v>
      </c>
      <c r="D10" s="20"/>
      <c r="E10" s="20"/>
      <c r="F10" s="20"/>
      <c r="G10" s="20"/>
      <c r="H10" s="20"/>
      <c r="I10" s="21">
        <v>80045</v>
      </c>
      <c r="J10" s="21">
        <v>80045</v>
      </c>
      <c r="K10" s="21">
        <v>80045</v>
      </c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 t="s">
        <v>343</v>
      </c>
      <c r="B11" s="20" t="s">
        <v>344</v>
      </c>
      <c r="C11" s="20" t="s">
        <v>342</v>
      </c>
      <c r="D11" s="20" t="s">
        <v>44</v>
      </c>
      <c r="E11" s="20" t="s">
        <v>74</v>
      </c>
      <c r="F11" s="20" t="s">
        <v>75</v>
      </c>
      <c r="G11" s="20" t="s">
        <v>237</v>
      </c>
      <c r="H11" s="20" t="s">
        <v>238</v>
      </c>
      <c r="I11" s="21">
        <v>49045</v>
      </c>
      <c r="J11" s="21">
        <v>49045</v>
      </c>
      <c r="K11" s="21">
        <v>49045</v>
      </c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21.75" customHeight="1" spans="1:23">
      <c r="A12" s="20" t="s">
        <v>343</v>
      </c>
      <c r="B12" s="20" t="s">
        <v>344</v>
      </c>
      <c r="C12" s="20" t="s">
        <v>342</v>
      </c>
      <c r="D12" s="20" t="s">
        <v>44</v>
      </c>
      <c r="E12" s="20" t="s">
        <v>74</v>
      </c>
      <c r="F12" s="20" t="s">
        <v>75</v>
      </c>
      <c r="G12" s="20" t="s">
        <v>245</v>
      </c>
      <c r="H12" s="20" t="s">
        <v>246</v>
      </c>
      <c r="I12" s="21">
        <v>6000</v>
      </c>
      <c r="J12" s="21">
        <v>6000</v>
      </c>
      <c r="K12" s="21">
        <v>6000</v>
      </c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  <row r="13" ht="21.75" customHeight="1" spans="1:23">
      <c r="A13" s="20" t="s">
        <v>343</v>
      </c>
      <c r="B13" s="20" t="s">
        <v>344</v>
      </c>
      <c r="C13" s="20" t="s">
        <v>342</v>
      </c>
      <c r="D13" s="20" t="s">
        <v>44</v>
      </c>
      <c r="E13" s="20" t="s">
        <v>74</v>
      </c>
      <c r="F13" s="20" t="s">
        <v>75</v>
      </c>
      <c r="G13" s="20" t="s">
        <v>345</v>
      </c>
      <c r="H13" s="20" t="s">
        <v>346</v>
      </c>
      <c r="I13" s="21">
        <v>25000</v>
      </c>
      <c r="J13" s="21">
        <v>25000</v>
      </c>
      <c r="K13" s="21">
        <v>25000</v>
      </c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</row>
    <row r="14" ht="21.75" customHeight="1" spans="1:23">
      <c r="A14" s="20"/>
      <c r="B14" s="20"/>
      <c r="C14" s="20" t="s">
        <v>347</v>
      </c>
      <c r="D14" s="20"/>
      <c r="E14" s="20"/>
      <c r="F14" s="20"/>
      <c r="G14" s="20"/>
      <c r="H14" s="20"/>
      <c r="I14" s="21">
        <v>112063</v>
      </c>
      <c r="J14" s="21">
        <v>112063</v>
      </c>
      <c r="K14" s="21">
        <v>112063</v>
      </c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</row>
    <row r="15" ht="21.75" customHeight="1" spans="1:23">
      <c r="A15" s="20" t="s">
        <v>343</v>
      </c>
      <c r="B15" s="20" t="s">
        <v>348</v>
      </c>
      <c r="C15" s="20" t="s">
        <v>347</v>
      </c>
      <c r="D15" s="20" t="s">
        <v>44</v>
      </c>
      <c r="E15" s="20" t="s">
        <v>74</v>
      </c>
      <c r="F15" s="20" t="s">
        <v>75</v>
      </c>
      <c r="G15" s="20" t="s">
        <v>237</v>
      </c>
      <c r="H15" s="20" t="s">
        <v>238</v>
      </c>
      <c r="I15" s="21">
        <v>48100</v>
      </c>
      <c r="J15" s="21">
        <v>48100</v>
      </c>
      <c r="K15" s="21">
        <v>48100</v>
      </c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</row>
    <row r="16" ht="21.75" customHeight="1" spans="1:23">
      <c r="A16" s="20" t="s">
        <v>343</v>
      </c>
      <c r="B16" s="20" t="s">
        <v>348</v>
      </c>
      <c r="C16" s="20" t="s">
        <v>347</v>
      </c>
      <c r="D16" s="20" t="s">
        <v>44</v>
      </c>
      <c r="E16" s="20" t="s">
        <v>74</v>
      </c>
      <c r="F16" s="20" t="s">
        <v>75</v>
      </c>
      <c r="G16" s="20" t="s">
        <v>281</v>
      </c>
      <c r="H16" s="20" t="s">
        <v>282</v>
      </c>
      <c r="I16" s="21">
        <v>5000</v>
      </c>
      <c r="J16" s="21">
        <v>5000</v>
      </c>
      <c r="K16" s="21">
        <v>5000</v>
      </c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</row>
    <row r="17" ht="21.75" customHeight="1" spans="1:23">
      <c r="A17" s="20" t="s">
        <v>343</v>
      </c>
      <c r="B17" s="20" t="s">
        <v>348</v>
      </c>
      <c r="C17" s="20" t="s">
        <v>347</v>
      </c>
      <c r="D17" s="20" t="s">
        <v>44</v>
      </c>
      <c r="E17" s="20" t="s">
        <v>74</v>
      </c>
      <c r="F17" s="20" t="s">
        <v>75</v>
      </c>
      <c r="G17" s="20" t="s">
        <v>307</v>
      </c>
      <c r="H17" s="20" t="s">
        <v>308</v>
      </c>
      <c r="I17" s="21">
        <v>18000</v>
      </c>
      <c r="J17" s="21">
        <v>18000</v>
      </c>
      <c r="K17" s="21">
        <v>18000</v>
      </c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</row>
    <row r="18" ht="21.75" customHeight="1" spans="1:23">
      <c r="A18" s="20" t="s">
        <v>343</v>
      </c>
      <c r="B18" s="20" t="s">
        <v>348</v>
      </c>
      <c r="C18" s="20" t="s">
        <v>347</v>
      </c>
      <c r="D18" s="20" t="s">
        <v>44</v>
      </c>
      <c r="E18" s="20" t="s">
        <v>74</v>
      </c>
      <c r="F18" s="20" t="s">
        <v>75</v>
      </c>
      <c r="G18" s="20" t="s">
        <v>283</v>
      </c>
      <c r="H18" s="20" t="s">
        <v>284</v>
      </c>
      <c r="I18" s="21">
        <v>10000</v>
      </c>
      <c r="J18" s="21">
        <v>10000</v>
      </c>
      <c r="K18" s="21">
        <v>10000</v>
      </c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</row>
    <row r="19" ht="21.75" customHeight="1" spans="1:23">
      <c r="A19" s="20" t="s">
        <v>343</v>
      </c>
      <c r="B19" s="20" t="s">
        <v>348</v>
      </c>
      <c r="C19" s="20" t="s">
        <v>347</v>
      </c>
      <c r="D19" s="20" t="s">
        <v>44</v>
      </c>
      <c r="E19" s="20" t="s">
        <v>74</v>
      </c>
      <c r="F19" s="20" t="s">
        <v>75</v>
      </c>
      <c r="G19" s="20" t="s">
        <v>241</v>
      </c>
      <c r="H19" s="20" t="s">
        <v>242</v>
      </c>
      <c r="I19" s="21">
        <v>8000</v>
      </c>
      <c r="J19" s="21">
        <v>8000</v>
      </c>
      <c r="K19" s="21">
        <v>8000</v>
      </c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</row>
    <row r="20" ht="21.75" customHeight="1" spans="1:23">
      <c r="A20" s="20" t="s">
        <v>343</v>
      </c>
      <c r="B20" s="20" t="s">
        <v>348</v>
      </c>
      <c r="C20" s="20" t="s">
        <v>347</v>
      </c>
      <c r="D20" s="20" t="s">
        <v>44</v>
      </c>
      <c r="E20" s="20" t="s">
        <v>74</v>
      </c>
      <c r="F20" s="20" t="s">
        <v>75</v>
      </c>
      <c r="G20" s="20" t="s">
        <v>277</v>
      </c>
      <c r="H20" s="20" t="s">
        <v>278</v>
      </c>
      <c r="I20" s="21">
        <v>13163</v>
      </c>
      <c r="J20" s="21">
        <v>13163</v>
      </c>
      <c r="K20" s="21">
        <v>13163</v>
      </c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</row>
    <row r="21" ht="21.75" customHeight="1" spans="1:23">
      <c r="A21" s="20" t="s">
        <v>343</v>
      </c>
      <c r="B21" s="20" t="s">
        <v>348</v>
      </c>
      <c r="C21" s="20" t="s">
        <v>347</v>
      </c>
      <c r="D21" s="20" t="s">
        <v>44</v>
      </c>
      <c r="E21" s="20" t="s">
        <v>74</v>
      </c>
      <c r="F21" s="20" t="s">
        <v>75</v>
      </c>
      <c r="G21" s="20" t="s">
        <v>247</v>
      </c>
      <c r="H21" s="20" t="s">
        <v>248</v>
      </c>
      <c r="I21" s="21">
        <v>5000</v>
      </c>
      <c r="J21" s="21">
        <v>5000</v>
      </c>
      <c r="K21" s="21">
        <v>5000</v>
      </c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</row>
    <row r="22" ht="21.75" customHeight="1" spans="1:23">
      <c r="A22" s="20" t="s">
        <v>343</v>
      </c>
      <c r="B22" s="20" t="s">
        <v>348</v>
      </c>
      <c r="C22" s="20" t="s">
        <v>347</v>
      </c>
      <c r="D22" s="20" t="s">
        <v>44</v>
      </c>
      <c r="E22" s="20" t="s">
        <v>74</v>
      </c>
      <c r="F22" s="20" t="s">
        <v>75</v>
      </c>
      <c r="G22" s="20" t="s">
        <v>249</v>
      </c>
      <c r="H22" s="20" t="s">
        <v>250</v>
      </c>
      <c r="I22" s="21">
        <v>4800</v>
      </c>
      <c r="J22" s="21">
        <v>4800</v>
      </c>
      <c r="K22" s="21">
        <v>4800</v>
      </c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</row>
    <row r="23" ht="21.75" customHeight="1" spans="1:23">
      <c r="A23" s="20"/>
      <c r="B23" s="20"/>
      <c r="C23" s="20" t="s">
        <v>349</v>
      </c>
      <c r="D23" s="20"/>
      <c r="E23" s="20"/>
      <c r="F23" s="20"/>
      <c r="G23" s="20"/>
      <c r="H23" s="20"/>
      <c r="I23" s="21">
        <v>432000</v>
      </c>
      <c r="J23" s="21">
        <v>432000</v>
      </c>
      <c r="K23" s="21">
        <v>432000</v>
      </c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</row>
    <row r="24" ht="21.75" customHeight="1" spans="1:23">
      <c r="A24" s="20" t="s">
        <v>343</v>
      </c>
      <c r="B24" s="20" t="s">
        <v>350</v>
      </c>
      <c r="C24" s="20" t="s">
        <v>349</v>
      </c>
      <c r="D24" s="20" t="s">
        <v>44</v>
      </c>
      <c r="E24" s="20" t="s">
        <v>123</v>
      </c>
      <c r="F24" s="20" t="s">
        <v>124</v>
      </c>
      <c r="G24" s="20" t="s">
        <v>237</v>
      </c>
      <c r="H24" s="20" t="s">
        <v>238</v>
      </c>
      <c r="I24" s="21">
        <v>42200</v>
      </c>
      <c r="J24" s="21">
        <v>42200</v>
      </c>
      <c r="K24" s="21">
        <v>42200</v>
      </c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</row>
    <row r="25" ht="21.75" customHeight="1" spans="1:23">
      <c r="A25" s="20" t="s">
        <v>343</v>
      </c>
      <c r="B25" s="20" t="s">
        <v>350</v>
      </c>
      <c r="C25" s="20" t="s">
        <v>349</v>
      </c>
      <c r="D25" s="20" t="s">
        <v>44</v>
      </c>
      <c r="E25" s="20" t="s">
        <v>123</v>
      </c>
      <c r="F25" s="20" t="s">
        <v>124</v>
      </c>
      <c r="G25" s="20" t="s">
        <v>281</v>
      </c>
      <c r="H25" s="20" t="s">
        <v>282</v>
      </c>
      <c r="I25" s="21">
        <v>3000</v>
      </c>
      <c r="J25" s="21">
        <v>3000</v>
      </c>
      <c r="K25" s="21">
        <v>3000</v>
      </c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</row>
    <row r="26" ht="21.75" customHeight="1" spans="1:23">
      <c r="A26" s="20" t="s">
        <v>343</v>
      </c>
      <c r="B26" s="20" t="s">
        <v>350</v>
      </c>
      <c r="C26" s="20" t="s">
        <v>349</v>
      </c>
      <c r="D26" s="20" t="s">
        <v>44</v>
      </c>
      <c r="E26" s="20" t="s">
        <v>123</v>
      </c>
      <c r="F26" s="20" t="s">
        <v>124</v>
      </c>
      <c r="G26" s="20" t="s">
        <v>307</v>
      </c>
      <c r="H26" s="20" t="s">
        <v>308</v>
      </c>
      <c r="I26" s="21">
        <v>5600</v>
      </c>
      <c r="J26" s="21">
        <v>5600</v>
      </c>
      <c r="K26" s="21">
        <v>5600</v>
      </c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</row>
    <row r="27" ht="21.75" customHeight="1" spans="1:23">
      <c r="A27" s="20" t="s">
        <v>343</v>
      </c>
      <c r="B27" s="20" t="s">
        <v>350</v>
      </c>
      <c r="C27" s="20" t="s">
        <v>349</v>
      </c>
      <c r="D27" s="20" t="s">
        <v>44</v>
      </c>
      <c r="E27" s="20" t="s">
        <v>123</v>
      </c>
      <c r="F27" s="20" t="s">
        <v>124</v>
      </c>
      <c r="G27" s="20" t="s">
        <v>283</v>
      </c>
      <c r="H27" s="20" t="s">
        <v>284</v>
      </c>
      <c r="I27" s="21">
        <v>3800</v>
      </c>
      <c r="J27" s="21">
        <v>3800</v>
      </c>
      <c r="K27" s="21">
        <v>3800</v>
      </c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</row>
    <row r="28" ht="21.75" customHeight="1" spans="1:23">
      <c r="A28" s="20" t="s">
        <v>343</v>
      </c>
      <c r="B28" s="20" t="s">
        <v>350</v>
      </c>
      <c r="C28" s="20" t="s">
        <v>349</v>
      </c>
      <c r="D28" s="20" t="s">
        <v>44</v>
      </c>
      <c r="E28" s="20" t="s">
        <v>123</v>
      </c>
      <c r="F28" s="20" t="s">
        <v>124</v>
      </c>
      <c r="G28" s="20" t="s">
        <v>241</v>
      </c>
      <c r="H28" s="20" t="s">
        <v>242</v>
      </c>
      <c r="I28" s="21">
        <v>17500</v>
      </c>
      <c r="J28" s="21">
        <v>17500</v>
      </c>
      <c r="K28" s="21">
        <v>17500</v>
      </c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</row>
    <row r="29" ht="21.75" customHeight="1" spans="1:23">
      <c r="A29" s="20" t="s">
        <v>343</v>
      </c>
      <c r="B29" s="20" t="s">
        <v>350</v>
      </c>
      <c r="C29" s="20" t="s">
        <v>349</v>
      </c>
      <c r="D29" s="20" t="s">
        <v>44</v>
      </c>
      <c r="E29" s="20" t="s">
        <v>123</v>
      </c>
      <c r="F29" s="20" t="s">
        <v>124</v>
      </c>
      <c r="G29" s="20" t="s">
        <v>277</v>
      </c>
      <c r="H29" s="20" t="s">
        <v>278</v>
      </c>
      <c r="I29" s="21">
        <v>24800</v>
      </c>
      <c r="J29" s="21">
        <v>24800</v>
      </c>
      <c r="K29" s="21">
        <v>24800</v>
      </c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</row>
    <row r="30" ht="21.75" customHeight="1" spans="1:23">
      <c r="A30" s="20" t="s">
        <v>343</v>
      </c>
      <c r="B30" s="20" t="s">
        <v>350</v>
      </c>
      <c r="C30" s="20" t="s">
        <v>349</v>
      </c>
      <c r="D30" s="20" t="s">
        <v>44</v>
      </c>
      <c r="E30" s="20" t="s">
        <v>123</v>
      </c>
      <c r="F30" s="20" t="s">
        <v>124</v>
      </c>
      <c r="G30" s="20" t="s">
        <v>243</v>
      </c>
      <c r="H30" s="20" t="s">
        <v>244</v>
      </c>
      <c r="I30" s="21">
        <v>21600</v>
      </c>
      <c r="J30" s="21">
        <v>21600</v>
      </c>
      <c r="K30" s="21">
        <v>21600</v>
      </c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</row>
    <row r="31" ht="21.75" customHeight="1" spans="1:23">
      <c r="A31" s="20" t="s">
        <v>343</v>
      </c>
      <c r="B31" s="20" t="s">
        <v>350</v>
      </c>
      <c r="C31" s="20" t="s">
        <v>349</v>
      </c>
      <c r="D31" s="20" t="s">
        <v>44</v>
      </c>
      <c r="E31" s="20" t="s">
        <v>123</v>
      </c>
      <c r="F31" s="20" t="s">
        <v>124</v>
      </c>
      <c r="G31" s="20" t="s">
        <v>245</v>
      </c>
      <c r="H31" s="20" t="s">
        <v>246</v>
      </c>
      <c r="I31" s="21">
        <v>33000</v>
      </c>
      <c r="J31" s="21">
        <v>33000</v>
      </c>
      <c r="K31" s="21">
        <v>33000</v>
      </c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</row>
    <row r="32" ht="21.75" customHeight="1" spans="1:23">
      <c r="A32" s="20" t="s">
        <v>343</v>
      </c>
      <c r="B32" s="20" t="s">
        <v>350</v>
      </c>
      <c r="C32" s="20" t="s">
        <v>349</v>
      </c>
      <c r="D32" s="20" t="s">
        <v>44</v>
      </c>
      <c r="E32" s="20" t="s">
        <v>123</v>
      </c>
      <c r="F32" s="20" t="s">
        <v>124</v>
      </c>
      <c r="G32" s="20" t="s">
        <v>332</v>
      </c>
      <c r="H32" s="20" t="s">
        <v>333</v>
      </c>
      <c r="I32" s="21">
        <v>23000</v>
      </c>
      <c r="J32" s="21">
        <v>23000</v>
      </c>
      <c r="K32" s="21">
        <v>23000</v>
      </c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</row>
    <row r="33" ht="21.75" customHeight="1" spans="1:23">
      <c r="A33" s="20" t="s">
        <v>343</v>
      </c>
      <c r="B33" s="20" t="s">
        <v>350</v>
      </c>
      <c r="C33" s="20" t="s">
        <v>349</v>
      </c>
      <c r="D33" s="20" t="s">
        <v>44</v>
      </c>
      <c r="E33" s="20" t="s">
        <v>123</v>
      </c>
      <c r="F33" s="20" t="s">
        <v>124</v>
      </c>
      <c r="G33" s="20" t="s">
        <v>227</v>
      </c>
      <c r="H33" s="20" t="s">
        <v>228</v>
      </c>
      <c r="I33" s="21">
        <v>20000</v>
      </c>
      <c r="J33" s="21">
        <v>20000</v>
      </c>
      <c r="K33" s="21">
        <v>20000</v>
      </c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</row>
    <row r="34" ht="21.75" customHeight="1" spans="1:23">
      <c r="A34" s="20" t="s">
        <v>343</v>
      </c>
      <c r="B34" s="20" t="s">
        <v>350</v>
      </c>
      <c r="C34" s="20" t="s">
        <v>349</v>
      </c>
      <c r="D34" s="20" t="s">
        <v>44</v>
      </c>
      <c r="E34" s="20" t="s">
        <v>123</v>
      </c>
      <c r="F34" s="20" t="s">
        <v>124</v>
      </c>
      <c r="G34" s="20" t="s">
        <v>247</v>
      </c>
      <c r="H34" s="20" t="s">
        <v>248</v>
      </c>
      <c r="I34" s="21">
        <v>17800</v>
      </c>
      <c r="J34" s="21">
        <v>17800</v>
      </c>
      <c r="K34" s="21">
        <v>17800</v>
      </c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</row>
    <row r="35" ht="21.75" customHeight="1" spans="1:23">
      <c r="A35" s="20" t="s">
        <v>343</v>
      </c>
      <c r="B35" s="20" t="s">
        <v>350</v>
      </c>
      <c r="C35" s="20" t="s">
        <v>349</v>
      </c>
      <c r="D35" s="20" t="s">
        <v>44</v>
      </c>
      <c r="E35" s="20" t="s">
        <v>123</v>
      </c>
      <c r="F35" s="20" t="s">
        <v>124</v>
      </c>
      <c r="G35" s="20" t="s">
        <v>249</v>
      </c>
      <c r="H35" s="20" t="s">
        <v>250</v>
      </c>
      <c r="I35" s="21">
        <v>3700</v>
      </c>
      <c r="J35" s="21">
        <v>3700</v>
      </c>
      <c r="K35" s="21">
        <v>3700</v>
      </c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</row>
    <row r="36" ht="21.75" customHeight="1" spans="1:23">
      <c r="A36" s="20" t="s">
        <v>343</v>
      </c>
      <c r="B36" s="20" t="s">
        <v>350</v>
      </c>
      <c r="C36" s="20" t="s">
        <v>349</v>
      </c>
      <c r="D36" s="20" t="s">
        <v>44</v>
      </c>
      <c r="E36" s="20" t="s">
        <v>142</v>
      </c>
      <c r="F36" s="20" t="s">
        <v>143</v>
      </c>
      <c r="G36" s="20" t="s">
        <v>237</v>
      </c>
      <c r="H36" s="20" t="s">
        <v>238</v>
      </c>
      <c r="I36" s="21">
        <v>109500</v>
      </c>
      <c r="J36" s="21">
        <v>109500</v>
      </c>
      <c r="K36" s="21">
        <v>109500</v>
      </c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</row>
    <row r="37" ht="21.75" customHeight="1" spans="1:23">
      <c r="A37" s="20" t="s">
        <v>343</v>
      </c>
      <c r="B37" s="20" t="s">
        <v>350</v>
      </c>
      <c r="C37" s="20" t="s">
        <v>349</v>
      </c>
      <c r="D37" s="20" t="s">
        <v>44</v>
      </c>
      <c r="E37" s="20" t="s">
        <v>142</v>
      </c>
      <c r="F37" s="20" t="s">
        <v>143</v>
      </c>
      <c r="G37" s="20" t="s">
        <v>277</v>
      </c>
      <c r="H37" s="20" t="s">
        <v>278</v>
      </c>
      <c r="I37" s="21">
        <v>69100</v>
      </c>
      <c r="J37" s="21">
        <v>69100</v>
      </c>
      <c r="K37" s="21">
        <v>69100</v>
      </c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</row>
    <row r="38" ht="21.75" customHeight="1" spans="1:23">
      <c r="A38" s="20" t="s">
        <v>343</v>
      </c>
      <c r="B38" s="20" t="s">
        <v>350</v>
      </c>
      <c r="C38" s="20" t="s">
        <v>349</v>
      </c>
      <c r="D38" s="20" t="s">
        <v>44</v>
      </c>
      <c r="E38" s="20" t="s">
        <v>142</v>
      </c>
      <c r="F38" s="20" t="s">
        <v>143</v>
      </c>
      <c r="G38" s="20" t="s">
        <v>243</v>
      </c>
      <c r="H38" s="20" t="s">
        <v>244</v>
      </c>
      <c r="I38" s="21">
        <v>37400</v>
      </c>
      <c r="J38" s="21">
        <v>37400</v>
      </c>
      <c r="K38" s="21">
        <v>37400</v>
      </c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</row>
    <row r="39" ht="21.75" customHeight="1" spans="1:23">
      <c r="A39" s="20"/>
      <c r="B39" s="20"/>
      <c r="C39" s="20" t="s">
        <v>351</v>
      </c>
      <c r="D39" s="20"/>
      <c r="E39" s="20"/>
      <c r="F39" s="20"/>
      <c r="G39" s="20"/>
      <c r="H39" s="20"/>
      <c r="I39" s="21">
        <v>68400</v>
      </c>
      <c r="J39" s="21">
        <v>68400</v>
      </c>
      <c r="K39" s="21">
        <v>68400</v>
      </c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ht="21.75" customHeight="1" spans="1:23">
      <c r="A40" s="20" t="s">
        <v>343</v>
      </c>
      <c r="B40" s="20" t="s">
        <v>352</v>
      </c>
      <c r="C40" s="20" t="s">
        <v>351</v>
      </c>
      <c r="D40" s="20" t="s">
        <v>44</v>
      </c>
      <c r="E40" s="20" t="s">
        <v>69</v>
      </c>
      <c r="F40" s="20" t="s">
        <v>70</v>
      </c>
      <c r="G40" s="20" t="s">
        <v>353</v>
      </c>
      <c r="H40" s="20" t="s">
        <v>354</v>
      </c>
      <c r="I40" s="21">
        <v>68400</v>
      </c>
      <c r="J40" s="21">
        <v>68400</v>
      </c>
      <c r="K40" s="21">
        <v>68400</v>
      </c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</row>
    <row r="41" ht="21.75" customHeight="1" spans="1:23">
      <c r="A41" s="20"/>
      <c r="B41" s="20"/>
      <c r="C41" s="20" t="s">
        <v>355</v>
      </c>
      <c r="D41" s="20"/>
      <c r="E41" s="20"/>
      <c r="F41" s="20"/>
      <c r="G41" s="20"/>
      <c r="H41" s="20"/>
      <c r="I41" s="21">
        <v>110000</v>
      </c>
      <c r="J41" s="21">
        <v>110000</v>
      </c>
      <c r="K41" s="21">
        <v>110000</v>
      </c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</row>
    <row r="42" ht="21.75" customHeight="1" spans="1:23">
      <c r="A42" s="20" t="s">
        <v>343</v>
      </c>
      <c r="B42" s="20" t="s">
        <v>356</v>
      </c>
      <c r="C42" s="20" t="s">
        <v>355</v>
      </c>
      <c r="D42" s="20" t="s">
        <v>44</v>
      </c>
      <c r="E42" s="20" t="s">
        <v>148</v>
      </c>
      <c r="F42" s="20" t="s">
        <v>149</v>
      </c>
      <c r="G42" s="20" t="s">
        <v>345</v>
      </c>
      <c r="H42" s="20" t="s">
        <v>346</v>
      </c>
      <c r="I42" s="21">
        <v>110000</v>
      </c>
      <c r="J42" s="21">
        <v>110000</v>
      </c>
      <c r="K42" s="21">
        <v>110000</v>
      </c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</row>
    <row r="43" ht="21.75" customHeight="1" spans="1:23">
      <c r="A43" s="20"/>
      <c r="B43" s="20"/>
      <c r="C43" s="20" t="s">
        <v>357</v>
      </c>
      <c r="D43" s="20"/>
      <c r="E43" s="20"/>
      <c r="F43" s="20"/>
      <c r="G43" s="20"/>
      <c r="H43" s="20"/>
      <c r="I43" s="21">
        <v>25954.78</v>
      </c>
      <c r="J43" s="21"/>
      <c r="K43" s="21"/>
      <c r="L43" s="21"/>
      <c r="M43" s="21"/>
      <c r="N43" s="21"/>
      <c r="O43" s="21"/>
      <c r="P43" s="21"/>
      <c r="Q43" s="21"/>
      <c r="R43" s="21">
        <v>25954.78</v>
      </c>
      <c r="S43" s="21"/>
      <c r="T43" s="21"/>
      <c r="U43" s="21"/>
      <c r="V43" s="21"/>
      <c r="W43" s="21">
        <v>25954.78</v>
      </c>
    </row>
    <row r="44" ht="21.75" customHeight="1" spans="1:23">
      <c r="A44" s="20" t="s">
        <v>343</v>
      </c>
      <c r="B44" s="20" t="s">
        <v>358</v>
      </c>
      <c r="C44" s="20" t="s">
        <v>357</v>
      </c>
      <c r="D44" s="20" t="s">
        <v>44</v>
      </c>
      <c r="E44" s="20" t="s">
        <v>74</v>
      </c>
      <c r="F44" s="20" t="s">
        <v>75</v>
      </c>
      <c r="G44" s="20" t="s">
        <v>359</v>
      </c>
      <c r="H44" s="20" t="s">
        <v>360</v>
      </c>
      <c r="I44" s="21">
        <v>25954.78</v>
      </c>
      <c r="J44" s="21"/>
      <c r="K44" s="21"/>
      <c r="L44" s="21"/>
      <c r="M44" s="21"/>
      <c r="N44" s="21"/>
      <c r="O44" s="21"/>
      <c r="P44" s="21"/>
      <c r="Q44" s="21"/>
      <c r="R44" s="21">
        <v>25954.78</v>
      </c>
      <c r="S44" s="21"/>
      <c r="T44" s="21"/>
      <c r="U44" s="21"/>
      <c r="V44" s="21"/>
      <c r="W44" s="21">
        <v>25954.78</v>
      </c>
    </row>
    <row r="45" ht="21.75" customHeight="1" spans="1:23">
      <c r="A45" s="20"/>
      <c r="B45" s="20"/>
      <c r="C45" s="20" t="s">
        <v>361</v>
      </c>
      <c r="D45" s="20"/>
      <c r="E45" s="20"/>
      <c r="F45" s="20"/>
      <c r="G45" s="20"/>
      <c r="H45" s="20"/>
      <c r="I45" s="21">
        <v>1100000</v>
      </c>
      <c r="J45" s="21"/>
      <c r="K45" s="21"/>
      <c r="L45" s="21"/>
      <c r="M45" s="21"/>
      <c r="N45" s="21"/>
      <c r="O45" s="21"/>
      <c r="P45" s="21"/>
      <c r="Q45" s="21"/>
      <c r="R45" s="21">
        <v>1100000</v>
      </c>
      <c r="S45" s="21"/>
      <c r="T45" s="21"/>
      <c r="U45" s="21"/>
      <c r="V45" s="21"/>
      <c r="W45" s="21">
        <v>1100000</v>
      </c>
    </row>
    <row r="46" ht="21.75" customHeight="1" spans="1:23">
      <c r="A46" s="20" t="s">
        <v>343</v>
      </c>
      <c r="B46" s="20" t="s">
        <v>362</v>
      </c>
      <c r="C46" s="20" t="s">
        <v>361</v>
      </c>
      <c r="D46" s="20" t="s">
        <v>44</v>
      </c>
      <c r="E46" s="20" t="s">
        <v>138</v>
      </c>
      <c r="F46" s="20" t="s">
        <v>139</v>
      </c>
      <c r="G46" s="20" t="s">
        <v>363</v>
      </c>
      <c r="H46" s="20" t="s">
        <v>364</v>
      </c>
      <c r="I46" s="21">
        <v>1100000</v>
      </c>
      <c r="J46" s="21"/>
      <c r="K46" s="21"/>
      <c r="L46" s="21"/>
      <c r="M46" s="21"/>
      <c r="N46" s="21"/>
      <c r="O46" s="21"/>
      <c r="P46" s="21"/>
      <c r="Q46" s="21"/>
      <c r="R46" s="21">
        <v>1100000</v>
      </c>
      <c r="S46" s="21"/>
      <c r="T46" s="21"/>
      <c r="U46" s="21"/>
      <c r="V46" s="21"/>
      <c r="W46" s="21">
        <v>1100000</v>
      </c>
    </row>
    <row r="47" ht="21.75" customHeight="1" spans="1:23">
      <c r="A47" s="20"/>
      <c r="B47" s="20"/>
      <c r="C47" s="20" t="s">
        <v>365</v>
      </c>
      <c r="D47" s="20"/>
      <c r="E47" s="20"/>
      <c r="F47" s="20"/>
      <c r="G47" s="20"/>
      <c r="H47" s="20"/>
      <c r="I47" s="21">
        <v>150000</v>
      </c>
      <c r="J47" s="21">
        <v>150000</v>
      </c>
      <c r="K47" s="21">
        <v>150000</v>
      </c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</row>
    <row r="48" ht="21.75" customHeight="1" spans="1:23">
      <c r="A48" s="20" t="s">
        <v>343</v>
      </c>
      <c r="B48" s="20" t="s">
        <v>366</v>
      </c>
      <c r="C48" s="20" t="s">
        <v>365</v>
      </c>
      <c r="D48" s="20" t="s">
        <v>44</v>
      </c>
      <c r="E48" s="20" t="s">
        <v>74</v>
      </c>
      <c r="F48" s="20" t="s">
        <v>75</v>
      </c>
      <c r="G48" s="20" t="s">
        <v>237</v>
      </c>
      <c r="H48" s="20" t="s">
        <v>238</v>
      </c>
      <c r="I48" s="21">
        <v>100000</v>
      </c>
      <c r="J48" s="21">
        <v>100000</v>
      </c>
      <c r="K48" s="21">
        <v>100000</v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</row>
    <row r="49" ht="21.75" customHeight="1" spans="1:23">
      <c r="A49" s="20" t="s">
        <v>343</v>
      </c>
      <c r="B49" s="20" t="s">
        <v>366</v>
      </c>
      <c r="C49" s="20" t="s">
        <v>365</v>
      </c>
      <c r="D49" s="20" t="s">
        <v>44</v>
      </c>
      <c r="E49" s="20" t="s">
        <v>74</v>
      </c>
      <c r="F49" s="20" t="s">
        <v>75</v>
      </c>
      <c r="G49" s="20" t="s">
        <v>332</v>
      </c>
      <c r="H49" s="20" t="s">
        <v>333</v>
      </c>
      <c r="I49" s="21">
        <v>20000</v>
      </c>
      <c r="J49" s="21">
        <v>20000</v>
      </c>
      <c r="K49" s="21">
        <v>20000</v>
      </c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</row>
    <row r="50" ht="21.75" customHeight="1" spans="1:23">
      <c r="A50" s="20" t="s">
        <v>343</v>
      </c>
      <c r="B50" s="20" t="s">
        <v>366</v>
      </c>
      <c r="C50" s="20" t="s">
        <v>365</v>
      </c>
      <c r="D50" s="20" t="s">
        <v>44</v>
      </c>
      <c r="E50" s="20" t="s">
        <v>74</v>
      </c>
      <c r="F50" s="20" t="s">
        <v>75</v>
      </c>
      <c r="G50" s="20" t="s">
        <v>247</v>
      </c>
      <c r="H50" s="20" t="s">
        <v>248</v>
      </c>
      <c r="I50" s="21">
        <v>30000</v>
      </c>
      <c r="J50" s="21">
        <v>30000</v>
      </c>
      <c r="K50" s="21">
        <v>30000</v>
      </c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</row>
    <row r="51" ht="21.75" customHeight="1" spans="1:23">
      <c r="A51" s="20"/>
      <c r="B51" s="20"/>
      <c r="C51" s="20" t="s">
        <v>367</v>
      </c>
      <c r="D51" s="20"/>
      <c r="E51" s="20"/>
      <c r="F51" s="20"/>
      <c r="G51" s="20"/>
      <c r="H51" s="20"/>
      <c r="I51" s="21">
        <v>90500</v>
      </c>
      <c r="J51" s="21">
        <v>90500</v>
      </c>
      <c r="K51" s="21">
        <v>90500</v>
      </c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</row>
    <row r="52" ht="21.75" customHeight="1" spans="1:23">
      <c r="A52" s="20" t="s">
        <v>343</v>
      </c>
      <c r="B52" s="20" t="s">
        <v>368</v>
      </c>
      <c r="C52" s="20" t="s">
        <v>367</v>
      </c>
      <c r="D52" s="20" t="s">
        <v>44</v>
      </c>
      <c r="E52" s="20" t="s">
        <v>74</v>
      </c>
      <c r="F52" s="20" t="s">
        <v>75</v>
      </c>
      <c r="G52" s="20" t="s">
        <v>237</v>
      </c>
      <c r="H52" s="20" t="s">
        <v>238</v>
      </c>
      <c r="I52" s="21">
        <v>10500</v>
      </c>
      <c r="J52" s="21">
        <v>10500</v>
      </c>
      <c r="K52" s="21">
        <v>10500</v>
      </c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</row>
    <row r="53" ht="21.75" customHeight="1" spans="1:23">
      <c r="A53" s="20" t="s">
        <v>343</v>
      </c>
      <c r="B53" s="20" t="s">
        <v>368</v>
      </c>
      <c r="C53" s="20" t="s">
        <v>367</v>
      </c>
      <c r="D53" s="20" t="s">
        <v>44</v>
      </c>
      <c r="E53" s="20" t="s">
        <v>74</v>
      </c>
      <c r="F53" s="20" t="s">
        <v>75</v>
      </c>
      <c r="G53" s="20" t="s">
        <v>249</v>
      </c>
      <c r="H53" s="20" t="s">
        <v>250</v>
      </c>
      <c r="I53" s="21">
        <v>80000</v>
      </c>
      <c r="J53" s="21">
        <v>80000</v>
      </c>
      <c r="K53" s="21">
        <v>80000</v>
      </c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</row>
    <row r="54" ht="21.75" customHeight="1" spans="1:23">
      <c r="A54" s="20"/>
      <c r="B54" s="20"/>
      <c r="C54" s="20" t="s">
        <v>369</v>
      </c>
      <c r="D54" s="20"/>
      <c r="E54" s="20"/>
      <c r="F54" s="20"/>
      <c r="G54" s="20"/>
      <c r="H54" s="20"/>
      <c r="I54" s="21">
        <v>250000</v>
      </c>
      <c r="J54" s="21">
        <v>250000</v>
      </c>
      <c r="K54" s="21">
        <v>250000</v>
      </c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</row>
    <row r="55" ht="21.75" customHeight="1" spans="1:23">
      <c r="A55" s="20" t="s">
        <v>343</v>
      </c>
      <c r="B55" s="20" t="s">
        <v>370</v>
      </c>
      <c r="C55" s="20" t="s">
        <v>369</v>
      </c>
      <c r="D55" s="20" t="s">
        <v>44</v>
      </c>
      <c r="E55" s="20" t="s">
        <v>74</v>
      </c>
      <c r="F55" s="20" t="s">
        <v>75</v>
      </c>
      <c r="G55" s="20" t="s">
        <v>345</v>
      </c>
      <c r="H55" s="20" t="s">
        <v>346</v>
      </c>
      <c r="I55" s="21">
        <v>50000</v>
      </c>
      <c r="J55" s="21">
        <v>50000</v>
      </c>
      <c r="K55" s="21">
        <v>50000</v>
      </c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</row>
    <row r="56" ht="21.75" customHeight="1" spans="1:23">
      <c r="A56" s="20" t="s">
        <v>343</v>
      </c>
      <c r="B56" s="20" t="s">
        <v>370</v>
      </c>
      <c r="C56" s="20" t="s">
        <v>369</v>
      </c>
      <c r="D56" s="20" t="s">
        <v>44</v>
      </c>
      <c r="E56" s="20" t="s">
        <v>74</v>
      </c>
      <c r="F56" s="20" t="s">
        <v>75</v>
      </c>
      <c r="G56" s="20" t="s">
        <v>359</v>
      </c>
      <c r="H56" s="20" t="s">
        <v>360</v>
      </c>
      <c r="I56" s="21">
        <v>200000</v>
      </c>
      <c r="J56" s="21">
        <v>200000</v>
      </c>
      <c r="K56" s="21">
        <v>200000</v>
      </c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</row>
    <row r="57" ht="21.75" customHeight="1" spans="1:23">
      <c r="A57" s="20"/>
      <c r="B57" s="20"/>
      <c r="C57" s="20" t="s">
        <v>371</v>
      </c>
      <c r="D57" s="20"/>
      <c r="E57" s="20"/>
      <c r="F57" s="20"/>
      <c r="G57" s="20"/>
      <c r="H57" s="20"/>
      <c r="I57" s="21">
        <v>42300</v>
      </c>
      <c r="J57" s="21"/>
      <c r="K57" s="21"/>
      <c r="L57" s="21"/>
      <c r="M57" s="21"/>
      <c r="N57" s="21"/>
      <c r="O57" s="21"/>
      <c r="P57" s="21"/>
      <c r="Q57" s="21"/>
      <c r="R57" s="21">
        <v>42300</v>
      </c>
      <c r="S57" s="21"/>
      <c r="T57" s="21"/>
      <c r="U57" s="21"/>
      <c r="V57" s="21"/>
      <c r="W57" s="21">
        <v>42300</v>
      </c>
    </row>
    <row r="58" ht="21.75" customHeight="1" spans="1:23">
      <c r="A58" s="20" t="s">
        <v>343</v>
      </c>
      <c r="B58" s="20" t="s">
        <v>372</v>
      </c>
      <c r="C58" s="20" t="s">
        <v>371</v>
      </c>
      <c r="D58" s="20" t="s">
        <v>44</v>
      </c>
      <c r="E58" s="20" t="s">
        <v>74</v>
      </c>
      <c r="F58" s="20" t="s">
        <v>75</v>
      </c>
      <c r="G58" s="20" t="s">
        <v>247</v>
      </c>
      <c r="H58" s="20" t="s">
        <v>248</v>
      </c>
      <c r="I58" s="21">
        <v>2700</v>
      </c>
      <c r="J58" s="21"/>
      <c r="K58" s="21"/>
      <c r="L58" s="21"/>
      <c r="M58" s="21"/>
      <c r="N58" s="21"/>
      <c r="O58" s="21"/>
      <c r="P58" s="21"/>
      <c r="Q58" s="21"/>
      <c r="R58" s="21">
        <v>2700</v>
      </c>
      <c r="S58" s="21"/>
      <c r="T58" s="21"/>
      <c r="U58" s="21"/>
      <c r="V58" s="21"/>
      <c r="W58" s="21">
        <v>2700</v>
      </c>
    </row>
    <row r="59" ht="21.75" customHeight="1" spans="1:23">
      <c r="A59" s="20" t="s">
        <v>343</v>
      </c>
      <c r="B59" s="20" t="s">
        <v>372</v>
      </c>
      <c r="C59" s="20" t="s">
        <v>371</v>
      </c>
      <c r="D59" s="20" t="s">
        <v>44</v>
      </c>
      <c r="E59" s="20" t="s">
        <v>74</v>
      </c>
      <c r="F59" s="20" t="s">
        <v>75</v>
      </c>
      <c r="G59" s="20" t="s">
        <v>353</v>
      </c>
      <c r="H59" s="20" t="s">
        <v>354</v>
      </c>
      <c r="I59" s="21">
        <v>39600</v>
      </c>
      <c r="J59" s="21"/>
      <c r="K59" s="21"/>
      <c r="L59" s="21"/>
      <c r="M59" s="21"/>
      <c r="N59" s="21"/>
      <c r="O59" s="21"/>
      <c r="P59" s="21"/>
      <c r="Q59" s="21"/>
      <c r="R59" s="21">
        <v>39600</v>
      </c>
      <c r="S59" s="21"/>
      <c r="T59" s="21"/>
      <c r="U59" s="21"/>
      <c r="V59" s="21"/>
      <c r="W59" s="21">
        <v>39600</v>
      </c>
    </row>
    <row r="60" ht="21.75" customHeight="1" spans="1:23">
      <c r="A60" s="20"/>
      <c r="B60" s="20"/>
      <c r="C60" s="20" t="s">
        <v>373</v>
      </c>
      <c r="D60" s="20"/>
      <c r="E60" s="20"/>
      <c r="F60" s="20"/>
      <c r="G60" s="20"/>
      <c r="H60" s="20"/>
      <c r="I60" s="21">
        <v>5849.6</v>
      </c>
      <c r="J60" s="21"/>
      <c r="K60" s="21"/>
      <c r="L60" s="21"/>
      <c r="M60" s="21"/>
      <c r="N60" s="21"/>
      <c r="O60" s="21"/>
      <c r="P60" s="21"/>
      <c r="Q60" s="21"/>
      <c r="R60" s="21">
        <v>5849.6</v>
      </c>
      <c r="S60" s="21"/>
      <c r="T60" s="21"/>
      <c r="U60" s="21"/>
      <c r="V60" s="21"/>
      <c r="W60" s="21">
        <v>5849.6</v>
      </c>
    </row>
    <row r="61" ht="21.75" customHeight="1" spans="1:23">
      <c r="A61" s="20" t="s">
        <v>343</v>
      </c>
      <c r="B61" s="20" t="s">
        <v>374</v>
      </c>
      <c r="C61" s="20" t="s">
        <v>373</v>
      </c>
      <c r="D61" s="20" t="s">
        <v>46</v>
      </c>
      <c r="E61" s="20" t="s">
        <v>134</v>
      </c>
      <c r="F61" s="20" t="s">
        <v>135</v>
      </c>
      <c r="G61" s="20" t="s">
        <v>237</v>
      </c>
      <c r="H61" s="20" t="s">
        <v>238</v>
      </c>
      <c r="I61" s="21">
        <v>4938</v>
      </c>
      <c r="J61" s="21"/>
      <c r="K61" s="21"/>
      <c r="L61" s="21"/>
      <c r="M61" s="21"/>
      <c r="N61" s="21"/>
      <c r="O61" s="21"/>
      <c r="P61" s="21"/>
      <c r="Q61" s="21"/>
      <c r="R61" s="21">
        <v>4938</v>
      </c>
      <c r="S61" s="21"/>
      <c r="T61" s="21"/>
      <c r="U61" s="21"/>
      <c r="V61" s="21"/>
      <c r="W61" s="21">
        <v>4938</v>
      </c>
    </row>
    <row r="62" ht="21.75" customHeight="1" spans="1:23">
      <c r="A62" s="20" t="s">
        <v>343</v>
      </c>
      <c r="B62" s="20" t="s">
        <v>374</v>
      </c>
      <c r="C62" s="20" t="s">
        <v>373</v>
      </c>
      <c r="D62" s="20" t="s">
        <v>46</v>
      </c>
      <c r="E62" s="20" t="s">
        <v>134</v>
      </c>
      <c r="F62" s="20" t="s">
        <v>135</v>
      </c>
      <c r="G62" s="20" t="s">
        <v>237</v>
      </c>
      <c r="H62" s="20" t="s">
        <v>238</v>
      </c>
      <c r="I62" s="21">
        <v>911.6</v>
      </c>
      <c r="J62" s="21"/>
      <c r="K62" s="21"/>
      <c r="L62" s="21"/>
      <c r="M62" s="21"/>
      <c r="N62" s="21"/>
      <c r="O62" s="21"/>
      <c r="P62" s="21"/>
      <c r="Q62" s="21"/>
      <c r="R62" s="21">
        <v>911.6</v>
      </c>
      <c r="S62" s="21"/>
      <c r="T62" s="21"/>
      <c r="U62" s="21"/>
      <c r="V62" s="21"/>
      <c r="W62" s="21">
        <v>911.6</v>
      </c>
    </row>
    <row r="63" ht="21.75" customHeight="1" spans="1:23">
      <c r="A63" s="20"/>
      <c r="B63" s="20"/>
      <c r="C63" s="20" t="s">
        <v>375</v>
      </c>
      <c r="D63" s="20"/>
      <c r="E63" s="20"/>
      <c r="F63" s="20"/>
      <c r="G63" s="20"/>
      <c r="H63" s="20"/>
      <c r="I63" s="21">
        <v>80280</v>
      </c>
      <c r="J63" s="21">
        <v>80280</v>
      </c>
      <c r="K63" s="21">
        <v>80280</v>
      </c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</row>
    <row r="64" ht="21.75" customHeight="1" spans="1:23">
      <c r="A64" s="20" t="s">
        <v>343</v>
      </c>
      <c r="B64" s="20" t="s">
        <v>376</v>
      </c>
      <c r="C64" s="20" t="s">
        <v>375</v>
      </c>
      <c r="D64" s="20" t="s">
        <v>50</v>
      </c>
      <c r="E64" s="20" t="s">
        <v>130</v>
      </c>
      <c r="F64" s="20" t="s">
        <v>131</v>
      </c>
      <c r="G64" s="20" t="s">
        <v>237</v>
      </c>
      <c r="H64" s="20" t="s">
        <v>238</v>
      </c>
      <c r="I64" s="21">
        <v>1080</v>
      </c>
      <c r="J64" s="21">
        <v>1080</v>
      </c>
      <c r="K64" s="21">
        <v>1080</v>
      </c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</row>
    <row r="65" ht="21.75" customHeight="1" spans="1:23">
      <c r="A65" s="20" t="s">
        <v>343</v>
      </c>
      <c r="B65" s="20" t="s">
        <v>376</v>
      </c>
      <c r="C65" s="20" t="s">
        <v>375</v>
      </c>
      <c r="D65" s="20" t="s">
        <v>50</v>
      </c>
      <c r="E65" s="20" t="s">
        <v>130</v>
      </c>
      <c r="F65" s="20" t="s">
        <v>131</v>
      </c>
      <c r="G65" s="20" t="s">
        <v>241</v>
      </c>
      <c r="H65" s="20" t="s">
        <v>242</v>
      </c>
      <c r="I65" s="21">
        <v>3000</v>
      </c>
      <c r="J65" s="21">
        <v>3000</v>
      </c>
      <c r="K65" s="21">
        <v>3000</v>
      </c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</row>
    <row r="66" ht="21.75" customHeight="1" spans="1:23">
      <c r="A66" s="20" t="s">
        <v>343</v>
      </c>
      <c r="B66" s="20" t="s">
        <v>376</v>
      </c>
      <c r="C66" s="20" t="s">
        <v>375</v>
      </c>
      <c r="D66" s="20" t="s">
        <v>50</v>
      </c>
      <c r="E66" s="20" t="s">
        <v>130</v>
      </c>
      <c r="F66" s="20" t="s">
        <v>131</v>
      </c>
      <c r="G66" s="20" t="s">
        <v>277</v>
      </c>
      <c r="H66" s="20" t="s">
        <v>278</v>
      </c>
      <c r="I66" s="21">
        <v>480</v>
      </c>
      <c r="J66" s="21">
        <v>480</v>
      </c>
      <c r="K66" s="21">
        <v>480</v>
      </c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</row>
    <row r="67" ht="21.75" customHeight="1" spans="1:23">
      <c r="A67" s="20" t="s">
        <v>343</v>
      </c>
      <c r="B67" s="20" t="s">
        <v>376</v>
      </c>
      <c r="C67" s="20" t="s">
        <v>375</v>
      </c>
      <c r="D67" s="20" t="s">
        <v>50</v>
      </c>
      <c r="E67" s="20" t="s">
        <v>130</v>
      </c>
      <c r="F67" s="20" t="s">
        <v>131</v>
      </c>
      <c r="G67" s="20" t="s">
        <v>332</v>
      </c>
      <c r="H67" s="20" t="s">
        <v>333</v>
      </c>
      <c r="I67" s="21">
        <v>7920</v>
      </c>
      <c r="J67" s="21">
        <v>7920</v>
      </c>
      <c r="K67" s="21">
        <v>7920</v>
      </c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</row>
    <row r="68" ht="21.75" customHeight="1" spans="1:23">
      <c r="A68" s="20" t="s">
        <v>343</v>
      </c>
      <c r="B68" s="20" t="s">
        <v>376</v>
      </c>
      <c r="C68" s="20" t="s">
        <v>375</v>
      </c>
      <c r="D68" s="20" t="s">
        <v>50</v>
      </c>
      <c r="E68" s="20" t="s">
        <v>130</v>
      </c>
      <c r="F68" s="20" t="s">
        <v>131</v>
      </c>
      <c r="G68" s="20" t="s">
        <v>227</v>
      </c>
      <c r="H68" s="20" t="s">
        <v>228</v>
      </c>
      <c r="I68" s="21">
        <v>63000</v>
      </c>
      <c r="J68" s="21">
        <v>63000</v>
      </c>
      <c r="K68" s="21">
        <v>63000</v>
      </c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</row>
    <row r="69" ht="21.75" customHeight="1" spans="1:23">
      <c r="A69" s="20" t="s">
        <v>343</v>
      </c>
      <c r="B69" s="20" t="s">
        <v>376</v>
      </c>
      <c r="C69" s="20" t="s">
        <v>375</v>
      </c>
      <c r="D69" s="20" t="s">
        <v>50</v>
      </c>
      <c r="E69" s="20" t="s">
        <v>130</v>
      </c>
      <c r="F69" s="20" t="s">
        <v>131</v>
      </c>
      <c r="G69" s="20" t="s">
        <v>247</v>
      </c>
      <c r="H69" s="20" t="s">
        <v>248</v>
      </c>
      <c r="I69" s="21">
        <v>4800</v>
      </c>
      <c r="J69" s="21">
        <v>4800</v>
      </c>
      <c r="K69" s="21">
        <v>4800</v>
      </c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</row>
    <row r="70" ht="21.75" customHeight="1" spans="1:23">
      <c r="A70" s="20"/>
      <c r="B70" s="20"/>
      <c r="C70" s="20" t="s">
        <v>377</v>
      </c>
      <c r="D70" s="20"/>
      <c r="E70" s="20"/>
      <c r="F70" s="20"/>
      <c r="G70" s="20"/>
      <c r="H70" s="20"/>
      <c r="I70" s="21">
        <v>60000</v>
      </c>
      <c r="J70" s="21">
        <v>60000</v>
      </c>
      <c r="K70" s="21">
        <v>60000</v>
      </c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</row>
    <row r="71" ht="21.75" customHeight="1" spans="1:23">
      <c r="A71" s="20" t="s">
        <v>343</v>
      </c>
      <c r="B71" s="20" t="s">
        <v>378</v>
      </c>
      <c r="C71" s="20" t="s">
        <v>377</v>
      </c>
      <c r="D71" s="20" t="s">
        <v>50</v>
      </c>
      <c r="E71" s="20" t="s">
        <v>121</v>
      </c>
      <c r="F71" s="20" t="s">
        <v>122</v>
      </c>
      <c r="G71" s="20" t="s">
        <v>237</v>
      </c>
      <c r="H71" s="20" t="s">
        <v>238</v>
      </c>
      <c r="I71" s="21">
        <v>15000</v>
      </c>
      <c r="J71" s="21">
        <v>15000</v>
      </c>
      <c r="K71" s="21">
        <v>15000</v>
      </c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</row>
    <row r="72" ht="21.75" customHeight="1" spans="1:23">
      <c r="A72" s="20" t="s">
        <v>343</v>
      </c>
      <c r="B72" s="20" t="s">
        <v>378</v>
      </c>
      <c r="C72" s="20" t="s">
        <v>377</v>
      </c>
      <c r="D72" s="20" t="s">
        <v>50</v>
      </c>
      <c r="E72" s="20" t="s">
        <v>121</v>
      </c>
      <c r="F72" s="20" t="s">
        <v>122</v>
      </c>
      <c r="G72" s="20" t="s">
        <v>241</v>
      </c>
      <c r="H72" s="20" t="s">
        <v>242</v>
      </c>
      <c r="I72" s="21">
        <v>5000</v>
      </c>
      <c r="J72" s="21">
        <v>5000</v>
      </c>
      <c r="K72" s="21">
        <v>5000</v>
      </c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</row>
    <row r="73" ht="21.75" customHeight="1" spans="1:23">
      <c r="A73" s="20" t="s">
        <v>343</v>
      </c>
      <c r="B73" s="20" t="s">
        <v>378</v>
      </c>
      <c r="C73" s="20" t="s">
        <v>377</v>
      </c>
      <c r="D73" s="20" t="s">
        <v>50</v>
      </c>
      <c r="E73" s="20" t="s">
        <v>121</v>
      </c>
      <c r="F73" s="20" t="s">
        <v>122</v>
      </c>
      <c r="G73" s="20" t="s">
        <v>332</v>
      </c>
      <c r="H73" s="20" t="s">
        <v>333</v>
      </c>
      <c r="I73" s="21">
        <v>10000</v>
      </c>
      <c r="J73" s="21">
        <v>10000</v>
      </c>
      <c r="K73" s="21">
        <v>10000</v>
      </c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</row>
    <row r="74" ht="21.75" customHeight="1" spans="1:23">
      <c r="A74" s="20" t="s">
        <v>343</v>
      </c>
      <c r="B74" s="20" t="s">
        <v>378</v>
      </c>
      <c r="C74" s="20" t="s">
        <v>377</v>
      </c>
      <c r="D74" s="20" t="s">
        <v>50</v>
      </c>
      <c r="E74" s="20" t="s">
        <v>121</v>
      </c>
      <c r="F74" s="20" t="s">
        <v>122</v>
      </c>
      <c r="G74" s="20" t="s">
        <v>227</v>
      </c>
      <c r="H74" s="20" t="s">
        <v>228</v>
      </c>
      <c r="I74" s="21">
        <v>30000</v>
      </c>
      <c r="J74" s="21">
        <v>30000</v>
      </c>
      <c r="K74" s="21">
        <v>30000</v>
      </c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</row>
    <row r="75" ht="18.75" customHeight="1" spans="1:23">
      <c r="A75" s="24" t="s">
        <v>156</v>
      </c>
      <c r="B75" s="25"/>
      <c r="C75" s="25"/>
      <c r="D75" s="25"/>
      <c r="E75" s="25"/>
      <c r="F75" s="25"/>
      <c r="G75" s="25"/>
      <c r="H75" s="26"/>
      <c r="I75" s="21">
        <v>2607392.38</v>
      </c>
      <c r="J75" s="21">
        <v>1433288</v>
      </c>
      <c r="K75" s="21">
        <v>1433288</v>
      </c>
      <c r="L75" s="21"/>
      <c r="M75" s="21"/>
      <c r="N75" s="21"/>
      <c r="O75" s="21"/>
      <c r="P75" s="21"/>
      <c r="Q75" s="21"/>
      <c r="R75" s="21">
        <v>1174104.38</v>
      </c>
      <c r="S75" s="21"/>
      <c r="T75" s="21"/>
      <c r="U75" s="21"/>
      <c r="V75" s="21"/>
      <c r="W75" s="21">
        <v>1174104.38</v>
      </c>
    </row>
  </sheetData>
  <mergeCells count="28">
    <mergeCell ref="A3:W3"/>
    <mergeCell ref="A4:H4"/>
    <mergeCell ref="J5:M5"/>
    <mergeCell ref="N5:P5"/>
    <mergeCell ref="R5:W5"/>
    <mergeCell ref="A75:H75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4"/>
  <sheetViews>
    <sheetView showZeros="0" workbookViewId="0">
      <pane ySplit="1" topLeftCell="A2" activePane="bottomLeft" state="frozen"/>
      <selection/>
      <selection pane="bottomLeft" activeCell="A9" sqref="A9:A14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4" t="s">
        <v>379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"单位名称："&amp;"大渡岗乡"</f>
        <v>单位名称：大渡岗乡</v>
      </c>
      <c r="B4" s="113"/>
      <c r="C4" s="35"/>
      <c r="D4" s="35"/>
      <c r="E4" s="35"/>
      <c r="F4" s="35"/>
      <c r="G4" s="35"/>
      <c r="H4" s="35"/>
      <c r="I4" s="35"/>
      <c r="J4" s="35"/>
    </row>
    <row r="5" ht="44.25" customHeight="1" spans="1:10">
      <c r="A5" s="40" t="s">
        <v>380</v>
      </c>
      <c r="B5" s="40" t="s">
        <v>381</v>
      </c>
      <c r="C5" s="40" t="s">
        <v>382</v>
      </c>
      <c r="D5" s="40" t="s">
        <v>383</v>
      </c>
      <c r="E5" s="40" t="s">
        <v>384</v>
      </c>
      <c r="F5" s="19" t="s">
        <v>385</v>
      </c>
      <c r="G5" s="40" t="s">
        <v>386</v>
      </c>
      <c r="H5" s="19" t="s">
        <v>387</v>
      </c>
      <c r="I5" s="19" t="s">
        <v>388</v>
      </c>
      <c r="J5" s="40" t="s">
        <v>389</v>
      </c>
    </row>
    <row r="6" ht="19.5" customHeight="1" spans="1:10">
      <c r="A6" s="40">
        <v>1</v>
      </c>
      <c r="B6" s="40">
        <v>2</v>
      </c>
      <c r="C6" s="40">
        <v>3</v>
      </c>
      <c r="D6" s="40">
        <v>4</v>
      </c>
      <c r="E6" s="40">
        <v>5</v>
      </c>
      <c r="F6" s="19">
        <v>6</v>
      </c>
      <c r="G6" s="40">
        <v>7</v>
      </c>
      <c r="H6" s="19">
        <v>8</v>
      </c>
      <c r="I6" s="19">
        <v>9</v>
      </c>
      <c r="J6" s="40">
        <v>10</v>
      </c>
    </row>
    <row r="7" ht="40.5" customHeight="1" spans="1:10">
      <c r="A7" s="20" t="s">
        <v>204</v>
      </c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22" t="s">
        <v>44</v>
      </c>
      <c r="B8" s="20"/>
      <c r="C8" s="20"/>
      <c r="D8" s="20"/>
      <c r="E8" s="20"/>
      <c r="F8" s="23"/>
      <c r="G8" s="20"/>
      <c r="H8" s="23"/>
      <c r="I8" s="23"/>
      <c r="J8" s="20"/>
    </row>
    <row r="9" ht="40.5" customHeight="1" spans="1:10">
      <c r="A9" s="95" t="s">
        <v>342</v>
      </c>
      <c r="B9" s="20" t="s">
        <v>390</v>
      </c>
      <c r="C9" s="20" t="s">
        <v>391</v>
      </c>
      <c r="D9" s="20" t="s">
        <v>392</v>
      </c>
      <c r="E9" s="20" t="s">
        <v>393</v>
      </c>
      <c r="F9" s="23" t="s">
        <v>394</v>
      </c>
      <c r="G9" s="20" t="s">
        <v>395</v>
      </c>
      <c r="H9" s="23" t="s">
        <v>396</v>
      </c>
      <c r="I9" s="23" t="s">
        <v>397</v>
      </c>
      <c r="J9" s="20" t="s">
        <v>398</v>
      </c>
    </row>
    <row r="10" ht="40.5" customHeight="1" spans="1:10">
      <c r="A10" s="95" t="s">
        <v>342</v>
      </c>
      <c r="B10" s="20" t="s">
        <v>390</v>
      </c>
      <c r="C10" s="20" t="s">
        <v>391</v>
      </c>
      <c r="D10" s="20" t="s">
        <v>399</v>
      </c>
      <c r="E10" s="20" t="s">
        <v>400</v>
      </c>
      <c r="F10" s="23" t="s">
        <v>394</v>
      </c>
      <c r="G10" s="20" t="s">
        <v>401</v>
      </c>
      <c r="H10" s="23" t="s">
        <v>402</v>
      </c>
      <c r="I10" s="23" t="s">
        <v>397</v>
      </c>
      <c r="J10" s="20" t="s">
        <v>403</v>
      </c>
    </row>
    <row r="11" ht="40.5" customHeight="1" spans="1:10">
      <c r="A11" s="95" t="s">
        <v>342</v>
      </c>
      <c r="B11" s="20" t="s">
        <v>390</v>
      </c>
      <c r="C11" s="20" t="s">
        <v>391</v>
      </c>
      <c r="D11" s="20" t="s">
        <v>404</v>
      </c>
      <c r="E11" s="20" t="s">
        <v>405</v>
      </c>
      <c r="F11" s="23" t="s">
        <v>406</v>
      </c>
      <c r="G11" s="20" t="s">
        <v>407</v>
      </c>
      <c r="H11" s="23" t="s">
        <v>402</v>
      </c>
      <c r="I11" s="23" t="s">
        <v>397</v>
      </c>
      <c r="J11" s="20" t="s">
        <v>408</v>
      </c>
    </row>
    <row r="12" ht="40.5" customHeight="1" spans="1:10">
      <c r="A12" s="95" t="s">
        <v>342</v>
      </c>
      <c r="B12" s="20" t="s">
        <v>390</v>
      </c>
      <c r="C12" s="20" t="s">
        <v>409</v>
      </c>
      <c r="D12" s="20" t="s">
        <v>410</v>
      </c>
      <c r="E12" s="20" t="s">
        <v>411</v>
      </c>
      <c r="F12" s="23" t="s">
        <v>394</v>
      </c>
      <c r="G12" s="20" t="s">
        <v>401</v>
      </c>
      <c r="H12" s="23" t="s">
        <v>402</v>
      </c>
      <c r="I12" s="23" t="s">
        <v>397</v>
      </c>
      <c r="J12" s="20" t="s">
        <v>412</v>
      </c>
    </row>
    <row r="13" ht="40.5" customHeight="1" spans="1:10">
      <c r="A13" s="95" t="s">
        <v>342</v>
      </c>
      <c r="B13" s="20" t="s">
        <v>390</v>
      </c>
      <c r="C13" s="20" t="s">
        <v>409</v>
      </c>
      <c r="D13" s="20" t="s">
        <v>413</v>
      </c>
      <c r="E13" s="20" t="s">
        <v>414</v>
      </c>
      <c r="F13" s="23" t="s">
        <v>394</v>
      </c>
      <c r="G13" s="20" t="s">
        <v>415</v>
      </c>
      <c r="H13" s="23" t="s">
        <v>416</v>
      </c>
      <c r="I13" s="23" t="s">
        <v>417</v>
      </c>
      <c r="J13" s="20" t="s">
        <v>418</v>
      </c>
    </row>
    <row r="14" ht="40.5" customHeight="1" spans="1:10">
      <c r="A14" s="95" t="s">
        <v>342</v>
      </c>
      <c r="B14" s="20" t="s">
        <v>390</v>
      </c>
      <c r="C14" s="20" t="s">
        <v>419</v>
      </c>
      <c r="D14" s="20" t="s">
        <v>420</v>
      </c>
      <c r="E14" s="20" t="s">
        <v>421</v>
      </c>
      <c r="F14" s="23" t="s">
        <v>406</v>
      </c>
      <c r="G14" s="20" t="s">
        <v>407</v>
      </c>
      <c r="H14" s="23" t="s">
        <v>402</v>
      </c>
      <c r="I14" s="23" t="s">
        <v>397</v>
      </c>
      <c r="J14" s="20" t="s">
        <v>422</v>
      </c>
    </row>
    <row r="15" ht="40.5" customHeight="1" spans="1:10">
      <c r="A15" s="95" t="s">
        <v>361</v>
      </c>
      <c r="B15" s="20" t="s">
        <v>423</v>
      </c>
      <c r="C15" s="20" t="s">
        <v>391</v>
      </c>
      <c r="D15" s="20" t="s">
        <v>392</v>
      </c>
      <c r="E15" s="20" t="s">
        <v>424</v>
      </c>
      <c r="F15" s="23" t="s">
        <v>394</v>
      </c>
      <c r="G15" s="20" t="s">
        <v>175</v>
      </c>
      <c r="H15" s="23" t="s">
        <v>425</v>
      </c>
      <c r="I15" s="23" t="s">
        <v>397</v>
      </c>
      <c r="J15" s="20" t="s">
        <v>426</v>
      </c>
    </row>
    <row r="16" ht="40.5" customHeight="1" spans="1:10">
      <c r="A16" s="95" t="s">
        <v>361</v>
      </c>
      <c r="B16" s="20" t="s">
        <v>423</v>
      </c>
      <c r="C16" s="20" t="s">
        <v>391</v>
      </c>
      <c r="D16" s="20" t="s">
        <v>399</v>
      </c>
      <c r="E16" s="20" t="s">
        <v>427</v>
      </c>
      <c r="F16" s="23" t="s">
        <v>394</v>
      </c>
      <c r="G16" s="20" t="s">
        <v>401</v>
      </c>
      <c r="H16" s="23" t="s">
        <v>402</v>
      </c>
      <c r="I16" s="23" t="s">
        <v>397</v>
      </c>
      <c r="J16" s="20" t="s">
        <v>428</v>
      </c>
    </row>
    <row r="17" ht="40.5" customHeight="1" spans="1:10">
      <c r="A17" s="95" t="s">
        <v>361</v>
      </c>
      <c r="B17" s="20" t="s">
        <v>423</v>
      </c>
      <c r="C17" s="20" t="s">
        <v>391</v>
      </c>
      <c r="D17" s="20" t="s">
        <v>404</v>
      </c>
      <c r="E17" s="20" t="s">
        <v>429</v>
      </c>
      <c r="F17" s="23" t="s">
        <v>394</v>
      </c>
      <c r="G17" s="20" t="s">
        <v>401</v>
      </c>
      <c r="H17" s="23" t="s">
        <v>402</v>
      </c>
      <c r="I17" s="23" t="s">
        <v>397</v>
      </c>
      <c r="J17" s="20" t="s">
        <v>430</v>
      </c>
    </row>
    <row r="18" ht="40.5" customHeight="1" spans="1:10">
      <c r="A18" s="95" t="s">
        <v>361</v>
      </c>
      <c r="B18" s="20" t="s">
        <v>423</v>
      </c>
      <c r="C18" s="20" t="s">
        <v>409</v>
      </c>
      <c r="D18" s="20" t="s">
        <v>431</v>
      </c>
      <c r="E18" s="20" t="s">
        <v>432</v>
      </c>
      <c r="F18" s="23" t="s">
        <v>406</v>
      </c>
      <c r="G18" s="20" t="s">
        <v>433</v>
      </c>
      <c r="H18" s="23" t="s">
        <v>434</v>
      </c>
      <c r="I18" s="23" t="s">
        <v>397</v>
      </c>
      <c r="J18" s="20" t="s">
        <v>435</v>
      </c>
    </row>
    <row r="19" ht="40.5" customHeight="1" spans="1:10">
      <c r="A19" s="95" t="s">
        <v>361</v>
      </c>
      <c r="B19" s="20" t="s">
        <v>423</v>
      </c>
      <c r="C19" s="20" t="s">
        <v>409</v>
      </c>
      <c r="D19" s="20" t="s">
        <v>410</v>
      </c>
      <c r="E19" s="20" t="s">
        <v>436</v>
      </c>
      <c r="F19" s="23" t="s">
        <v>394</v>
      </c>
      <c r="G19" s="20" t="s">
        <v>437</v>
      </c>
      <c r="H19" s="23" t="s">
        <v>425</v>
      </c>
      <c r="I19" s="23" t="s">
        <v>397</v>
      </c>
      <c r="J19" s="20" t="s">
        <v>438</v>
      </c>
    </row>
    <row r="20" ht="40.5" customHeight="1" spans="1:10">
      <c r="A20" s="95" t="s">
        <v>361</v>
      </c>
      <c r="B20" s="20" t="s">
        <v>423</v>
      </c>
      <c r="C20" s="20" t="s">
        <v>419</v>
      </c>
      <c r="D20" s="20" t="s">
        <v>420</v>
      </c>
      <c r="E20" s="20" t="s">
        <v>439</v>
      </c>
      <c r="F20" s="23" t="s">
        <v>406</v>
      </c>
      <c r="G20" s="20" t="s">
        <v>440</v>
      </c>
      <c r="H20" s="23" t="s">
        <v>402</v>
      </c>
      <c r="I20" s="23" t="s">
        <v>397</v>
      </c>
      <c r="J20" s="20" t="s">
        <v>441</v>
      </c>
    </row>
    <row r="21" ht="40.5" customHeight="1" spans="1:10">
      <c r="A21" s="95" t="s">
        <v>349</v>
      </c>
      <c r="B21" s="20" t="s">
        <v>442</v>
      </c>
      <c r="C21" s="20" t="s">
        <v>391</v>
      </c>
      <c r="D21" s="20" t="s">
        <v>392</v>
      </c>
      <c r="E21" s="20" t="s">
        <v>443</v>
      </c>
      <c r="F21" s="23" t="s">
        <v>394</v>
      </c>
      <c r="G21" s="20" t="s">
        <v>444</v>
      </c>
      <c r="H21" s="23" t="s">
        <v>425</v>
      </c>
      <c r="I21" s="23" t="s">
        <v>397</v>
      </c>
      <c r="J21" s="20" t="s">
        <v>445</v>
      </c>
    </row>
    <row r="22" ht="40.5" customHeight="1" spans="1:10">
      <c r="A22" s="95" t="s">
        <v>349</v>
      </c>
      <c r="B22" s="20" t="s">
        <v>442</v>
      </c>
      <c r="C22" s="20" t="s">
        <v>391</v>
      </c>
      <c r="D22" s="20" t="s">
        <v>392</v>
      </c>
      <c r="E22" s="20" t="s">
        <v>446</v>
      </c>
      <c r="F22" s="23" t="s">
        <v>394</v>
      </c>
      <c r="G22" s="20" t="s">
        <v>175</v>
      </c>
      <c r="H22" s="23" t="s">
        <v>425</v>
      </c>
      <c r="I22" s="23" t="s">
        <v>397</v>
      </c>
      <c r="J22" s="20" t="s">
        <v>447</v>
      </c>
    </row>
    <row r="23" ht="40.5" customHeight="1" spans="1:10">
      <c r="A23" s="95" t="s">
        <v>349</v>
      </c>
      <c r="B23" s="20" t="s">
        <v>442</v>
      </c>
      <c r="C23" s="20" t="s">
        <v>391</v>
      </c>
      <c r="D23" s="20" t="s">
        <v>392</v>
      </c>
      <c r="E23" s="20" t="s">
        <v>448</v>
      </c>
      <c r="F23" s="23" t="s">
        <v>394</v>
      </c>
      <c r="G23" s="20" t="s">
        <v>437</v>
      </c>
      <c r="H23" s="23" t="s">
        <v>425</v>
      </c>
      <c r="I23" s="23" t="s">
        <v>397</v>
      </c>
      <c r="J23" s="20" t="s">
        <v>449</v>
      </c>
    </row>
    <row r="24" ht="40.5" customHeight="1" spans="1:10">
      <c r="A24" s="95" t="s">
        <v>349</v>
      </c>
      <c r="B24" s="20" t="s">
        <v>442</v>
      </c>
      <c r="C24" s="20" t="s">
        <v>391</v>
      </c>
      <c r="D24" s="20" t="s">
        <v>399</v>
      </c>
      <c r="E24" s="20" t="s">
        <v>450</v>
      </c>
      <c r="F24" s="23" t="s">
        <v>394</v>
      </c>
      <c r="G24" s="20" t="s">
        <v>401</v>
      </c>
      <c r="H24" s="23" t="s">
        <v>402</v>
      </c>
      <c r="I24" s="23" t="s">
        <v>397</v>
      </c>
      <c r="J24" s="20" t="s">
        <v>451</v>
      </c>
    </row>
    <row r="25" ht="40.5" customHeight="1" spans="1:10">
      <c r="A25" s="95" t="s">
        <v>349</v>
      </c>
      <c r="B25" s="20" t="s">
        <v>442</v>
      </c>
      <c r="C25" s="20" t="s">
        <v>391</v>
      </c>
      <c r="D25" s="20" t="s">
        <v>404</v>
      </c>
      <c r="E25" s="20" t="s">
        <v>452</v>
      </c>
      <c r="F25" s="23" t="s">
        <v>406</v>
      </c>
      <c r="G25" s="20" t="s">
        <v>440</v>
      </c>
      <c r="H25" s="23" t="s">
        <v>402</v>
      </c>
      <c r="I25" s="23" t="s">
        <v>397</v>
      </c>
      <c r="J25" s="20" t="s">
        <v>453</v>
      </c>
    </row>
    <row r="26" ht="40.5" customHeight="1" spans="1:10">
      <c r="A26" s="95" t="s">
        <v>349</v>
      </c>
      <c r="B26" s="20" t="s">
        <v>442</v>
      </c>
      <c r="C26" s="20" t="s">
        <v>409</v>
      </c>
      <c r="D26" s="20" t="s">
        <v>410</v>
      </c>
      <c r="E26" s="20" t="s">
        <v>454</v>
      </c>
      <c r="F26" s="23" t="s">
        <v>406</v>
      </c>
      <c r="G26" s="20" t="s">
        <v>440</v>
      </c>
      <c r="H26" s="23" t="s">
        <v>402</v>
      </c>
      <c r="I26" s="23" t="s">
        <v>397</v>
      </c>
      <c r="J26" s="20" t="s">
        <v>455</v>
      </c>
    </row>
    <row r="27" ht="40.5" customHeight="1" spans="1:10">
      <c r="A27" s="95" t="s">
        <v>349</v>
      </c>
      <c r="B27" s="20" t="s">
        <v>442</v>
      </c>
      <c r="C27" s="20" t="s">
        <v>409</v>
      </c>
      <c r="D27" s="20" t="s">
        <v>413</v>
      </c>
      <c r="E27" s="20" t="s">
        <v>456</v>
      </c>
      <c r="F27" s="23" t="s">
        <v>406</v>
      </c>
      <c r="G27" s="20" t="s">
        <v>440</v>
      </c>
      <c r="H27" s="23" t="s">
        <v>402</v>
      </c>
      <c r="I27" s="23" t="s">
        <v>397</v>
      </c>
      <c r="J27" s="20" t="s">
        <v>457</v>
      </c>
    </row>
    <row r="28" ht="40.5" customHeight="1" spans="1:10">
      <c r="A28" s="95" t="s">
        <v>349</v>
      </c>
      <c r="B28" s="20" t="s">
        <v>442</v>
      </c>
      <c r="C28" s="20" t="s">
        <v>419</v>
      </c>
      <c r="D28" s="20" t="s">
        <v>420</v>
      </c>
      <c r="E28" s="20" t="s">
        <v>439</v>
      </c>
      <c r="F28" s="23" t="s">
        <v>406</v>
      </c>
      <c r="G28" s="20" t="s">
        <v>458</v>
      </c>
      <c r="H28" s="23" t="s">
        <v>402</v>
      </c>
      <c r="I28" s="23" t="s">
        <v>397</v>
      </c>
      <c r="J28" s="20" t="s">
        <v>459</v>
      </c>
    </row>
    <row r="29" ht="40.5" customHeight="1" spans="1:10">
      <c r="A29" s="95" t="s">
        <v>357</v>
      </c>
      <c r="B29" s="20" t="s">
        <v>460</v>
      </c>
      <c r="C29" s="20" t="s">
        <v>391</v>
      </c>
      <c r="D29" s="20" t="s">
        <v>392</v>
      </c>
      <c r="E29" s="20" t="s">
        <v>461</v>
      </c>
      <c r="F29" s="23" t="s">
        <v>394</v>
      </c>
      <c r="G29" s="20" t="s">
        <v>462</v>
      </c>
      <c r="H29" s="23" t="s">
        <v>463</v>
      </c>
      <c r="I29" s="23" t="s">
        <v>397</v>
      </c>
      <c r="J29" s="20" t="s">
        <v>464</v>
      </c>
    </row>
    <row r="30" ht="40.5" customHeight="1" spans="1:10">
      <c r="A30" s="95" t="s">
        <v>357</v>
      </c>
      <c r="B30" s="20" t="s">
        <v>460</v>
      </c>
      <c r="C30" s="20" t="s">
        <v>391</v>
      </c>
      <c r="D30" s="20" t="s">
        <v>399</v>
      </c>
      <c r="E30" s="20" t="s">
        <v>465</v>
      </c>
      <c r="F30" s="23" t="s">
        <v>394</v>
      </c>
      <c r="G30" s="20" t="s">
        <v>401</v>
      </c>
      <c r="H30" s="23" t="s">
        <v>402</v>
      </c>
      <c r="I30" s="23" t="s">
        <v>397</v>
      </c>
      <c r="J30" s="20" t="s">
        <v>466</v>
      </c>
    </row>
    <row r="31" ht="40.5" customHeight="1" spans="1:10">
      <c r="A31" s="95" t="s">
        <v>357</v>
      </c>
      <c r="B31" s="20" t="s">
        <v>460</v>
      </c>
      <c r="C31" s="20" t="s">
        <v>391</v>
      </c>
      <c r="D31" s="20" t="s">
        <v>404</v>
      </c>
      <c r="E31" s="20" t="s">
        <v>467</v>
      </c>
      <c r="F31" s="23" t="s">
        <v>394</v>
      </c>
      <c r="G31" s="20" t="s">
        <v>468</v>
      </c>
      <c r="H31" s="23" t="s">
        <v>416</v>
      </c>
      <c r="I31" s="23" t="s">
        <v>417</v>
      </c>
      <c r="J31" s="20" t="s">
        <v>469</v>
      </c>
    </row>
    <row r="32" ht="40.5" customHeight="1" spans="1:10">
      <c r="A32" s="95" t="s">
        <v>357</v>
      </c>
      <c r="B32" s="20" t="s">
        <v>460</v>
      </c>
      <c r="C32" s="20" t="s">
        <v>409</v>
      </c>
      <c r="D32" s="20" t="s">
        <v>431</v>
      </c>
      <c r="E32" s="20" t="s">
        <v>470</v>
      </c>
      <c r="F32" s="23" t="s">
        <v>406</v>
      </c>
      <c r="G32" s="20" t="s">
        <v>471</v>
      </c>
      <c r="H32" s="23" t="s">
        <v>434</v>
      </c>
      <c r="I32" s="23" t="s">
        <v>397</v>
      </c>
      <c r="J32" s="20" t="s">
        <v>472</v>
      </c>
    </row>
    <row r="33" ht="40.5" customHeight="1" spans="1:10">
      <c r="A33" s="95" t="s">
        <v>357</v>
      </c>
      <c r="B33" s="20" t="s">
        <v>460</v>
      </c>
      <c r="C33" s="20" t="s">
        <v>409</v>
      </c>
      <c r="D33" s="20" t="s">
        <v>413</v>
      </c>
      <c r="E33" s="20" t="s">
        <v>473</v>
      </c>
      <c r="F33" s="23" t="s">
        <v>406</v>
      </c>
      <c r="G33" s="20" t="s">
        <v>474</v>
      </c>
      <c r="H33" s="23" t="s">
        <v>475</v>
      </c>
      <c r="I33" s="23" t="s">
        <v>397</v>
      </c>
      <c r="J33" s="20" t="s">
        <v>476</v>
      </c>
    </row>
    <row r="34" ht="40.5" customHeight="1" spans="1:10">
      <c r="A34" s="95" t="s">
        <v>357</v>
      </c>
      <c r="B34" s="20" t="s">
        <v>460</v>
      </c>
      <c r="C34" s="20" t="s">
        <v>419</v>
      </c>
      <c r="D34" s="20" t="s">
        <v>420</v>
      </c>
      <c r="E34" s="20" t="s">
        <v>439</v>
      </c>
      <c r="F34" s="23" t="s">
        <v>406</v>
      </c>
      <c r="G34" s="20" t="s">
        <v>440</v>
      </c>
      <c r="H34" s="23" t="s">
        <v>402</v>
      </c>
      <c r="I34" s="23" t="s">
        <v>397</v>
      </c>
      <c r="J34" s="20" t="s">
        <v>441</v>
      </c>
    </row>
    <row r="35" ht="40.5" customHeight="1" spans="1:10">
      <c r="A35" s="95" t="s">
        <v>351</v>
      </c>
      <c r="B35" s="20" t="s">
        <v>477</v>
      </c>
      <c r="C35" s="20" t="s">
        <v>391</v>
      </c>
      <c r="D35" s="20" t="s">
        <v>392</v>
      </c>
      <c r="E35" s="20" t="s">
        <v>478</v>
      </c>
      <c r="F35" s="23" t="s">
        <v>394</v>
      </c>
      <c r="G35" s="20" t="s">
        <v>479</v>
      </c>
      <c r="H35" s="23" t="s">
        <v>396</v>
      </c>
      <c r="I35" s="23" t="s">
        <v>397</v>
      </c>
      <c r="J35" s="20" t="s">
        <v>480</v>
      </c>
    </row>
    <row r="36" ht="40.5" customHeight="1" spans="1:10">
      <c r="A36" s="95" t="s">
        <v>351</v>
      </c>
      <c r="B36" s="20" t="s">
        <v>477</v>
      </c>
      <c r="C36" s="20" t="s">
        <v>391</v>
      </c>
      <c r="D36" s="20" t="s">
        <v>392</v>
      </c>
      <c r="E36" s="20" t="s">
        <v>481</v>
      </c>
      <c r="F36" s="23" t="s">
        <v>394</v>
      </c>
      <c r="G36" s="20" t="s">
        <v>482</v>
      </c>
      <c r="H36" s="23" t="s">
        <v>396</v>
      </c>
      <c r="I36" s="23" t="s">
        <v>397</v>
      </c>
      <c r="J36" s="20" t="s">
        <v>483</v>
      </c>
    </row>
    <row r="37" ht="40.5" customHeight="1" spans="1:10">
      <c r="A37" s="95" t="s">
        <v>351</v>
      </c>
      <c r="B37" s="20" t="s">
        <v>477</v>
      </c>
      <c r="C37" s="20" t="s">
        <v>391</v>
      </c>
      <c r="D37" s="20" t="s">
        <v>392</v>
      </c>
      <c r="E37" s="20" t="s">
        <v>484</v>
      </c>
      <c r="F37" s="23" t="s">
        <v>406</v>
      </c>
      <c r="G37" s="20" t="s">
        <v>173</v>
      </c>
      <c r="H37" s="23" t="s">
        <v>485</v>
      </c>
      <c r="I37" s="23" t="s">
        <v>397</v>
      </c>
      <c r="J37" s="20" t="s">
        <v>486</v>
      </c>
    </row>
    <row r="38" ht="40.5" customHeight="1" spans="1:10">
      <c r="A38" s="95" t="s">
        <v>351</v>
      </c>
      <c r="B38" s="20" t="s">
        <v>477</v>
      </c>
      <c r="C38" s="20" t="s">
        <v>391</v>
      </c>
      <c r="D38" s="20" t="s">
        <v>399</v>
      </c>
      <c r="E38" s="20" t="s">
        <v>487</v>
      </c>
      <c r="F38" s="23" t="s">
        <v>394</v>
      </c>
      <c r="G38" s="20" t="s">
        <v>401</v>
      </c>
      <c r="H38" s="23" t="s">
        <v>402</v>
      </c>
      <c r="I38" s="23" t="s">
        <v>397</v>
      </c>
      <c r="J38" s="20" t="s">
        <v>488</v>
      </c>
    </row>
    <row r="39" ht="40.5" customHeight="1" spans="1:10">
      <c r="A39" s="95" t="s">
        <v>351</v>
      </c>
      <c r="B39" s="20" t="s">
        <v>477</v>
      </c>
      <c r="C39" s="20" t="s">
        <v>391</v>
      </c>
      <c r="D39" s="20" t="s">
        <v>404</v>
      </c>
      <c r="E39" s="20" t="s">
        <v>489</v>
      </c>
      <c r="F39" s="23" t="s">
        <v>394</v>
      </c>
      <c r="G39" s="20" t="s">
        <v>401</v>
      </c>
      <c r="H39" s="23" t="s">
        <v>402</v>
      </c>
      <c r="I39" s="23" t="s">
        <v>397</v>
      </c>
      <c r="J39" s="20" t="s">
        <v>490</v>
      </c>
    </row>
    <row r="40" ht="40.5" customHeight="1" spans="1:10">
      <c r="A40" s="95" t="s">
        <v>351</v>
      </c>
      <c r="B40" s="20" t="s">
        <v>477</v>
      </c>
      <c r="C40" s="20" t="s">
        <v>409</v>
      </c>
      <c r="D40" s="20" t="s">
        <v>410</v>
      </c>
      <c r="E40" s="20" t="s">
        <v>491</v>
      </c>
      <c r="F40" s="23" t="s">
        <v>394</v>
      </c>
      <c r="G40" s="20" t="s">
        <v>171</v>
      </c>
      <c r="H40" s="23" t="s">
        <v>475</v>
      </c>
      <c r="I40" s="23" t="s">
        <v>397</v>
      </c>
      <c r="J40" s="20" t="s">
        <v>492</v>
      </c>
    </row>
    <row r="41" ht="40.5" customHeight="1" spans="1:10">
      <c r="A41" s="95" t="s">
        <v>351</v>
      </c>
      <c r="B41" s="20" t="s">
        <v>477</v>
      </c>
      <c r="C41" s="20" t="s">
        <v>419</v>
      </c>
      <c r="D41" s="20" t="s">
        <v>420</v>
      </c>
      <c r="E41" s="20" t="s">
        <v>439</v>
      </c>
      <c r="F41" s="23" t="s">
        <v>394</v>
      </c>
      <c r="G41" s="20" t="s">
        <v>458</v>
      </c>
      <c r="H41" s="23" t="s">
        <v>402</v>
      </c>
      <c r="I41" s="23" t="s">
        <v>397</v>
      </c>
      <c r="J41" s="20" t="s">
        <v>422</v>
      </c>
    </row>
    <row r="42" ht="40.5" customHeight="1" spans="1:10">
      <c r="A42" s="95" t="s">
        <v>351</v>
      </c>
      <c r="B42" s="20" t="s">
        <v>477</v>
      </c>
      <c r="C42" s="20" t="s">
        <v>419</v>
      </c>
      <c r="D42" s="20" t="s">
        <v>420</v>
      </c>
      <c r="E42" s="20" t="s">
        <v>493</v>
      </c>
      <c r="F42" s="23" t="s">
        <v>406</v>
      </c>
      <c r="G42" s="20" t="s">
        <v>458</v>
      </c>
      <c r="H42" s="23" t="s">
        <v>402</v>
      </c>
      <c r="I42" s="23" t="s">
        <v>397</v>
      </c>
      <c r="J42" s="20" t="s">
        <v>494</v>
      </c>
    </row>
    <row r="43" ht="40.5" customHeight="1" spans="1:10">
      <c r="A43" s="95" t="s">
        <v>367</v>
      </c>
      <c r="B43" s="20" t="s">
        <v>495</v>
      </c>
      <c r="C43" s="20" t="s">
        <v>391</v>
      </c>
      <c r="D43" s="20" t="s">
        <v>392</v>
      </c>
      <c r="E43" s="20" t="s">
        <v>496</v>
      </c>
      <c r="F43" s="23" t="s">
        <v>406</v>
      </c>
      <c r="G43" s="20" t="s">
        <v>497</v>
      </c>
      <c r="H43" s="23" t="s">
        <v>434</v>
      </c>
      <c r="I43" s="23" t="s">
        <v>397</v>
      </c>
      <c r="J43" s="20" t="s">
        <v>498</v>
      </c>
    </row>
    <row r="44" ht="40.5" customHeight="1" spans="1:10">
      <c r="A44" s="95" t="s">
        <v>367</v>
      </c>
      <c r="B44" s="20" t="s">
        <v>495</v>
      </c>
      <c r="C44" s="20" t="s">
        <v>391</v>
      </c>
      <c r="D44" s="20" t="s">
        <v>404</v>
      </c>
      <c r="E44" s="20" t="s">
        <v>499</v>
      </c>
      <c r="F44" s="23" t="s">
        <v>394</v>
      </c>
      <c r="G44" s="20" t="s">
        <v>401</v>
      </c>
      <c r="H44" s="23" t="s">
        <v>402</v>
      </c>
      <c r="I44" s="23" t="s">
        <v>397</v>
      </c>
      <c r="J44" s="20" t="s">
        <v>500</v>
      </c>
    </row>
    <row r="45" ht="40.5" customHeight="1" spans="1:10">
      <c r="A45" s="95" t="s">
        <v>367</v>
      </c>
      <c r="B45" s="20" t="s">
        <v>495</v>
      </c>
      <c r="C45" s="20" t="s">
        <v>391</v>
      </c>
      <c r="D45" s="20" t="s">
        <v>501</v>
      </c>
      <c r="E45" s="20" t="s">
        <v>502</v>
      </c>
      <c r="F45" s="23" t="s">
        <v>394</v>
      </c>
      <c r="G45" s="20" t="s">
        <v>503</v>
      </c>
      <c r="H45" s="23" t="s">
        <v>434</v>
      </c>
      <c r="I45" s="23" t="s">
        <v>397</v>
      </c>
      <c r="J45" s="20" t="s">
        <v>504</v>
      </c>
    </row>
    <row r="46" ht="40.5" customHeight="1" spans="1:10">
      <c r="A46" s="95" t="s">
        <v>367</v>
      </c>
      <c r="B46" s="20" t="s">
        <v>495</v>
      </c>
      <c r="C46" s="20" t="s">
        <v>409</v>
      </c>
      <c r="D46" s="20" t="s">
        <v>410</v>
      </c>
      <c r="E46" s="20" t="s">
        <v>505</v>
      </c>
      <c r="F46" s="23" t="s">
        <v>394</v>
      </c>
      <c r="G46" s="20" t="s">
        <v>506</v>
      </c>
      <c r="H46" s="23" t="s">
        <v>416</v>
      </c>
      <c r="I46" s="23" t="s">
        <v>417</v>
      </c>
      <c r="J46" s="20" t="s">
        <v>507</v>
      </c>
    </row>
    <row r="47" ht="40.5" customHeight="1" spans="1:10">
      <c r="A47" s="95" t="s">
        <v>367</v>
      </c>
      <c r="B47" s="20" t="s">
        <v>495</v>
      </c>
      <c r="C47" s="20" t="s">
        <v>419</v>
      </c>
      <c r="D47" s="20" t="s">
        <v>420</v>
      </c>
      <c r="E47" s="20" t="s">
        <v>439</v>
      </c>
      <c r="F47" s="23" t="s">
        <v>406</v>
      </c>
      <c r="G47" s="20" t="s">
        <v>440</v>
      </c>
      <c r="H47" s="23" t="s">
        <v>402</v>
      </c>
      <c r="I47" s="23" t="s">
        <v>397</v>
      </c>
      <c r="J47" s="20" t="s">
        <v>422</v>
      </c>
    </row>
    <row r="48" ht="40.5" customHeight="1" spans="1:10">
      <c r="A48" s="95" t="s">
        <v>365</v>
      </c>
      <c r="B48" s="20" t="s">
        <v>508</v>
      </c>
      <c r="C48" s="20" t="s">
        <v>391</v>
      </c>
      <c r="D48" s="20" t="s">
        <v>392</v>
      </c>
      <c r="E48" s="20" t="s">
        <v>509</v>
      </c>
      <c r="F48" s="23" t="s">
        <v>394</v>
      </c>
      <c r="G48" s="20" t="s">
        <v>395</v>
      </c>
      <c r="H48" s="23" t="s">
        <v>425</v>
      </c>
      <c r="I48" s="23" t="s">
        <v>397</v>
      </c>
      <c r="J48" s="20" t="s">
        <v>510</v>
      </c>
    </row>
    <row r="49" ht="40.5" customHeight="1" spans="1:10">
      <c r="A49" s="95" t="s">
        <v>365</v>
      </c>
      <c r="B49" s="20" t="s">
        <v>508</v>
      </c>
      <c r="C49" s="20" t="s">
        <v>391</v>
      </c>
      <c r="D49" s="20" t="s">
        <v>404</v>
      </c>
      <c r="E49" s="20" t="s">
        <v>499</v>
      </c>
      <c r="F49" s="23" t="s">
        <v>394</v>
      </c>
      <c r="G49" s="20" t="s">
        <v>401</v>
      </c>
      <c r="H49" s="23" t="s">
        <v>402</v>
      </c>
      <c r="I49" s="23" t="s">
        <v>397</v>
      </c>
      <c r="J49" s="20" t="s">
        <v>511</v>
      </c>
    </row>
    <row r="50" ht="40.5" customHeight="1" spans="1:10">
      <c r="A50" s="95" t="s">
        <v>365</v>
      </c>
      <c r="B50" s="20" t="s">
        <v>508</v>
      </c>
      <c r="C50" s="20" t="s">
        <v>391</v>
      </c>
      <c r="D50" s="20" t="s">
        <v>501</v>
      </c>
      <c r="E50" s="20" t="s">
        <v>502</v>
      </c>
      <c r="F50" s="23" t="s">
        <v>394</v>
      </c>
      <c r="G50" s="20" t="s">
        <v>474</v>
      </c>
      <c r="H50" s="23" t="s">
        <v>434</v>
      </c>
      <c r="I50" s="23" t="s">
        <v>397</v>
      </c>
      <c r="J50" s="20" t="s">
        <v>504</v>
      </c>
    </row>
    <row r="51" ht="40.5" customHeight="1" spans="1:10">
      <c r="A51" s="95" t="s">
        <v>365</v>
      </c>
      <c r="B51" s="20" t="s">
        <v>508</v>
      </c>
      <c r="C51" s="20" t="s">
        <v>409</v>
      </c>
      <c r="D51" s="20" t="s">
        <v>413</v>
      </c>
      <c r="E51" s="20" t="s">
        <v>505</v>
      </c>
      <c r="F51" s="23" t="s">
        <v>394</v>
      </c>
      <c r="G51" s="20" t="s">
        <v>506</v>
      </c>
      <c r="H51" s="23" t="s">
        <v>416</v>
      </c>
      <c r="I51" s="23" t="s">
        <v>417</v>
      </c>
      <c r="J51" s="20" t="s">
        <v>507</v>
      </c>
    </row>
    <row r="52" ht="40.5" customHeight="1" spans="1:10">
      <c r="A52" s="95" t="s">
        <v>365</v>
      </c>
      <c r="B52" s="20" t="s">
        <v>508</v>
      </c>
      <c r="C52" s="20" t="s">
        <v>419</v>
      </c>
      <c r="D52" s="20" t="s">
        <v>420</v>
      </c>
      <c r="E52" s="20" t="s">
        <v>439</v>
      </c>
      <c r="F52" s="23" t="s">
        <v>406</v>
      </c>
      <c r="G52" s="20" t="s">
        <v>440</v>
      </c>
      <c r="H52" s="23" t="s">
        <v>402</v>
      </c>
      <c r="I52" s="23" t="s">
        <v>397</v>
      </c>
      <c r="J52" s="20" t="s">
        <v>422</v>
      </c>
    </row>
    <row r="53" ht="40.5" customHeight="1" spans="1:10">
      <c r="A53" s="95" t="s">
        <v>371</v>
      </c>
      <c r="B53" s="20" t="s">
        <v>512</v>
      </c>
      <c r="C53" s="20" t="s">
        <v>391</v>
      </c>
      <c r="D53" s="20" t="s">
        <v>392</v>
      </c>
      <c r="E53" s="20" t="s">
        <v>513</v>
      </c>
      <c r="F53" s="23" t="s">
        <v>394</v>
      </c>
      <c r="G53" s="20" t="s">
        <v>395</v>
      </c>
      <c r="H53" s="23" t="s">
        <v>396</v>
      </c>
      <c r="I53" s="23" t="s">
        <v>397</v>
      </c>
      <c r="J53" s="20" t="s">
        <v>514</v>
      </c>
    </row>
    <row r="54" ht="40.5" customHeight="1" spans="1:10">
      <c r="A54" s="95" t="s">
        <v>371</v>
      </c>
      <c r="B54" s="20" t="s">
        <v>512</v>
      </c>
      <c r="C54" s="20" t="s">
        <v>391</v>
      </c>
      <c r="D54" s="20" t="s">
        <v>399</v>
      </c>
      <c r="E54" s="20" t="s">
        <v>515</v>
      </c>
      <c r="F54" s="23" t="s">
        <v>394</v>
      </c>
      <c r="G54" s="20" t="s">
        <v>401</v>
      </c>
      <c r="H54" s="23" t="s">
        <v>402</v>
      </c>
      <c r="I54" s="23" t="s">
        <v>397</v>
      </c>
      <c r="J54" s="20" t="s">
        <v>516</v>
      </c>
    </row>
    <row r="55" ht="40.5" customHeight="1" spans="1:10">
      <c r="A55" s="95" t="s">
        <v>371</v>
      </c>
      <c r="B55" s="20" t="s">
        <v>512</v>
      </c>
      <c r="C55" s="20" t="s">
        <v>391</v>
      </c>
      <c r="D55" s="20" t="s">
        <v>404</v>
      </c>
      <c r="E55" s="20" t="s">
        <v>517</v>
      </c>
      <c r="F55" s="23" t="s">
        <v>406</v>
      </c>
      <c r="G55" s="20" t="s">
        <v>395</v>
      </c>
      <c r="H55" s="23" t="s">
        <v>475</v>
      </c>
      <c r="I55" s="23" t="s">
        <v>397</v>
      </c>
      <c r="J55" s="20" t="s">
        <v>518</v>
      </c>
    </row>
    <row r="56" ht="40.5" customHeight="1" spans="1:10">
      <c r="A56" s="95" t="s">
        <v>371</v>
      </c>
      <c r="B56" s="20" t="s">
        <v>512</v>
      </c>
      <c r="C56" s="20" t="s">
        <v>409</v>
      </c>
      <c r="D56" s="20" t="s">
        <v>410</v>
      </c>
      <c r="E56" s="20" t="s">
        <v>519</v>
      </c>
      <c r="F56" s="23" t="s">
        <v>394</v>
      </c>
      <c r="G56" s="20" t="s">
        <v>520</v>
      </c>
      <c r="H56" s="23" t="s">
        <v>416</v>
      </c>
      <c r="I56" s="23" t="s">
        <v>417</v>
      </c>
      <c r="J56" s="20" t="s">
        <v>521</v>
      </c>
    </row>
    <row r="57" ht="40.5" customHeight="1" spans="1:10">
      <c r="A57" s="95" t="s">
        <v>371</v>
      </c>
      <c r="B57" s="20" t="s">
        <v>512</v>
      </c>
      <c r="C57" s="20" t="s">
        <v>419</v>
      </c>
      <c r="D57" s="20" t="s">
        <v>420</v>
      </c>
      <c r="E57" s="20" t="s">
        <v>522</v>
      </c>
      <c r="F57" s="23" t="s">
        <v>406</v>
      </c>
      <c r="G57" s="20" t="s">
        <v>440</v>
      </c>
      <c r="H57" s="23" t="s">
        <v>402</v>
      </c>
      <c r="I57" s="23" t="s">
        <v>397</v>
      </c>
      <c r="J57" s="20" t="s">
        <v>523</v>
      </c>
    </row>
    <row r="58" ht="40.5" customHeight="1" spans="1:10">
      <c r="A58" s="95" t="s">
        <v>369</v>
      </c>
      <c r="B58" s="20" t="s">
        <v>524</v>
      </c>
      <c r="C58" s="20" t="s">
        <v>391</v>
      </c>
      <c r="D58" s="20" t="s">
        <v>392</v>
      </c>
      <c r="E58" s="20" t="s">
        <v>525</v>
      </c>
      <c r="F58" s="23" t="s">
        <v>406</v>
      </c>
      <c r="G58" s="20" t="s">
        <v>175</v>
      </c>
      <c r="H58" s="23" t="s">
        <v>425</v>
      </c>
      <c r="I58" s="23" t="s">
        <v>397</v>
      </c>
      <c r="J58" s="20" t="s">
        <v>526</v>
      </c>
    </row>
    <row r="59" ht="40.5" customHeight="1" spans="1:10">
      <c r="A59" s="95" t="s">
        <v>369</v>
      </c>
      <c r="B59" s="20" t="s">
        <v>524</v>
      </c>
      <c r="C59" s="20" t="s">
        <v>391</v>
      </c>
      <c r="D59" s="20" t="s">
        <v>399</v>
      </c>
      <c r="E59" s="20" t="s">
        <v>527</v>
      </c>
      <c r="F59" s="23" t="s">
        <v>406</v>
      </c>
      <c r="G59" s="20" t="s">
        <v>440</v>
      </c>
      <c r="H59" s="23" t="s">
        <v>402</v>
      </c>
      <c r="I59" s="23" t="s">
        <v>397</v>
      </c>
      <c r="J59" s="20" t="s">
        <v>528</v>
      </c>
    </row>
    <row r="60" ht="40.5" customHeight="1" spans="1:10">
      <c r="A60" s="95" t="s">
        <v>369</v>
      </c>
      <c r="B60" s="20" t="s">
        <v>524</v>
      </c>
      <c r="C60" s="20" t="s">
        <v>391</v>
      </c>
      <c r="D60" s="20" t="s">
        <v>404</v>
      </c>
      <c r="E60" s="20" t="s">
        <v>499</v>
      </c>
      <c r="F60" s="23" t="s">
        <v>394</v>
      </c>
      <c r="G60" s="20" t="s">
        <v>401</v>
      </c>
      <c r="H60" s="23" t="s">
        <v>402</v>
      </c>
      <c r="I60" s="23" t="s">
        <v>397</v>
      </c>
      <c r="J60" s="20" t="s">
        <v>500</v>
      </c>
    </row>
    <row r="61" ht="40.5" customHeight="1" spans="1:10">
      <c r="A61" s="95" t="s">
        <v>369</v>
      </c>
      <c r="B61" s="20" t="s">
        <v>524</v>
      </c>
      <c r="C61" s="20" t="s">
        <v>409</v>
      </c>
      <c r="D61" s="20" t="s">
        <v>410</v>
      </c>
      <c r="E61" s="20" t="s">
        <v>505</v>
      </c>
      <c r="F61" s="23" t="s">
        <v>394</v>
      </c>
      <c r="G61" s="20" t="s">
        <v>506</v>
      </c>
      <c r="H61" s="23" t="s">
        <v>416</v>
      </c>
      <c r="I61" s="23" t="s">
        <v>417</v>
      </c>
      <c r="J61" s="20" t="s">
        <v>507</v>
      </c>
    </row>
    <row r="62" ht="40.5" customHeight="1" spans="1:10">
      <c r="A62" s="95" t="s">
        <v>369</v>
      </c>
      <c r="B62" s="20" t="s">
        <v>524</v>
      </c>
      <c r="C62" s="20" t="s">
        <v>419</v>
      </c>
      <c r="D62" s="20" t="s">
        <v>420</v>
      </c>
      <c r="E62" s="20" t="s">
        <v>439</v>
      </c>
      <c r="F62" s="23" t="s">
        <v>406</v>
      </c>
      <c r="G62" s="20" t="s">
        <v>440</v>
      </c>
      <c r="H62" s="23" t="s">
        <v>402</v>
      </c>
      <c r="I62" s="23" t="s">
        <v>397</v>
      </c>
      <c r="J62" s="20" t="s">
        <v>422</v>
      </c>
    </row>
    <row r="63" ht="40.5" customHeight="1" spans="1:10">
      <c r="A63" s="95" t="s">
        <v>355</v>
      </c>
      <c r="B63" s="20" t="s">
        <v>529</v>
      </c>
      <c r="C63" s="20" t="s">
        <v>391</v>
      </c>
      <c r="D63" s="20" t="s">
        <v>392</v>
      </c>
      <c r="E63" s="20" t="s">
        <v>530</v>
      </c>
      <c r="F63" s="23" t="s">
        <v>394</v>
      </c>
      <c r="G63" s="20" t="s">
        <v>531</v>
      </c>
      <c r="H63" s="23" t="s">
        <v>532</v>
      </c>
      <c r="I63" s="23" t="s">
        <v>397</v>
      </c>
      <c r="J63" s="20" t="s">
        <v>533</v>
      </c>
    </row>
    <row r="64" ht="40.5" customHeight="1" spans="1:10">
      <c r="A64" s="95" t="s">
        <v>355</v>
      </c>
      <c r="B64" s="20" t="s">
        <v>529</v>
      </c>
      <c r="C64" s="20" t="s">
        <v>391</v>
      </c>
      <c r="D64" s="20" t="s">
        <v>392</v>
      </c>
      <c r="E64" s="20" t="s">
        <v>534</v>
      </c>
      <c r="F64" s="23" t="s">
        <v>394</v>
      </c>
      <c r="G64" s="20" t="s">
        <v>176</v>
      </c>
      <c r="H64" s="23" t="s">
        <v>532</v>
      </c>
      <c r="I64" s="23" t="s">
        <v>397</v>
      </c>
      <c r="J64" s="20" t="s">
        <v>533</v>
      </c>
    </row>
    <row r="65" ht="40.5" customHeight="1" spans="1:10">
      <c r="A65" s="95" t="s">
        <v>355</v>
      </c>
      <c r="B65" s="20" t="s">
        <v>529</v>
      </c>
      <c r="C65" s="20" t="s">
        <v>391</v>
      </c>
      <c r="D65" s="20" t="s">
        <v>399</v>
      </c>
      <c r="E65" s="20" t="s">
        <v>535</v>
      </c>
      <c r="F65" s="23" t="s">
        <v>394</v>
      </c>
      <c r="G65" s="20" t="s">
        <v>401</v>
      </c>
      <c r="H65" s="23" t="s">
        <v>402</v>
      </c>
      <c r="I65" s="23" t="s">
        <v>397</v>
      </c>
      <c r="J65" s="20" t="s">
        <v>536</v>
      </c>
    </row>
    <row r="66" ht="40.5" customHeight="1" spans="1:10">
      <c r="A66" s="95" t="s">
        <v>355</v>
      </c>
      <c r="B66" s="20" t="s">
        <v>529</v>
      </c>
      <c r="C66" s="20" t="s">
        <v>391</v>
      </c>
      <c r="D66" s="20" t="s">
        <v>404</v>
      </c>
      <c r="E66" s="20" t="s">
        <v>537</v>
      </c>
      <c r="F66" s="23" t="s">
        <v>394</v>
      </c>
      <c r="G66" s="20" t="s">
        <v>401</v>
      </c>
      <c r="H66" s="23" t="s">
        <v>402</v>
      </c>
      <c r="I66" s="23" t="s">
        <v>397</v>
      </c>
      <c r="J66" s="20" t="s">
        <v>538</v>
      </c>
    </row>
    <row r="67" ht="40.5" customHeight="1" spans="1:10">
      <c r="A67" s="95" t="s">
        <v>355</v>
      </c>
      <c r="B67" s="20" t="s">
        <v>529</v>
      </c>
      <c r="C67" s="20" t="s">
        <v>409</v>
      </c>
      <c r="D67" s="20" t="s">
        <v>410</v>
      </c>
      <c r="E67" s="20" t="s">
        <v>539</v>
      </c>
      <c r="F67" s="23" t="s">
        <v>394</v>
      </c>
      <c r="G67" s="20" t="s">
        <v>520</v>
      </c>
      <c r="H67" s="23" t="s">
        <v>416</v>
      </c>
      <c r="I67" s="23" t="s">
        <v>417</v>
      </c>
      <c r="J67" s="20" t="s">
        <v>540</v>
      </c>
    </row>
    <row r="68" ht="40.5" customHeight="1" spans="1:10">
      <c r="A68" s="95" t="s">
        <v>355</v>
      </c>
      <c r="B68" s="20" t="s">
        <v>529</v>
      </c>
      <c r="C68" s="20" t="s">
        <v>409</v>
      </c>
      <c r="D68" s="20" t="s">
        <v>413</v>
      </c>
      <c r="E68" s="20" t="s">
        <v>541</v>
      </c>
      <c r="F68" s="23" t="s">
        <v>394</v>
      </c>
      <c r="G68" s="20" t="s">
        <v>542</v>
      </c>
      <c r="H68" s="23" t="s">
        <v>416</v>
      </c>
      <c r="I68" s="23" t="s">
        <v>417</v>
      </c>
      <c r="J68" s="20" t="s">
        <v>543</v>
      </c>
    </row>
    <row r="69" ht="40.5" customHeight="1" spans="1:10">
      <c r="A69" s="95" t="s">
        <v>355</v>
      </c>
      <c r="B69" s="20" t="s">
        <v>529</v>
      </c>
      <c r="C69" s="20" t="s">
        <v>419</v>
      </c>
      <c r="D69" s="20" t="s">
        <v>420</v>
      </c>
      <c r="E69" s="20" t="s">
        <v>544</v>
      </c>
      <c r="F69" s="23" t="s">
        <v>406</v>
      </c>
      <c r="G69" s="20" t="s">
        <v>440</v>
      </c>
      <c r="H69" s="23" t="s">
        <v>402</v>
      </c>
      <c r="I69" s="23" t="s">
        <v>397</v>
      </c>
      <c r="J69" s="20" t="s">
        <v>545</v>
      </c>
    </row>
    <row r="70" ht="40.5" customHeight="1" spans="1:10">
      <c r="A70" s="95" t="s">
        <v>347</v>
      </c>
      <c r="B70" s="20" t="s">
        <v>546</v>
      </c>
      <c r="C70" s="20" t="s">
        <v>391</v>
      </c>
      <c r="D70" s="20" t="s">
        <v>392</v>
      </c>
      <c r="E70" s="20" t="s">
        <v>547</v>
      </c>
      <c r="F70" s="23" t="s">
        <v>394</v>
      </c>
      <c r="G70" s="20" t="s">
        <v>548</v>
      </c>
      <c r="H70" s="23" t="s">
        <v>396</v>
      </c>
      <c r="I70" s="23" t="s">
        <v>397</v>
      </c>
      <c r="J70" s="20" t="s">
        <v>549</v>
      </c>
    </row>
    <row r="71" ht="40.5" customHeight="1" spans="1:10">
      <c r="A71" s="95" t="s">
        <v>347</v>
      </c>
      <c r="B71" s="20" t="s">
        <v>546</v>
      </c>
      <c r="C71" s="20" t="s">
        <v>391</v>
      </c>
      <c r="D71" s="20" t="s">
        <v>399</v>
      </c>
      <c r="E71" s="20" t="s">
        <v>550</v>
      </c>
      <c r="F71" s="23" t="s">
        <v>406</v>
      </c>
      <c r="G71" s="20" t="s">
        <v>551</v>
      </c>
      <c r="H71" s="23" t="s">
        <v>552</v>
      </c>
      <c r="I71" s="23" t="s">
        <v>397</v>
      </c>
      <c r="J71" s="20" t="s">
        <v>553</v>
      </c>
    </row>
    <row r="72" ht="40.5" customHeight="1" spans="1:10">
      <c r="A72" s="95" t="s">
        <v>347</v>
      </c>
      <c r="B72" s="20" t="s">
        <v>546</v>
      </c>
      <c r="C72" s="20" t="s">
        <v>391</v>
      </c>
      <c r="D72" s="20" t="s">
        <v>404</v>
      </c>
      <c r="E72" s="20" t="s">
        <v>554</v>
      </c>
      <c r="F72" s="23" t="s">
        <v>394</v>
      </c>
      <c r="G72" s="20" t="s">
        <v>401</v>
      </c>
      <c r="H72" s="23" t="s">
        <v>402</v>
      </c>
      <c r="I72" s="23" t="s">
        <v>397</v>
      </c>
      <c r="J72" s="20" t="s">
        <v>555</v>
      </c>
    </row>
    <row r="73" ht="40.5" customHeight="1" spans="1:10">
      <c r="A73" s="95" t="s">
        <v>347</v>
      </c>
      <c r="B73" s="20" t="s">
        <v>546</v>
      </c>
      <c r="C73" s="20" t="s">
        <v>409</v>
      </c>
      <c r="D73" s="20" t="s">
        <v>410</v>
      </c>
      <c r="E73" s="20" t="s">
        <v>556</v>
      </c>
      <c r="F73" s="23" t="s">
        <v>406</v>
      </c>
      <c r="G73" s="20" t="s">
        <v>407</v>
      </c>
      <c r="H73" s="23" t="s">
        <v>402</v>
      </c>
      <c r="I73" s="23" t="s">
        <v>397</v>
      </c>
      <c r="J73" s="20" t="s">
        <v>557</v>
      </c>
    </row>
    <row r="74" ht="40.5" customHeight="1" spans="1:10">
      <c r="A74" s="95" t="s">
        <v>347</v>
      </c>
      <c r="B74" s="20" t="s">
        <v>546</v>
      </c>
      <c r="C74" s="20" t="s">
        <v>409</v>
      </c>
      <c r="D74" s="20" t="s">
        <v>413</v>
      </c>
      <c r="E74" s="20" t="s">
        <v>558</v>
      </c>
      <c r="F74" s="23" t="s">
        <v>406</v>
      </c>
      <c r="G74" s="20" t="s">
        <v>440</v>
      </c>
      <c r="H74" s="23" t="s">
        <v>402</v>
      </c>
      <c r="I74" s="23" t="s">
        <v>397</v>
      </c>
      <c r="J74" s="20" t="s">
        <v>559</v>
      </c>
    </row>
    <row r="75" ht="40.5" customHeight="1" spans="1:10">
      <c r="A75" s="95" t="s">
        <v>347</v>
      </c>
      <c r="B75" s="20" t="s">
        <v>546</v>
      </c>
      <c r="C75" s="20" t="s">
        <v>419</v>
      </c>
      <c r="D75" s="20" t="s">
        <v>420</v>
      </c>
      <c r="E75" s="20" t="s">
        <v>439</v>
      </c>
      <c r="F75" s="23" t="s">
        <v>406</v>
      </c>
      <c r="G75" s="20" t="s">
        <v>407</v>
      </c>
      <c r="H75" s="23" t="s">
        <v>402</v>
      </c>
      <c r="I75" s="23" t="s">
        <v>397</v>
      </c>
      <c r="J75" s="20" t="s">
        <v>422</v>
      </c>
    </row>
    <row r="76" ht="40.5" customHeight="1" spans="1:10">
      <c r="A76" s="22" t="s">
        <v>46</v>
      </c>
      <c r="B76" s="20"/>
      <c r="C76" s="20"/>
      <c r="D76" s="20"/>
      <c r="E76" s="20"/>
      <c r="F76" s="20"/>
      <c r="G76" s="20"/>
      <c r="H76" s="20"/>
      <c r="I76" s="20"/>
      <c r="J76" s="20"/>
    </row>
    <row r="77" ht="40.5" customHeight="1" spans="1:10">
      <c r="A77" s="95" t="s">
        <v>373</v>
      </c>
      <c r="B77" s="20" t="s">
        <v>560</v>
      </c>
      <c r="C77" s="20" t="s">
        <v>391</v>
      </c>
      <c r="D77" s="20" t="s">
        <v>392</v>
      </c>
      <c r="E77" s="20" t="s">
        <v>561</v>
      </c>
      <c r="F77" s="23" t="s">
        <v>394</v>
      </c>
      <c r="G77" s="20" t="s">
        <v>172</v>
      </c>
      <c r="H77" s="23" t="s">
        <v>562</v>
      </c>
      <c r="I77" s="23" t="s">
        <v>397</v>
      </c>
      <c r="J77" s="20" t="s">
        <v>563</v>
      </c>
    </row>
    <row r="78" ht="40.5" customHeight="1" spans="1:10">
      <c r="A78" s="95" t="s">
        <v>373</v>
      </c>
      <c r="B78" s="20" t="s">
        <v>560</v>
      </c>
      <c r="C78" s="20" t="s">
        <v>391</v>
      </c>
      <c r="D78" s="20" t="s">
        <v>399</v>
      </c>
      <c r="E78" s="20" t="s">
        <v>564</v>
      </c>
      <c r="F78" s="23" t="s">
        <v>394</v>
      </c>
      <c r="G78" s="20" t="s">
        <v>565</v>
      </c>
      <c r="H78" s="23" t="s">
        <v>402</v>
      </c>
      <c r="I78" s="23" t="s">
        <v>397</v>
      </c>
      <c r="J78" s="20" t="s">
        <v>566</v>
      </c>
    </row>
    <row r="79" ht="40.5" customHeight="1" spans="1:10">
      <c r="A79" s="95" t="s">
        <v>373</v>
      </c>
      <c r="B79" s="20" t="s">
        <v>560</v>
      </c>
      <c r="C79" s="20" t="s">
        <v>391</v>
      </c>
      <c r="D79" s="20" t="s">
        <v>404</v>
      </c>
      <c r="E79" s="20" t="s">
        <v>499</v>
      </c>
      <c r="F79" s="23" t="s">
        <v>394</v>
      </c>
      <c r="G79" s="20" t="s">
        <v>401</v>
      </c>
      <c r="H79" s="23" t="s">
        <v>402</v>
      </c>
      <c r="I79" s="23" t="s">
        <v>397</v>
      </c>
      <c r="J79" s="20" t="s">
        <v>500</v>
      </c>
    </row>
    <row r="80" ht="40.5" customHeight="1" spans="1:10">
      <c r="A80" s="95" t="s">
        <v>373</v>
      </c>
      <c r="B80" s="20" t="s">
        <v>560</v>
      </c>
      <c r="C80" s="20" t="s">
        <v>409</v>
      </c>
      <c r="D80" s="20" t="s">
        <v>410</v>
      </c>
      <c r="E80" s="20" t="s">
        <v>567</v>
      </c>
      <c r="F80" s="23" t="s">
        <v>394</v>
      </c>
      <c r="G80" s="20" t="s">
        <v>568</v>
      </c>
      <c r="H80" s="23" t="s">
        <v>416</v>
      </c>
      <c r="I80" s="23" t="s">
        <v>417</v>
      </c>
      <c r="J80" s="20" t="s">
        <v>569</v>
      </c>
    </row>
    <row r="81" ht="40.5" customHeight="1" spans="1:10">
      <c r="A81" s="95" t="s">
        <v>373</v>
      </c>
      <c r="B81" s="20" t="s">
        <v>560</v>
      </c>
      <c r="C81" s="20" t="s">
        <v>419</v>
      </c>
      <c r="D81" s="20" t="s">
        <v>420</v>
      </c>
      <c r="E81" s="20" t="s">
        <v>570</v>
      </c>
      <c r="F81" s="23" t="s">
        <v>406</v>
      </c>
      <c r="G81" s="20" t="s">
        <v>440</v>
      </c>
      <c r="H81" s="23" t="s">
        <v>402</v>
      </c>
      <c r="I81" s="23" t="s">
        <v>397</v>
      </c>
      <c r="J81" s="20" t="s">
        <v>571</v>
      </c>
    </row>
    <row r="82" ht="40.5" customHeight="1" spans="1:10">
      <c r="A82" s="22" t="s">
        <v>50</v>
      </c>
      <c r="B82" s="20"/>
      <c r="C82" s="20"/>
      <c r="D82" s="20"/>
      <c r="E82" s="20"/>
      <c r="F82" s="20"/>
      <c r="G82" s="20"/>
      <c r="H82" s="20"/>
      <c r="I82" s="20"/>
      <c r="J82" s="20"/>
    </row>
    <row r="83" ht="40.5" customHeight="1" spans="1:10">
      <c r="A83" s="95" t="s">
        <v>377</v>
      </c>
      <c r="B83" s="20" t="s">
        <v>572</v>
      </c>
      <c r="C83" s="20" t="s">
        <v>391</v>
      </c>
      <c r="D83" s="20" t="s">
        <v>392</v>
      </c>
      <c r="E83" s="20" t="s">
        <v>573</v>
      </c>
      <c r="F83" s="23" t="s">
        <v>394</v>
      </c>
      <c r="G83" s="20" t="s">
        <v>574</v>
      </c>
      <c r="H83" s="23" t="s">
        <v>575</v>
      </c>
      <c r="I83" s="23" t="s">
        <v>397</v>
      </c>
      <c r="J83" s="20" t="s">
        <v>576</v>
      </c>
    </row>
    <row r="84" ht="40.5" customHeight="1" spans="1:10">
      <c r="A84" s="95" t="s">
        <v>377</v>
      </c>
      <c r="B84" s="20" t="s">
        <v>572</v>
      </c>
      <c r="C84" s="20" t="s">
        <v>391</v>
      </c>
      <c r="D84" s="20" t="s">
        <v>399</v>
      </c>
      <c r="E84" s="20" t="s">
        <v>577</v>
      </c>
      <c r="F84" s="23" t="s">
        <v>406</v>
      </c>
      <c r="G84" s="20" t="s">
        <v>174</v>
      </c>
      <c r="H84" s="23" t="s">
        <v>575</v>
      </c>
      <c r="I84" s="23" t="s">
        <v>397</v>
      </c>
      <c r="J84" s="20" t="s">
        <v>578</v>
      </c>
    </row>
    <row r="85" ht="40.5" customHeight="1" spans="1:10">
      <c r="A85" s="95" t="s">
        <v>377</v>
      </c>
      <c r="B85" s="20" t="s">
        <v>572</v>
      </c>
      <c r="C85" s="20" t="s">
        <v>391</v>
      </c>
      <c r="D85" s="20" t="s">
        <v>404</v>
      </c>
      <c r="E85" s="20" t="s">
        <v>579</v>
      </c>
      <c r="F85" s="23" t="s">
        <v>406</v>
      </c>
      <c r="G85" s="20" t="s">
        <v>401</v>
      </c>
      <c r="H85" s="23" t="s">
        <v>402</v>
      </c>
      <c r="I85" s="23" t="s">
        <v>397</v>
      </c>
      <c r="J85" s="20" t="s">
        <v>580</v>
      </c>
    </row>
    <row r="86" ht="40.5" customHeight="1" spans="1:10">
      <c r="A86" s="95" t="s">
        <v>377</v>
      </c>
      <c r="B86" s="20" t="s">
        <v>572</v>
      </c>
      <c r="C86" s="20" t="s">
        <v>409</v>
      </c>
      <c r="D86" s="20" t="s">
        <v>413</v>
      </c>
      <c r="E86" s="20" t="s">
        <v>581</v>
      </c>
      <c r="F86" s="23" t="s">
        <v>394</v>
      </c>
      <c r="G86" s="20" t="s">
        <v>582</v>
      </c>
      <c r="H86" s="23" t="s">
        <v>416</v>
      </c>
      <c r="I86" s="23" t="s">
        <v>417</v>
      </c>
      <c r="J86" s="20" t="s">
        <v>583</v>
      </c>
    </row>
    <row r="87" ht="40.5" customHeight="1" spans="1:10">
      <c r="A87" s="95" t="s">
        <v>377</v>
      </c>
      <c r="B87" s="20" t="s">
        <v>572</v>
      </c>
      <c r="C87" s="20" t="s">
        <v>419</v>
      </c>
      <c r="D87" s="20" t="s">
        <v>420</v>
      </c>
      <c r="E87" s="20" t="s">
        <v>439</v>
      </c>
      <c r="F87" s="23" t="s">
        <v>406</v>
      </c>
      <c r="G87" s="20" t="s">
        <v>458</v>
      </c>
      <c r="H87" s="23" t="s">
        <v>402</v>
      </c>
      <c r="I87" s="23" t="s">
        <v>397</v>
      </c>
      <c r="J87" s="20" t="s">
        <v>422</v>
      </c>
    </row>
    <row r="88" ht="40.5" customHeight="1" spans="1:10">
      <c r="A88" s="95" t="s">
        <v>375</v>
      </c>
      <c r="B88" s="20" t="s">
        <v>584</v>
      </c>
      <c r="C88" s="20" t="s">
        <v>391</v>
      </c>
      <c r="D88" s="20" t="s">
        <v>392</v>
      </c>
      <c r="E88" s="20" t="s">
        <v>585</v>
      </c>
      <c r="F88" s="23" t="s">
        <v>394</v>
      </c>
      <c r="G88" s="20" t="s">
        <v>172</v>
      </c>
      <c r="H88" s="23" t="s">
        <v>586</v>
      </c>
      <c r="I88" s="23" t="s">
        <v>397</v>
      </c>
      <c r="J88" s="20" t="s">
        <v>587</v>
      </c>
    </row>
    <row r="89" ht="40.5" customHeight="1" spans="1:10">
      <c r="A89" s="95" t="s">
        <v>375</v>
      </c>
      <c r="B89" s="20" t="s">
        <v>584</v>
      </c>
      <c r="C89" s="20" t="s">
        <v>391</v>
      </c>
      <c r="D89" s="20" t="s">
        <v>392</v>
      </c>
      <c r="E89" s="20" t="s">
        <v>588</v>
      </c>
      <c r="F89" s="23" t="s">
        <v>394</v>
      </c>
      <c r="G89" s="20" t="s">
        <v>589</v>
      </c>
      <c r="H89" s="23" t="s">
        <v>396</v>
      </c>
      <c r="I89" s="23" t="s">
        <v>397</v>
      </c>
      <c r="J89" s="20" t="s">
        <v>590</v>
      </c>
    </row>
    <row r="90" ht="40.5" customHeight="1" spans="1:10">
      <c r="A90" s="95" t="s">
        <v>375</v>
      </c>
      <c r="B90" s="20" t="s">
        <v>584</v>
      </c>
      <c r="C90" s="20" t="s">
        <v>391</v>
      </c>
      <c r="D90" s="20" t="s">
        <v>399</v>
      </c>
      <c r="E90" s="20" t="s">
        <v>591</v>
      </c>
      <c r="F90" s="23" t="s">
        <v>406</v>
      </c>
      <c r="G90" s="20" t="s">
        <v>440</v>
      </c>
      <c r="H90" s="23" t="s">
        <v>402</v>
      </c>
      <c r="I90" s="23" t="s">
        <v>397</v>
      </c>
      <c r="J90" s="20" t="s">
        <v>592</v>
      </c>
    </row>
    <row r="91" ht="40.5" customHeight="1" spans="1:10">
      <c r="A91" s="95" t="s">
        <v>375</v>
      </c>
      <c r="B91" s="20" t="s">
        <v>584</v>
      </c>
      <c r="C91" s="20" t="s">
        <v>391</v>
      </c>
      <c r="D91" s="20" t="s">
        <v>404</v>
      </c>
      <c r="E91" s="20" t="s">
        <v>593</v>
      </c>
      <c r="F91" s="23" t="s">
        <v>406</v>
      </c>
      <c r="G91" s="20" t="s">
        <v>440</v>
      </c>
      <c r="H91" s="23" t="s">
        <v>402</v>
      </c>
      <c r="I91" s="23" t="s">
        <v>397</v>
      </c>
      <c r="J91" s="20" t="s">
        <v>594</v>
      </c>
    </row>
    <row r="92" ht="40.5" customHeight="1" spans="1:10">
      <c r="A92" s="95" t="s">
        <v>375</v>
      </c>
      <c r="B92" s="20" t="s">
        <v>584</v>
      </c>
      <c r="C92" s="20" t="s">
        <v>409</v>
      </c>
      <c r="D92" s="20" t="s">
        <v>410</v>
      </c>
      <c r="E92" s="20" t="s">
        <v>595</v>
      </c>
      <c r="F92" s="23" t="s">
        <v>406</v>
      </c>
      <c r="G92" s="20" t="s">
        <v>440</v>
      </c>
      <c r="H92" s="23" t="s">
        <v>402</v>
      </c>
      <c r="I92" s="23" t="s">
        <v>397</v>
      </c>
      <c r="J92" s="20" t="s">
        <v>596</v>
      </c>
    </row>
    <row r="93" ht="40.5" customHeight="1" spans="1:10">
      <c r="A93" s="95" t="s">
        <v>375</v>
      </c>
      <c r="B93" s="20" t="s">
        <v>584</v>
      </c>
      <c r="C93" s="20" t="s">
        <v>409</v>
      </c>
      <c r="D93" s="20" t="s">
        <v>413</v>
      </c>
      <c r="E93" s="20" t="s">
        <v>597</v>
      </c>
      <c r="F93" s="23" t="s">
        <v>394</v>
      </c>
      <c r="G93" s="20" t="s">
        <v>598</v>
      </c>
      <c r="H93" s="23" t="s">
        <v>416</v>
      </c>
      <c r="I93" s="23" t="s">
        <v>417</v>
      </c>
      <c r="J93" s="20" t="s">
        <v>599</v>
      </c>
    </row>
    <row r="94" ht="40.5" customHeight="1" spans="1:10">
      <c r="A94" s="95" t="s">
        <v>375</v>
      </c>
      <c r="B94" s="20" t="s">
        <v>584</v>
      </c>
      <c r="C94" s="20" t="s">
        <v>419</v>
      </c>
      <c r="D94" s="20" t="s">
        <v>420</v>
      </c>
      <c r="E94" s="20" t="s">
        <v>600</v>
      </c>
      <c r="F94" s="23" t="s">
        <v>406</v>
      </c>
      <c r="G94" s="20" t="s">
        <v>458</v>
      </c>
      <c r="H94" s="23" t="s">
        <v>402</v>
      </c>
      <c r="I94" s="23" t="s">
        <v>397</v>
      </c>
      <c r="J94" s="20" t="s">
        <v>441</v>
      </c>
    </row>
  </sheetData>
  <mergeCells count="30">
    <mergeCell ref="A3:J3"/>
    <mergeCell ref="A4:H4"/>
    <mergeCell ref="A9:A14"/>
    <mergeCell ref="A15:A20"/>
    <mergeCell ref="A21:A28"/>
    <mergeCell ref="A29:A34"/>
    <mergeCell ref="A35:A42"/>
    <mergeCell ref="A43:A47"/>
    <mergeCell ref="A48:A52"/>
    <mergeCell ref="A53:A57"/>
    <mergeCell ref="A58:A62"/>
    <mergeCell ref="A63:A69"/>
    <mergeCell ref="A70:A75"/>
    <mergeCell ref="A77:A81"/>
    <mergeCell ref="A83:A87"/>
    <mergeCell ref="A88:A94"/>
    <mergeCell ref="B9:B14"/>
    <mergeCell ref="B15:B20"/>
    <mergeCell ref="B21:B28"/>
    <mergeCell ref="B29:B34"/>
    <mergeCell ref="B35:B42"/>
    <mergeCell ref="B43:B47"/>
    <mergeCell ref="B48:B52"/>
    <mergeCell ref="B53:B57"/>
    <mergeCell ref="B58:B62"/>
    <mergeCell ref="B63:B69"/>
    <mergeCell ref="B70:B75"/>
    <mergeCell ref="B77:B81"/>
    <mergeCell ref="B83:B87"/>
    <mergeCell ref="B88:B9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9">
        <v>1</v>
      </c>
      <c r="B2" s="100">
        <v>0</v>
      </c>
      <c r="C2" s="99">
        <v>1</v>
      </c>
      <c r="D2" s="101"/>
      <c r="E2" s="101"/>
      <c r="F2" s="102" t="s">
        <v>601</v>
      </c>
    </row>
    <row r="3" ht="36.75" customHeight="1" spans="1:6">
      <c r="A3" s="103" t="str">
        <f>"2025"&amp;"年部门政府性基金预算支出预算表"</f>
        <v>2025年部门政府性基金预算支出预算表</v>
      </c>
      <c r="B3" s="103" t="s">
        <v>602</v>
      </c>
      <c r="C3" s="103"/>
      <c r="D3" s="103"/>
      <c r="E3" s="103"/>
      <c r="F3" s="103"/>
    </row>
    <row r="4" ht="13.5" customHeight="1" spans="1:6">
      <c r="A4" s="6" t="str">
        <f t="shared" ref="A4:B4" si="0">"单位名称："&amp;"大渡岗乡"</f>
        <v>单位名称：大渡岗乡</v>
      </c>
      <c r="B4" s="6" t="str">
        <f t="shared" si="0"/>
        <v>单位名称：大渡岗乡</v>
      </c>
      <c r="C4" s="6"/>
      <c r="D4" s="98"/>
      <c r="E4" s="98"/>
      <c r="F4" s="98" t="s">
        <v>1</v>
      </c>
    </row>
    <row r="5" ht="19.5" customHeight="1" spans="1:6">
      <c r="A5" s="104" t="s">
        <v>186</v>
      </c>
      <c r="B5" s="105" t="s">
        <v>52</v>
      </c>
      <c r="C5" s="106" t="s">
        <v>53</v>
      </c>
      <c r="D5" s="12" t="s">
        <v>603</v>
      </c>
      <c r="E5" s="12"/>
      <c r="F5" s="13"/>
    </row>
    <row r="6" ht="18.75" customHeight="1" spans="1:6">
      <c r="A6" s="107"/>
      <c r="B6" s="108"/>
      <c r="C6" s="92"/>
      <c r="D6" s="91" t="s">
        <v>29</v>
      </c>
      <c r="E6" s="91" t="s">
        <v>54</v>
      </c>
      <c r="F6" s="91" t="s">
        <v>55</v>
      </c>
    </row>
    <row r="7" ht="18.75" customHeight="1" spans="1:6">
      <c r="A7" s="107">
        <v>1</v>
      </c>
      <c r="B7" s="109" t="s">
        <v>172</v>
      </c>
      <c r="C7" s="92">
        <v>3</v>
      </c>
      <c r="D7" s="91">
        <v>4</v>
      </c>
      <c r="E7" s="91">
        <v>5</v>
      </c>
      <c r="F7" s="91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10" t="s">
        <v>156</v>
      </c>
      <c r="B10" s="111" t="s">
        <v>156</v>
      </c>
      <c r="C10" s="112" t="s">
        <v>156</v>
      </c>
      <c r="D10" s="21"/>
      <c r="E10" s="21"/>
      <c r="F10" s="21"/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27"/>
  <sheetViews>
    <sheetView showZeros="0" workbookViewId="0">
      <pane ySplit="1" topLeftCell="A2" activePane="bottomLeft" state="frozen"/>
      <selection/>
      <selection pane="bottomLeft" activeCell="B26" sqref="B26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4"/>
      <c r="P2" s="84"/>
      <c r="Q2" s="32" t="s">
        <v>604</v>
      </c>
    </row>
    <row r="3" ht="35.25" customHeight="1" spans="1:17">
      <c r="A3" s="33" t="str">
        <f>"2025"&amp;"年部门政府采购预算表"</f>
        <v>2025年部门政府采购预算表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</row>
    <row r="4" ht="18.75" customHeight="1" spans="1:17">
      <c r="A4" s="34" t="str">
        <f>"单位名称："&amp;"大渡岗乡"</f>
        <v>单位名称：大渡岗乡</v>
      </c>
      <c r="B4" s="34"/>
      <c r="C4" s="34"/>
      <c r="D4" s="34"/>
      <c r="E4" s="34"/>
      <c r="F4" s="34"/>
      <c r="G4" s="7"/>
      <c r="H4" s="7"/>
      <c r="I4" s="7"/>
      <c r="J4" s="7"/>
      <c r="K4" s="35"/>
      <c r="L4" s="35"/>
      <c r="M4" s="35"/>
      <c r="N4" s="35"/>
      <c r="O4" s="8"/>
      <c r="P4" s="8"/>
      <c r="Q4" s="98" t="s">
        <v>178</v>
      </c>
    </row>
    <row r="5" ht="15.75" customHeight="1" spans="1:17">
      <c r="A5" s="10" t="s">
        <v>605</v>
      </c>
      <c r="B5" s="75" t="s">
        <v>606</v>
      </c>
      <c r="C5" s="75" t="s">
        <v>607</v>
      </c>
      <c r="D5" s="75" t="s">
        <v>608</v>
      </c>
      <c r="E5" s="75" t="s">
        <v>609</v>
      </c>
      <c r="F5" s="75" t="s">
        <v>610</v>
      </c>
      <c r="G5" s="38" t="s">
        <v>193</v>
      </c>
      <c r="H5" s="38"/>
      <c r="I5" s="38"/>
      <c r="J5" s="38"/>
      <c r="K5" s="38"/>
      <c r="L5" s="38"/>
      <c r="M5" s="38"/>
      <c r="N5" s="38"/>
      <c r="O5" s="38"/>
      <c r="P5" s="38"/>
      <c r="Q5" s="39"/>
    </row>
    <row r="6" ht="17.25" customHeight="1" spans="1:17">
      <c r="A6" s="15"/>
      <c r="B6" s="77"/>
      <c r="C6" s="77"/>
      <c r="D6" s="77"/>
      <c r="E6" s="77"/>
      <c r="F6" s="77"/>
      <c r="G6" s="77" t="s">
        <v>29</v>
      </c>
      <c r="H6" s="77" t="s">
        <v>32</v>
      </c>
      <c r="I6" s="77" t="s">
        <v>611</v>
      </c>
      <c r="J6" s="77" t="s">
        <v>612</v>
      </c>
      <c r="K6" s="78" t="s">
        <v>613</v>
      </c>
      <c r="L6" s="89" t="s">
        <v>57</v>
      </c>
      <c r="M6" s="89"/>
      <c r="N6" s="89"/>
      <c r="O6" s="89"/>
      <c r="P6" s="89"/>
      <c r="Q6" s="79"/>
    </row>
    <row r="7" ht="54" customHeight="1" spans="1:17">
      <c r="A7" s="17"/>
      <c r="B7" s="79"/>
      <c r="C7" s="79"/>
      <c r="D7" s="79"/>
      <c r="E7" s="79"/>
      <c r="F7" s="79"/>
      <c r="G7" s="79"/>
      <c r="H7" s="79" t="s">
        <v>31</v>
      </c>
      <c r="I7" s="79"/>
      <c r="J7" s="79"/>
      <c r="K7" s="80"/>
      <c r="L7" s="79" t="s">
        <v>31</v>
      </c>
      <c r="M7" s="79" t="s">
        <v>38</v>
      </c>
      <c r="N7" s="79" t="s">
        <v>202</v>
      </c>
      <c r="O7" s="90" t="s">
        <v>40</v>
      </c>
      <c r="P7" s="80" t="s">
        <v>41</v>
      </c>
      <c r="Q7" s="79" t="s">
        <v>42</v>
      </c>
    </row>
    <row r="8" ht="19.5" customHeight="1" spans="1:17">
      <c r="A8" s="29">
        <v>1</v>
      </c>
      <c r="B8" s="91">
        <v>2</v>
      </c>
      <c r="C8" s="91">
        <v>3</v>
      </c>
      <c r="D8" s="91">
        <v>4</v>
      </c>
      <c r="E8" s="91">
        <v>5</v>
      </c>
      <c r="F8" s="91">
        <v>6</v>
      </c>
      <c r="G8" s="92">
        <v>7</v>
      </c>
      <c r="H8" s="92">
        <v>8</v>
      </c>
      <c r="I8" s="92">
        <v>9</v>
      </c>
      <c r="J8" s="92">
        <v>10</v>
      </c>
      <c r="K8" s="92">
        <v>11</v>
      </c>
      <c r="L8" s="92">
        <v>12</v>
      </c>
      <c r="M8" s="92">
        <v>13</v>
      </c>
      <c r="N8" s="92">
        <v>14</v>
      </c>
      <c r="O8" s="92">
        <v>15</v>
      </c>
      <c r="P8" s="92">
        <v>16</v>
      </c>
      <c r="Q8" s="92">
        <v>17</v>
      </c>
    </row>
    <row r="9" ht="21" customHeight="1" spans="1:17">
      <c r="A9" s="20" t="s">
        <v>204</v>
      </c>
      <c r="B9" s="93"/>
      <c r="C9" s="93"/>
      <c r="D9" s="93"/>
      <c r="E9" s="94">
        <v>264</v>
      </c>
      <c r="F9" s="21">
        <v>156751</v>
      </c>
      <c r="G9" s="21">
        <v>156751</v>
      </c>
      <c r="H9" s="21">
        <v>156751</v>
      </c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22" t="s">
        <v>44</v>
      </c>
      <c r="B10" s="20"/>
      <c r="C10" s="20"/>
      <c r="D10" s="23"/>
      <c r="E10" s="94">
        <v>208</v>
      </c>
      <c r="F10" s="21">
        <v>126300</v>
      </c>
      <c r="G10" s="21">
        <v>126300</v>
      </c>
      <c r="H10" s="21">
        <v>126300</v>
      </c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95" t="s">
        <v>236</v>
      </c>
      <c r="B11" s="20" t="s">
        <v>614</v>
      </c>
      <c r="C11" s="20" t="s">
        <v>615</v>
      </c>
      <c r="D11" s="23" t="s">
        <v>616</v>
      </c>
      <c r="E11" s="96">
        <v>1</v>
      </c>
      <c r="F11" s="21">
        <v>4800</v>
      </c>
      <c r="G11" s="21">
        <v>4800</v>
      </c>
      <c r="H11" s="21">
        <v>4800</v>
      </c>
      <c r="I11" s="21"/>
      <c r="J11" s="21"/>
      <c r="K11" s="21"/>
      <c r="L11" s="21"/>
      <c r="M11" s="21"/>
      <c r="N11" s="21"/>
      <c r="O11" s="21"/>
      <c r="P11" s="21"/>
      <c r="Q11" s="21"/>
    </row>
    <row r="12" ht="21" customHeight="1" spans="1:17">
      <c r="A12" s="95" t="s">
        <v>342</v>
      </c>
      <c r="B12" s="20" t="s">
        <v>617</v>
      </c>
      <c r="C12" s="20" t="s">
        <v>618</v>
      </c>
      <c r="D12" s="23" t="s">
        <v>619</v>
      </c>
      <c r="E12" s="96">
        <v>60</v>
      </c>
      <c r="F12" s="21">
        <v>9900</v>
      </c>
      <c r="G12" s="21">
        <v>9900</v>
      </c>
      <c r="H12" s="21">
        <v>9900</v>
      </c>
      <c r="I12" s="21"/>
      <c r="J12" s="21"/>
      <c r="K12" s="21"/>
      <c r="L12" s="21"/>
      <c r="M12" s="21"/>
      <c r="N12" s="21"/>
      <c r="O12" s="21"/>
      <c r="P12" s="21"/>
      <c r="Q12" s="21"/>
    </row>
    <row r="13" ht="21" customHeight="1" spans="1:17">
      <c r="A13" s="95" t="s">
        <v>342</v>
      </c>
      <c r="B13" s="20" t="s">
        <v>620</v>
      </c>
      <c r="C13" s="20" t="s">
        <v>618</v>
      </c>
      <c r="D13" s="23" t="s">
        <v>619</v>
      </c>
      <c r="E13" s="96">
        <v>140</v>
      </c>
      <c r="F13" s="21">
        <v>23100</v>
      </c>
      <c r="G13" s="21">
        <v>23100</v>
      </c>
      <c r="H13" s="21">
        <v>23100</v>
      </c>
      <c r="I13" s="21"/>
      <c r="J13" s="21"/>
      <c r="K13" s="21"/>
      <c r="L13" s="21"/>
      <c r="M13" s="21"/>
      <c r="N13" s="21"/>
      <c r="O13" s="21"/>
      <c r="P13" s="21"/>
      <c r="Q13" s="21"/>
    </row>
    <row r="14" ht="21" customHeight="1" spans="1:17">
      <c r="A14" s="95" t="s">
        <v>347</v>
      </c>
      <c r="B14" s="20" t="s">
        <v>621</v>
      </c>
      <c r="C14" s="20" t="s">
        <v>622</v>
      </c>
      <c r="D14" s="23" t="s">
        <v>623</v>
      </c>
      <c r="E14" s="96">
        <v>4</v>
      </c>
      <c r="F14" s="21">
        <v>4800</v>
      </c>
      <c r="G14" s="21">
        <v>4800</v>
      </c>
      <c r="H14" s="21">
        <v>4800</v>
      </c>
      <c r="I14" s="21"/>
      <c r="J14" s="21"/>
      <c r="K14" s="21"/>
      <c r="L14" s="21"/>
      <c r="M14" s="21"/>
      <c r="N14" s="21"/>
      <c r="O14" s="21"/>
      <c r="P14" s="21"/>
      <c r="Q14" s="21"/>
    </row>
    <row r="15" ht="21" customHeight="1" spans="1:17">
      <c r="A15" s="95" t="s">
        <v>349</v>
      </c>
      <c r="B15" s="20" t="s">
        <v>624</v>
      </c>
      <c r="C15" s="20" t="s">
        <v>615</v>
      </c>
      <c r="D15" s="23" t="s">
        <v>616</v>
      </c>
      <c r="E15" s="96">
        <v>1</v>
      </c>
      <c r="F15" s="21">
        <v>2800</v>
      </c>
      <c r="G15" s="21">
        <v>2800</v>
      </c>
      <c r="H15" s="21">
        <v>2800</v>
      </c>
      <c r="I15" s="21"/>
      <c r="J15" s="21"/>
      <c r="K15" s="21"/>
      <c r="L15" s="21"/>
      <c r="M15" s="21"/>
      <c r="N15" s="21"/>
      <c r="O15" s="21"/>
      <c r="P15" s="21"/>
      <c r="Q15" s="21"/>
    </row>
    <row r="16" ht="21" customHeight="1" spans="1:17">
      <c r="A16" s="95" t="s">
        <v>349</v>
      </c>
      <c r="B16" s="20" t="s">
        <v>625</v>
      </c>
      <c r="C16" s="20" t="s">
        <v>626</v>
      </c>
      <c r="D16" s="23" t="s">
        <v>627</v>
      </c>
      <c r="E16" s="96">
        <v>1</v>
      </c>
      <c r="F16" s="21">
        <v>900</v>
      </c>
      <c r="G16" s="21">
        <v>900</v>
      </c>
      <c r="H16" s="21">
        <v>900</v>
      </c>
      <c r="I16" s="21"/>
      <c r="J16" s="21"/>
      <c r="K16" s="21"/>
      <c r="L16" s="21"/>
      <c r="M16" s="21"/>
      <c r="N16" s="21"/>
      <c r="O16" s="21"/>
      <c r="P16" s="21"/>
      <c r="Q16" s="21"/>
    </row>
    <row r="17" ht="21" customHeight="1" spans="1:17">
      <c r="A17" s="95" t="s">
        <v>367</v>
      </c>
      <c r="B17" s="20" t="s">
        <v>628</v>
      </c>
      <c r="C17" s="20" t="s">
        <v>629</v>
      </c>
      <c r="D17" s="23" t="s">
        <v>616</v>
      </c>
      <c r="E17" s="96">
        <v>1</v>
      </c>
      <c r="F17" s="21">
        <v>80000</v>
      </c>
      <c r="G17" s="21">
        <v>80000</v>
      </c>
      <c r="H17" s="21">
        <v>80000</v>
      </c>
      <c r="I17" s="21"/>
      <c r="J17" s="21"/>
      <c r="K17" s="21"/>
      <c r="L17" s="21"/>
      <c r="M17" s="21"/>
      <c r="N17" s="21"/>
      <c r="O17" s="21"/>
      <c r="P17" s="21"/>
      <c r="Q17" s="21"/>
    </row>
    <row r="18" ht="21" customHeight="1" spans="1:17">
      <c r="A18" s="22" t="s">
        <v>46</v>
      </c>
      <c r="B18" s="20"/>
      <c r="C18" s="20"/>
      <c r="D18" s="20"/>
      <c r="E18" s="94">
        <v>30</v>
      </c>
      <c r="F18" s="21">
        <v>5400</v>
      </c>
      <c r="G18" s="21">
        <v>5400</v>
      </c>
      <c r="H18" s="21">
        <v>5400</v>
      </c>
      <c r="I18" s="21"/>
      <c r="J18" s="21"/>
      <c r="K18" s="21"/>
      <c r="L18" s="21"/>
      <c r="M18" s="21"/>
      <c r="N18" s="21"/>
      <c r="O18" s="21"/>
      <c r="P18" s="21"/>
      <c r="Q18" s="21"/>
    </row>
    <row r="19" ht="21" customHeight="1" spans="1:17">
      <c r="A19" s="95" t="s">
        <v>236</v>
      </c>
      <c r="B19" s="20" t="s">
        <v>630</v>
      </c>
      <c r="C19" s="20" t="s">
        <v>618</v>
      </c>
      <c r="D19" s="23" t="s">
        <v>619</v>
      </c>
      <c r="E19" s="96">
        <v>30</v>
      </c>
      <c r="F19" s="21">
        <v>5400</v>
      </c>
      <c r="G19" s="21">
        <v>5400</v>
      </c>
      <c r="H19" s="21">
        <v>5400</v>
      </c>
      <c r="I19" s="21"/>
      <c r="J19" s="21"/>
      <c r="K19" s="21"/>
      <c r="L19" s="21"/>
      <c r="M19" s="21"/>
      <c r="N19" s="21"/>
      <c r="O19" s="21"/>
      <c r="P19" s="21"/>
      <c r="Q19" s="21"/>
    </row>
    <row r="20" ht="21" customHeight="1" spans="1:17">
      <c r="A20" s="22" t="s">
        <v>48</v>
      </c>
      <c r="B20" s="20"/>
      <c r="C20" s="20"/>
      <c r="D20" s="20"/>
      <c r="E20" s="94">
        <v>20</v>
      </c>
      <c r="F20" s="21">
        <v>4200</v>
      </c>
      <c r="G20" s="21">
        <v>4200</v>
      </c>
      <c r="H20" s="21">
        <v>4200</v>
      </c>
      <c r="I20" s="21"/>
      <c r="J20" s="21"/>
      <c r="K20" s="21"/>
      <c r="L20" s="21"/>
      <c r="M20" s="21"/>
      <c r="N20" s="21"/>
      <c r="O20" s="21"/>
      <c r="P20" s="21"/>
      <c r="Q20" s="21"/>
    </row>
    <row r="21" ht="21" customHeight="1" spans="1:17">
      <c r="A21" s="95" t="s">
        <v>236</v>
      </c>
      <c r="B21" s="20" t="s">
        <v>631</v>
      </c>
      <c r="C21" s="20" t="s">
        <v>618</v>
      </c>
      <c r="D21" s="23" t="s">
        <v>619</v>
      </c>
      <c r="E21" s="96">
        <v>20</v>
      </c>
      <c r="F21" s="21">
        <v>4200</v>
      </c>
      <c r="G21" s="21">
        <v>4200</v>
      </c>
      <c r="H21" s="21">
        <v>4200</v>
      </c>
      <c r="I21" s="21"/>
      <c r="J21" s="21"/>
      <c r="K21" s="21"/>
      <c r="L21" s="21"/>
      <c r="M21" s="21"/>
      <c r="N21" s="21"/>
      <c r="O21" s="21"/>
      <c r="P21" s="21"/>
      <c r="Q21" s="21"/>
    </row>
    <row r="22" ht="21" customHeight="1" spans="1:17">
      <c r="A22" s="22" t="s">
        <v>50</v>
      </c>
      <c r="B22" s="20"/>
      <c r="C22" s="20"/>
      <c r="D22" s="20"/>
      <c r="E22" s="94">
        <v>6</v>
      </c>
      <c r="F22" s="21">
        <v>20851</v>
      </c>
      <c r="G22" s="21">
        <v>20851</v>
      </c>
      <c r="H22" s="21">
        <v>20851</v>
      </c>
      <c r="I22" s="21"/>
      <c r="J22" s="21"/>
      <c r="K22" s="21"/>
      <c r="L22" s="21"/>
      <c r="M22" s="21"/>
      <c r="N22" s="21"/>
      <c r="O22" s="21"/>
      <c r="P22" s="21"/>
      <c r="Q22" s="21"/>
    </row>
    <row r="23" ht="21" customHeight="1" spans="1:17">
      <c r="A23" s="95" t="s">
        <v>236</v>
      </c>
      <c r="B23" s="20" t="s">
        <v>632</v>
      </c>
      <c r="C23" s="20" t="s">
        <v>633</v>
      </c>
      <c r="D23" s="23" t="s">
        <v>616</v>
      </c>
      <c r="E23" s="96">
        <v>1</v>
      </c>
      <c r="F23" s="21">
        <v>5783</v>
      </c>
      <c r="G23" s="21">
        <v>5783</v>
      </c>
      <c r="H23" s="21">
        <v>5783</v>
      </c>
      <c r="I23" s="21"/>
      <c r="J23" s="21"/>
      <c r="K23" s="21"/>
      <c r="L23" s="21"/>
      <c r="M23" s="21"/>
      <c r="N23" s="21"/>
      <c r="O23" s="21"/>
      <c r="P23" s="21"/>
      <c r="Q23" s="21"/>
    </row>
    <row r="24" ht="21" customHeight="1" spans="1:17">
      <c r="A24" s="95" t="s">
        <v>236</v>
      </c>
      <c r="B24" s="20" t="s">
        <v>634</v>
      </c>
      <c r="C24" s="20" t="s">
        <v>635</v>
      </c>
      <c r="D24" s="23" t="s">
        <v>616</v>
      </c>
      <c r="E24" s="96">
        <v>1</v>
      </c>
      <c r="F24" s="21">
        <v>6000</v>
      </c>
      <c r="G24" s="21">
        <v>6000</v>
      </c>
      <c r="H24" s="21">
        <v>6000</v>
      </c>
      <c r="I24" s="21"/>
      <c r="J24" s="21"/>
      <c r="K24" s="21"/>
      <c r="L24" s="21"/>
      <c r="M24" s="21"/>
      <c r="N24" s="21"/>
      <c r="O24" s="21"/>
      <c r="P24" s="21"/>
      <c r="Q24" s="21"/>
    </row>
    <row r="25" ht="21" customHeight="1" spans="1:17">
      <c r="A25" s="95" t="s">
        <v>236</v>
      </c>
      <c r="B25" s="20" t="s">
        <v>636</v>
      </c>
      <c r="C25" s="20" t="s">
        <v>626</v>
      </c>
      <c r="D25" s="23" t="s">
        <v>619</v>
      </c>
      <c r="E25" s="96">
        <v>2</v>
      </c>
      <c r="F25" s="21">
        <v>2000</v>
      </c>
      <c r="G25" s="21">
        <v>2000</v>
      </c>
      <c r="H25" s="21">
        <v>2000</v>
      </c>
      <c r="I25" s="21"/>
      <c r="J25" s="21"/>
      <c r="K25" s="21"/>
      <c r="L25" s="21"/>
      <c r="M25" s="21"/>
      <c r="N25" s="21"/>
      <c r="O25" s="21"/>
      <c r="P25" s="21"/>
      <c r="Q25" s="21"/>
    </row>
    <row r="26" ht="21" customHeight="1" spans="1:17">
      <c r="A26" s="95" t="s">
        <v>236</v>
      </c>
      <c r="B26" s="20" t="s">
        <v>637</v>
      </c>
      <c r="C26" s="20" t="s">
        <v>638</v>
      </c>
      <c r="D26" s="23" t="s">
        <v>575</v>
      </c>
      <c r="E26" s="96">
        <v>2</v>
      </c>
      <c r="F26" s="21">
        <v>7068</v>
      </c>
      <c r="G26" s="21">
        <v>7068</v>
      </c>
      <c r="H26" s="21">
        <v>7068</v>
      </c>
      <c r="I26" s="21"/>
      <c r="J26" s="21"/>
      <c r="K26" s="21"/>
      <c r="L26" s="21"/>
      <c r="M26" s="21"/>
      <c r="N26" s="21"/>
      <c r="O26" s="21"/>
      <c r="P26" s="21"/>
      <c r="Q26" s="21"/>
    </row>
    <row r="27" ht="21" customHeight="1" spans="1:17">
      <c r="A27" s="82" t="s">
        <v>156</v>
      </c>
      <c r="B27" s="83"/>
      <c r="C27" s="83"/>
      <c r="D27" s="83"/>
      <c r="E27" s="97"/>
      <c r="F27" s="21">
        <v>156751</v>
      </c>
      <c r="G27" s="21">
        <v>156751</v>
      </c>
      <c r="H27" s="21">
        <v>156751</v>
      </c>
      <c r="I27" s="21"/>
      <c r="J27" s="21"/>
      <c r="K27" s="21"/>
      <c r="L27" s="21"/>
      <c r="M27" s="21"/>
      <c r="N27" s="21"/>
      <c r="O27" s="21"/>
      <c r="P27" s="21"/>
      <c r="Q27" s="21"/>
    </row>
  </sheetData>
  <mergeCells count="16">
    <mergeCell ref="A3:Q3"/>
    <mergeCell ref="A4:F4"/>
    <mergeCell ref="G5:Q5"/>
    <mergeCell ref="L6:Q6"/>
    <mergeCell ref="A27:E27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workbookViewId="0">
      <pane ySplit="1" topLeftCell="A2" activePane="bottomLeft" state="frozen"/>
      <selection/>
      <selection pane="bottomLeft" activeCell="A11" sqref="A11:C1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9"/>
      <c r="B2" s="69"/>
      <c r="C2" s="70"/>
      <c r="D2" s="69"/>
      <c r="E2" s="69"/>
      <c r="F2" s="69"/>
      <c r="G2" s="69"/>
      <c r="H2" s="71"/>
      <c r="I2" s="69"/>
      <c r="J2" s="69"/>
      <c r="K2" s="69"/>
      <c r="L2" s="84"/>
      <c r="M2" s="85"/>
      <c r="N2" s="86" t="s">
        <v>639</v>
      </c>
    </row>
    <row r="3" ht="34.5" customHeight="1" spans="1:14">
      <c r="A3" s="33" t="str">
        <f>"2025"&amp;"年部门政府购买服务预算表"</f>
        <v>2025年部门政府购买服务预算表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</row>
    <row r="4" ht="18.75" customHeight="1" spans="1:14">
      <c r="A4" s="72" t="str">
        <f>"单位名称："&amp;"大渡岗乡"</f>
        <v>单位名称：大渡岗乡</v>
      </c>
      <c r="B4" s="72"/>
      <c r="C4" s="72"/>
      <c r="D4" s="73"/>
      <c r="E4" s="73"/>
      <c r="F4" s="73"/>
      <c r="G4" s="73"/>
      <c r="H4" s="74"/>
      <c r="I4" s="73"/>
      <c r="J4" s="73"/>
      <c r="K4" s="73"/>
      <c r="L4" s="8"/>
      <c r="M4" s="87"/>
      <c r="N4" s="88" t="s">
        <v>178</v>
      </c>
    </row>
    <row r="5" ht="18.75" customHeight="1" spans="1:14">
      <c r="A5" s="10" t="s">
        <v>605</v>
      </c>
      <c r="B5" s="75" t="s">
        <v>640</v>
      </c>
      <c r="C5" s="76" t="s">
        <v>641</v>
      </c>
      <c r="D5" s="38" t="s">
        <v>193</v>
      </c>
      <c r="E5" s="38"/>
      <c r="F5" s="38"/>
      <c r="G5" s="38"/>
      <c r="H5" s="38"/>
      <c r="I5" s="38"/>
      <c r="J5" s="38"/>
      <c r="K5" s="38"/>
      <c r="L5" s="38"/>
      <c r="M5" s="38"/>
      <c r="N5" s="39"/>
    </row>
    <row r="6" ht="17.25" customHeight="1" spans="1:14">
      <c r="A6" s="15"/>
      <c r="B6" s="77"/>
      <c r="C6" s="78"/>
      <c r="D6" s="77" t="s">
        <v>29</v>
      </c>
      <c r="E6" s="77" t="s">
        <v>32</v>
      </c>
      <c r="F6" s="77" t="s">
        <v>611</v>
      </c>
      <c r="G6" s="77" t="s">
        <v>612</v>
      </c>
      <c r="H6" s="78" t="s">
        <v>613</v>
      </c>
      <c r="I6" s="89" t="s">
        <v>57</v>
      </c>
      <c r="J6" s="89"/>
      <c r="K6" s="89"/>
      <c r="L6" s="89"/>
      <c r="M6" s="89"/>
      <c r="N6" s="79"/>
    </row>
    <row r="7" ht="54" customHeight="1" spans="1:14">
      <c r="A7" s="17"/>
      <c r="B7" s="79"/>
      <c r="C7" s="80"/>
      <c r="D7" s="79"/>
      <c r="E7" s="79"/>
      <c r="F7" s="79"/>
      <c r="G7" s="79"/>
      <c r="H7" s="80"/>
      <c r="I7" s="79" t="s">
        <v>31</v>
      </c>
      <c r="J7" s="79" t="s">
        <v>38</v>
      </c>
      <c r="K7" s="79" t="s">
        <v>202</v>
      </c>
      <c r="L7" s="90" t="s">
        <v>40</v>
      </c>
      <c r="M7" s="80" t="s">
        <v>41</v>
      </c>
      <c r="N7" s="79" t="s">
        <v>42</v>
      </c>
    </row>
    <row r="8" ht="19.5" customHeight="1" spans="1:14">
      <c r="A8" s="81">
        <v>1</v>
      </c>
      <c r="B8" s="81">
        <v>2</v>
      </c>
      <c r="C8" s="81">
        <v>3</v>
      </c>
      <c r="D8" s="81">
        <v>4</v>
      </c>
      <c r="E8" s="81">
        <v>5</v>
      </c>
      <c r="F8" s="81">
        <v>6</v>
      </c>
      <c r="G8" s="81">
        <v>7</v>
      </c>
      <c r="H8" s="81">
        <v>8</v>
      </c>
      <c r="I8" s="81">
        <v>9</v>
      </c>
      <c r="J8" s="81">
        <v>10</v>
      </c>
      <c r="K8" s="81">
        <v>11</v>
      </c>
      <c r="L8" s="81">
        <v>12</v>
      </c>
      <c r="M8" s="81">
        <v>13</v>
      </c>
      <c r="N8" s="81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2" t="s">
        <v>156</v>
      </c>
      <c r="B11" s="83"/>
      <c r="C11" s="83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61"/>
      <c r="B2" s="61"/>
      <c r="C2" s="61"/>
      <c r="D2" s="61"/>
      <c r="E2" s="61"/>
      <c r="F2" s="62"/>
      <c r="G2" s="62" t="s">
        <v>642</v>
      </c>
    </row>
    <row r="3" ht="27.75" customHeight="1" spans="1:7">
      <c r="A3" s="63" t="s">
        <v>643</v>
      </c>
      <c r="B3" s="46"/>
      <c r="C3" s="46"/>
      <c r="D3" s="46"/>
      <c r="E3" s="46"/>
      <c r="F3" s="46"/>
      <c r="G3" s="46"/>
    </row>
    <row r="4" ht="18" customHeight="1" spans="1:7">
      <c r="A4" s="64" t="str">
        <f>"单位名称："&amp;"大渡岗乡"</f>
        <v>单位名称：大渡岗乡</v>
      </c>
      <c r="B4" s="65"/>
      <c r="C4" s="65"/>
      <c r="D4" s="65"/>
      <c r="E4" s="65"/>
      <c r="F4" s="66"/>
      <c r="G4" s="66" t="s">
        <v>178</v>
      </c>
    </row>
    <row r="5" ht="19.5" customHeight="1" spans="1:7">
      <c r="A5" s="67" t="s">
        <v>644</v>
      </c>
      <c r="B5" s="53" t="s">
        <v>189</v>
      </c>
      <c r="C5" s="53" t="s">
        <v>190</v>
      </c>
      <c r="D5" s="53" t="s">
        <v>193</v>
      </c>
      <c r="E5" s="53"/>
      <c r="F5" s="53"/>
      <c r="G5" s="53" t="s">
        <v>645</v>
      </c>
    </row>
    <row r="6" ht="40.5" customHeight="1" spans="1:7">
      <c r="A6" s="68"/>
      <c r="B6" s="53"/>
      <c r="C6" s="53"/>
      <c r="D6" s="53" t="s">
        <v>29</v>
      </c>
      <c r="E6" s="51" t="s">
        <v>32</v>
      </c>
      <c r="F6" s="51" t="s">
        <v>646</v>
      </c>
      <c r="G6" s="51"/>
    </row>
    <row r="7" ht="19.5" customHeight="1" spans="1:7">
      <c r="A7" s="53">
        <v>1</v>
      </c>
      <c r="B7" s="53">
        <v>2</v>
      </c>
      <c r="C7" s="53">
        <v>3</v>
      </c>
      <c r="D7" s="53">
        <v>4</v>
      </c>
      <c r="E7" s="53">
        <v>5</v>
      </c>
      <c r="F7" s="53">
        <v>6</v>
      </c>
      <c r="G7" s="53">
        <v>7</v>
      </c>
    </row>
    <row r="8" ht="19.5" customHeight="1" spans="1:7">
      <c r="A8" s="54"/>
      <c r="B8" s="21"/>
      <c r="C8" s="21"/>
      <c r="D8" s="21"/>
      <c r="E8" s="21"/>
      <c r="F8" s="21"/>
      <c r="G8" s="21"/>
    </row>
    <row r="9" ht="19.5" customHeight="1" spans="1:7">
      <c r="A9" s="54"/>
      <c r="B9" s="20"/>
      <c r="C9" s="20"/>
      <c r="D9" s="21"/>
      <c r="E9" s="21"/>
      <c r="F9" s="21"/>
      <c r="G9" s="21"/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9" t="s">
        <v>647</v>
      </c>
    </row>
    <row r="3" ht="28.5" customHeight="1" spans="1:10">
      <c r="A3" s="46" t="s">
        <v>648</v>
      </c>
      <c r="B3" s="46"/>
      <c r="C3" s="46"/>
      <c r="D3" s="46"/>
      <c r="E3" s="46"/>
      <c r="F3" s="47"/>
      <c r="G3" s="46"/>
      <c r="H3" s="47"/>
      <c r="I3" s="47"/>
      <c r="J3" s="46"/>
    </row>
    <row r="4" ht="17.25" customHeight="1" spans="1:10">
      <c r="A4" s="48" t="str">
        <f>"单位名称："&amp;"大渡岗乡"</f>
        <v>单位名称：大渡岗乡</v>
      </c>
      <c r="B4" s="49"/>
      <c r="C4" s="49"/>
      <c r="D4" s="49"/>
      <c r="E4" s="49"/>
      <c r="F4" s="50"/>
      <c r="G4" s="49"/>
      <c r="H4" s="50"/>
      <c r="I4" s="60"/>
      <c r="J4" s="60"/>
    </row>
    <row r="5" ht="44.25" customHeight="1" spans="1:10">
      <c r="A5" s="51" t="s">
        <v>380</v>
      </c>
      <c r="B5" s="51" t="s">
        <v>381</v>
      </c>
      <c r="C5" s="51" t="s">
        <v>382</v>
      </c>
      <c r="D5" s="51" t="s">
        <v>383</v>
      </c>
      <c r="E5" s="51" t="s">
        <v>384</v>
      </c>
      <c r="F5" s="52" t="s">
        <v>385</v>
      </c>
      <c r="G5" s="51" t="s">
        <v>386</v>
      </c>
      <c r="H5" s="52" t="s">
        <v>387</v>
      </c>
      <c r="I5" s="52" t="s">
        <v>388</v>
      </c>
      <c r="J5" s="51" t="s">
        <v>389</v>
      </c>
    </row>
    <row r="6" ht="14.25" customHeight="1" spans="1:10">
      <c r="A6" s="53">
        <v>1</v>
      </c>
      <c r="B6" s="53">
        <v>2</v>
      </c>
      <c r="C6" s="53">
        <v>3</v>
      </c>
      <c r="D6" s="53">
        <v>4</v>
      </c>
      <c r="E6" s="53">
        <v>5</v>
      </c>
      <c r="F6" s="53">
        <v>6</v>
      </c>
      <c r="G6" s="53">
        <v>7</v>
      </c>
      <c r="H6" s="53">
        <v>8</v>
      </c>
      <c r="I6" s="53">
        <v>9</v>
      </c>
      <c r="J6" s="53">
        <v>10</v>
      </c>
    </row>
    <row r="7" ht="42" customHeight="1" spans="1:10">
      <c r="A7" s="54"/>
      <c r="B7" s="55"/>
      <c r="C7" s="55"/>
      <c r="D7" s="55"/>
      <c r="E7" s="56"/>
      <c r="F7" s="57"/>
      <c r="G7" s="56"/>
      <c r="H7" s="57"/>
      <c r="I7" s="57"/>
      <c r="J7" s="56"/>
    </row>
    <row r="8" ht="42" customHeight="1" spans="1:10">
      <c r="A8" s="54"/>
      <c r="B8" s="58"/>
      <c r="C8" s="58"/>
      <c r="D8" s="58"/>
      <c r="E8" s="54"/>
      <c r="F8" s="58"/>
      <c r="G8" s="54"/>
      <c r="H8" s="58"/>
      <c r="I8" s="58"/>
      <c r="J8" s="54"/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20"/>
  <sheetViews>
    <sheetView showZeros="0" workbookViewId="0">
      <pane ySplit="1" topLeftCell="A2" activePane="bottomLeft" state="frozen"/>
      <selection/>
      <selection pane="bottomLeft" activeCell="B10" sqref="B10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2" t="s">
        <v>649</v>
      </c>
    </row>
    <row r="3" ht="34.5" customHeight="1" spans="1:8">
      <c r="A3" s="33" t="str">
        <f>"2025"&amp;"年新增资产配置表"</f>
        <v>2025年新增资产配置表</v>
      </c>
      <c r="B3" s="33"/>
      <c r="C3" s="33"/>
      <c r="D3" s="33"/>
      <c r="E3" s="33"/>
      <c r="F3" s="33"/>
      <c r="G3" s="33"/>
      <c r="H3" s="33"/>
    </row>
    <row r="4" ht="19.5" customHeight="1" spans="1:8">
      <c r="A4" s="34" t="str">
        <f>"单位名称："&amp;"大渡岗乡"</f>
        <v>单位名称：大渡岗乡</v>
      </c>
      <c r="B4" s="34"/>
      <c r="C4" s="34"/>
      <c r="D4" s="35"/>
      <c r="E4" s="35"/>
      <c r="F4" s="35"/>
      <c r="G4" s="35"/>
      <c r="H4" s="36" t="s">
        <v>178</v>
      </c>
    </row>
    <row r="5" ht="18" customHeight="1" spans="1:8">
      <c r="A5" s="10" t="s">
        <v>186</v>
      </c>
      <c r="B5" s="10" t="s">
        <v>650</v>
      </c>
      <c r="C5" s="10" t="s">
        <v>651</v>
      </c>
      <c r="D5" s="10" t="s">
        <v>652</v>
      </c>
      <c r="E5" s="10" t="s">
        <v>653</v>
      </c>
      <c r="F5" s="37" t="s">
        <v>654</v>
      </c>
      <c r="G5" s="38"/>
      <c r="H5" s="39"/>
    </row>
    <row r="6" ht="18" customHeight="1" spans="1:8">
      <c r="A6" s="17"/>
      <c r="B6" s="17"/>
      <c r="C6" s="17"/>
      <c r="D6" s="17"/>
      <c r="E6" s="17"/>
      <c r="F6" s="40" t="s">
        <v>609</v>
      </c>
      <c r="G6" s="40" t="s">
        <v>655</v>
      </c>
      <c r="H6" s="40" t="s">
        <v>656</v>
      </c>
    </row>
    <row r="7" ht="21" customHeight="1" spans="1:8">
      <c r="A7" s="40">
        <v>1</v>
      </c>
      <c r="B7" s="40">
        <v>2</v>
      </c>
      <c r="C7" s="40">
        <v>3</v>
      </c>
      <c r="D7" s="40">
        <v>4</v>
      </c>
      <c r="E7" s="40">
        <v>5</v>
      </c>
      <c r="F7" s="40">
        <v>6</v>
      </c>
      <c r="G7" s="40">
        <v>7</v>
      </c>
      <c r="H7" s="40">
        <v>8</v>
      </c>
    </row>
    <row r="8" ht="33" customHeight="1" spans="1:8">
      <c r="A8" s="41" t="s">
        <v>204</v>
      </c>
      <c r="B8" s="41"/>
      <c r="C8" s="41"/>
      <c r="D8" s="41"/>
      <c r="E8" s="23"/>
      <c r="F8" s="21">
        <v>14</v>
      </c>
      <c r="G8" s="21"/>
      <c r="H8" s="21">
        <v>114151</v>
      </c>
    </row>
    <row r="9" ht="33" customHeight="1" spans="1:8">
      <c r="A9" s="42" t="s">
        <v>44</v>
      </c>
      <c r="B9" s="41"/>
      <c r="C9" s="41"/>
      <c r="D9" s="41"/>
      <c r="E9" s="23"/>
      <c r="F9" s="21">
        <v>8</v>
      </c>
      <c r="G9" s="21"/>
      <c r="H9" s="21">
        <v>93300</v>
      </c>
    </row>
    <row r="10" ht="33" customHeight="1" spans="1:8">
      <c r="A10" s="42" t="s">
        <v>44</v>
      </c>
      <c r="B10" s="41" t="s">
        <v>657</v>
      </c>
      <c r="C10" s="41" t="s">
        <v>629</v>
      </c>
      <c r="D10" s="41" t="s">
        <v>628</v>
      </c>
      <c r="E10" s="23" t="s">
        <v>616</v>
      </c>
      <c r="F10" s="21">
        <v>1</v>
      </c>
      <c r="G10" s="21">
        <v>80000</v>
      </c>
      <c r="H10" s="21">
        <v>80000</v>
      </c>
    </row>
    <row r="11" ht="33" customHeight="1" spans="1:8">
      <c r="A11" s="42" t="s">
        <v>44</v>
      </c>
      <c r="B11" s="41" t="s">
        <v>657</v>
      </c>
      <c r="C11" s="41" t="s">
        <v>615</v>
      </c>
      <c r="D11" s="41" t="s">
        <v>658</v>
      </c>
      <c r="E11" s="23" t="s">
        <v>616</v>
      </c>
      <c r="F11" s="21">
        <v>1</v>
      </c>
      <c r="G11" s="21">
        <v>4800</v>
      </c>
      <c r="H11" s="21">
        <v>4800</v>
      </c>
    </row>
    <row r="12" ht="33" customHeight="1" spans="1:8">
      <c r="A12" s="42" t="s">
        <v>44</v>
      </c>
      <c r="B12" s="41" t="s">
        <v>657</v>
      </c>
      <c r="C12" s="41" t="s">
        <v>615</v>
      </c>
      <c r="D12" s="41" t="s">
        <v>659</v>
      </c>
      <c r="E12" s="23" t="s">
        <v>616</v>
      </c>
      <c r="F12" s="21">
        <v>1</v>
      </c>
      <c r="G12" s="21">
        <v>2800</v>
      </c>
      <c r="H12" s="21">
        <v>2800</v>
      </c>
    </row>
    <row r="13" ht="33" customHeight="1" spans="1:8">
      <c r="A13" s="42" t="s">
        <v>44</v>
      </c>
      <c r="B13" s="41" t="s">
        <v>660</v>
      </c>
      <c r="C13" s="41" t="s">
        <v>622</v>
      </c>
      <c r="D13" s="41" t="s">
        <v>621</v>
      </c>
      <c r="E13" s="23" t="s">
        <v>616</v>
      </c>
      <c r="F13" s="21">
        <v>4</v>
      </c>
      <c r="G13" s="21">
        <v>1200</v>
      </c>
      <c r="H13" s="21">
        <v>4800</v>
      </c>
    </row>
    <row r="14" ht="33" customHeight="1" spans="1:8">
      <c r="A14" s="42" t="s">
        <v>44</v>
      </c>
      <c r="B14" s="41" t="s">
        <v>660</v>
      </c>
      <c r="C14" s="41" t="s">
        <v>626</v>
      </c>
      <c r="D14" s="41" t="s">
        <v>661</v>
      </c>
      <c r="E14" s="23" t="s">
        <v>627</v>
      </c>
      <c r="F14" s="21">
        <v>1</v>
      </c>
      <c r="G14" s="21">
        <v>900</v>
      </c>
      <c r="H14" s="21">
        <v>900</v>
      </c>
    </row>
    <row r="15" ht="33" customHeight="1" spans="1:8">
      <c r="A15" s="42" t="s">
        <v>50</v>
      </c>
      <c r="B15" s="20"/>
      <c r="C15" s="20"/>
      <c r="D15" s="20"/>
      <c r="E15" s="20"/>
      <c r="F15" s="21">
        <v>6</v>
      </c>
      <c r="G15" s="20"/>
      <c r="H15" s="21">
        <v>20851</v>
      </c>
    </row>
    <row r="16" ht="33" customHeight="1" spans="1:8">
      <c r="A16" s="42" t="s">
        <v>50</v>
      </c>
      <c r="B16" s="41" t="s">
        <v>657</v>
      </c>
      <c r="C16" s="41" t="s">
        <v>633</v>
      </c>
      <c r="D16" s="41" t="s">
        <v>662</v>
      </c>
      <c r="E16" s="23" t="s">
        <v>616</v>
      </c>
      <c r="F16" s="21">
        <v>1</v>
      </c>
      <c r="G16" s="21">
        <v>5783</v>
      </c>
      <c r="H16" s="21">
        <v>5783</v>
      </c>
    </row>
    <row r="17" ht="33" customHeight="1" spans="1:8">
      <c r="A17" s="42" t="s">
        <v>50</v>
      </c>
      <c r="B17" s="41" t="s">
        <v>657</v>
      </c>
      <c r="C17" s="41" t="s">
        <v>635</v>
      </c>
      <c r="D17" s="41" t="s">
        <v>663</v>
      </c>
      <c r="E17" s="23" t="s">
        <v>616</v>
      </c>
      <c r="F17" s="21">
        <v>1</v>
      </c>
      <c r="G17" s="21">
        <v>6000</v>
      </c>
      <c r="H17" s="21">
        <v>6000</v>
      </c>
    </row>
    <row r="18" ht="33" customHeight="1" spans="1:8">
      <c r="A18" s="42" t="s">
        <v>50</v>
      </c>
      <c r="B18" s="41" t="s">
        <v>660</v>
      </c>
      <c r="C18" s="41" t="s">
        <v>626</v>
      </c>
      <c r="D18" s="41" t="s">
        <v>661</v>
      </c>
      <c r="E18" s="23" t="s">
        <v>616</v>
      </c>
      <c r="F18" s="21">
        <v>2</v>
      </c>
      <c r="G18" s="21">
        <v>1000</v>
      </c>
      <c r="H18" s="21">
        <v>2000</v>
      </c>
    </row>
    <row r="19" ht="33" customHeight="1" spans="1:8">
      <c r="A19" s="42" t="s">
        <v>50</v>
      </c>
      <c r="B19" s="41" t="s">
        <v>664</v>
      </c>
      <c r="C19" s="41" t="s">
        <v>638</v>
      </c>
      <c r="D19" s="41" t="s">
        <v>637</v>
      </c>
      <c r="E19" s="23" t="s">
        <v>575</v>
      </c>
      <c r="F19" s="21">
        <v>2</v>
      </c>
      <c r="G19" s="21">
        <v>3534</v>
      </c>
      <c r="H19" s="21">
        <v>7068</v>
      </c>
    </row>
    <row r="20" ht="24" customHeight="1" spans="1:8">
      <c r="A20" s="43" t="s">
        <v>29</v>
      </c>
      <c r="B20" s="44"/>
      <c r="C20" s="44"/>
      <c r="D20" s="44"/>
      <c r="E20" s="45"/>
      <c r="F20" s="21">
        <v>14</v>
      </c>
      <c r="G20" s="21"/>
      <c r="H20" s="21">
        <v>114151</v>
      </c>
    </row>
  </sheetData>
  <mergeCells count="9">
    <mergeCell ref="A3:H3"/>
    <mergeCell ref="A4:C4"/>
    <mergeCell ref="F5:H5"/>
    <mergeCell ref="A20:E20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workbookViewId="0">
      <pane ySplit="1" topLeftCell="A2" activePane="bottomLeft" state="frozen"/>
      <selection/>
      <selection pane="bottomLeft" activeCell="A11" sqref="A11:G1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665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"单位名称："&amp;"大渡岗乡"</f>
        <v>单位名称：大渡岗乡</v>
      </c>
      <c r="B4" s="6"/>
      <c r="C4" s="6"/>
      <c r="D4" s="6"/>
      <c r="E4" s="6"/>
      <c r="F4" s="6"/>
      <c r="G4" s="6"/>
      <c r="H4" s="7"/>
      <c r="I4" s="7"/>
      <c r="J4" s="7"/>
      <c r="K4" s="8" t="s">
        <v>178</v>
      </c>
    </row>
    <row r="5" ht="21.75" customHeight="1" spans="1:11">
      <c r="A5" s="9" t="s">
        <v>336</v>
      </c>
      <c r="B5" s="9" t="s">
        <v>188</v>
      </c>
      <c r="C5" s="9" t="s">
        <v>337</v>
      </c>
      <c r="D5" s="10" t="s">
        <v>189</v>
      </c>
      <c r="E5" s="10" t="s">
        <v>190</v>
      </c>
      <c r="F5" s="10" t="s">
        <v>338</v>
      </c>
      <c r="G5" s="10" t="s">
        <v>339</v>
      </c>
      <c r="H5" s="27" t="s">
        <v>29</v>
      </c>
      <c r="I5" s="11" t="s">
        <v>666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8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9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30"/>
      <c r="B9" s="31"/>
      <c r="C9" s="30"/>
      <c r="D9" s="30"/>
      <c r="E9" s="30"/>
      <c r="F9" s="30"/>
      <c r="G9" s="30"/>
      <c r="H9" s="21"/>
      <c r="I9" s="21"/>
      <c r="J9" s="21"/>
      <c r="K9" s="21"/>
    </row>
    <row r="10" ht="18.75" customHeight="1" spans="1:11">
      <c r="A10" s="31"/>
      <c r="B10" s="31"/>
      <c r="C10" s="31"/>
      <c r="D10" s="31"/>
      <c r="E10" s="31"/>
      <c r="F10" s="31"/>
      <c r="G10" s="31"/>
      <c r="H10" s="21"/>
      <c r="I10" s="21"/>
      <c r="J10" s="21"/>
      <c r="K10" s="21"/>
    </row>
    <row r="11" ht="18.75" customHeight="1" spans="1:11">
      <c r="A11" s="24" t="s">
        <v>156</v>
      </c>
      <c r="B11" s="25"/>
      <c r="C11" s="25"/>
      <c r="D11" s="25"/>
      <c r="E11" s="25"/>
      <c r="F11" s="25"/>
      <c r="G11" s="26"/>
      <c r="H11" s="21"/>
      <c r="I11" s="21"/>
      <c r="J11" s="21"/>
      <c r="K11" s="21"/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2"/>
  <sheetViews>
    <sheetView showZeros="0" tabSelected="1" workbookViewId="0">
      <pane ySplit="1" topLeftCell="A2" activePane="bottomLeft" state="frozen"/>
      <selection/>
      <selection pane="bottomLeft" activeCell="J8" sqref="J8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667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"单位名称："&amp;"大渡岗乡"</f>
        <v>单位名称：大渡岗乡</v>
      </c>
      <c r="B4" s="6"/>
      <c r="C4" s="6"/>
      <c r="D4" s="6"/>
      <c r="E4" s="7"/>
      <c r="F4" s="7"/>
      <c r="G4" s="8" t="s">
        <v>178</v>
      </c>
    </row>
    <row r="5" ht="21.75" customHeight="1" spans="1:7">
      <c r="A5" s="9" t="s">
        <v>337</v>
      </c>
      <c r="B5" s="9" t="s">
        <v>336</v>
      </c>
      <c r="C5" s="9" t="s">
        <v>188</v>
      </c>
      <c r="D5" s="10" t="s">
        <v>668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669</v>
      </c>
      <c r="F6" s="10" t="s">
        <v>670</v>
      </c>
      <c r="G6" s="10" t="s">
        <v>671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 t="s">
        <v>204</v>
      </c>
      <c r="B9" s="20"/>
      <c r="C9" s="20"/>
      <c r="D9" s="20"/>
      <c r="E9" s="21">
        <v>1433288</v>
      </c>
      <c r="F9" s="21"/>
      <c r="G9" s="21"/>
    </row>
    <row r="10" ht="18.75" customHeight="1" spans="1:7">
      <c r="A10" s="22" t="s">
        <v>44</v>
      </c>
      <c r="B10" s="20"/>
      <c r="C10" s="20"/>
      <c r="D10" s="23"/>
      <c r="E10" s="21">
        <v>1293008</v>
      </c>
      <c r="F10" s="21"/>
      <c r="G10" s="21"/>
    </row>
    <row r="11" ht="18.75" customHeight="1" spans="1:7">
      <c r="A11" s="20"/>
      <c r="B11" s="20" t="s">
        <v>343</v>
      </c>
      <c r="C11" s="20" t="s">
        <v>342</v>
      </c>
      <c r="D11" s="23" t="s">
        <v>672</v>
      </c>
      <c r="E11" s="21">
        <v>80045</v>
      </c>
      <c r="F11" s="21"/>
      <c r="G11" s="21"/>
    </row>
    <row r="12" ht="18.75" customHeight="1" spans="1:7">
      <c r="A12" s="20"/>
      <c r="B12" s="20" t="s">
        <v>343</v>
      </c>
      <c r="C12" s="20" t="s">
        <v>347</v>
      </c>
      <c r="D12" s="23" t="s">
        <v>672</v>
      </c>
      <c r="E12" s="21">
        <v>112063</v>
      </c>
      <c r="F12" s="21"/>
      <c r="G12" s="21"/>
    </row>
    <row r="13" ht="18.75" customHeight="1" spans="1:7">
      <c r="A13" s="20"/>
      <c r="B13" s="20" t="s">
        <v>343</v>
      </c>
      <c r="C13" s="20" t="s">
        <v>349</v>
      </c>
      <c r="D13" s="23" t="s">
        <v>672</v>
      </c>
      <c r="E13" s="21">
        <v>432000</v>
      </c>
      <c r="F13" s="21"/>
      <c r="G13" s="21"/>
    </row>
    <row r="14" ht="18.75" customHeight="1" spans="1:7">
      <c r="A14" s="20"/>
      <c r="B14" s="20" t="s">
        <v>343</v>
      </c>
      <c r="C14" s="20" t="s">
        <v>351</v>
      </c>
      <c r="D14" s="23" t="s">
        <v>672</v>
      </c>
      <c r="E14" s="21">
        <v>68400</v>
      </c>
      <c r="F14" s="21"/>
      <c r="G14" s="21"/>
    </row>
    <row r="15" ht="18.75" customHeight="1" spans="1:7">
      <c r="A15" s="20"/>
      <c r="B15" s="20" t="s">
        <v>343</v>
      </c>
      <c r="C15" s="20" t="s">
        <v>355</v>
      </c>
      <c r="D15" s="23" t="s">
        <v>672</v>
      </c>
      <c r="E15" s="21">
        <v>110000</v>
      </c>
      <c r="F15" s="21"/>
      <c r="G15" s="21"/>
    </row>
    <row r="16" ht="18.75" customHeight="1" spans="1:7">
      <c r="A16" s="20"/>
      <c r="B16" s="20" t="s">
        <v>343</v>
      </c>
      <c r="C16" s="20" t="s">
        <v>365</v>
      </c>
      <c r="D16" s="23" t="s">
        <v>672</v>
      </c>
      <c r="E16" s="21">
        <v>150000</v>
      </c>
      <c r="F16" s="21"/>
      <c r="G16" s="21"/>
    </row>
    <row r="17" ht="18.75" customHeight="1" spans="1:7">
      <c r="A17" s="20"/>
      <c r="B17" s="20" t="s">
        <v>343</v>
      </c>
      <c r="C17" s="20" t="s">
        <v>367</v>
      </c>
      <c r="D17" s="23" t="s">
        <v>672</v>
      </c>
      <c r="E17" s="21">
        <v>90500</v>
      </c>
      <c r="F17" s="21"/>
      <c r="G17" s="21"/>
    </row>
    <row r="18" ht="18.75" customHeight="1" spans="1:7">
      <c r="A18" s="20"/>
      <c r="B18" s="20" t="s">
        <v>343</v>
      </c>
      <c r="C18" s="20" t="s">
        <v>369</v>
      </c>
      <c r="D18" s="23" t="s">
        <v>672</v>
      </c>
      <c r="E18" s="21">
        <v>250000</v>
      </c>
      <c r="F18" s="21"/>
      <c r="G18" s="21"/>
    </row>
    <row r="19" ht="18.75" customHeight="1" spans="1:7">
      <c r="A19" s="22" t="s">
        <v>50</v>
      </c>
      <c r="B19" s="20"/>
      <c r="C19" s="20"/>
      <c r="D19" s="20"/>
      <c r="E19" s="21">
        <v>140280</v>
      </c>
      <c r="F19" s="21"/>
      <c r="G19" s="21"/>
    </row>
    <row r="20" ht="18.75" customHeight="1" spans="1:7">
      <c r="A20" s="20"/>
      <c r="B20" s="20" t="s">
        <v>343</v>
      </c>
      <c r="C20" s="20" t="s">
        <v>375</v>
      </c>
      <c r="D20" s="23" t="s">
        <v>672</v>
      </c>
      <c r="E20" s="21">
        <v>80280</v>
      </c>
      <c r="F20" s="21"/>
      <c r="G20" s="21"/>
    </row>
    <row r="21" ht="18.75" customHeight="1" spans="1:7">
      <c r="A21" s="20"/>
      <c r="B21" s="20" t="s">
        <v>343</v>
      </c>
      <c r="C21" s="20" t="s">
        <v>377</v>
      </c>
      <c r="D21" s="23" t="s">
        <v>672</v>
      </c>
      <c r="E21" s="21">
        <v>60000</v>
      </c>
      <c r="F21" s="21"/>
      <c r="G21" s="21"/>
    </row>
    <row r="22" ht="18.75" customHeight="1" spans="1:7">
      <c r="A22" s="24" t="s">
        <v>29</v>
      </c>
      <c r="B22" s="25" t="s">
        <v>342</v>
      </c>
      <c r="C22" s="25"/>
      <c r="D22" s="26"/>
      <c r="E22" s="21">
        <v>1433288</v>
      </c>
      <c r="F22" s="21"/>
      <c r="G22" s="21"/>
    </row>
  </sheetData>
  <mergeCells count="11">
    <mergeCell ref="A3:G3"/>
    <mergeCell ref="A4:D4"/>
    <mergeCell ref="E5:G5"/>
    <mergeCell ref="A22:D22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A.团子 。</cp:lastModifiedBy>
  <dcterms:created xsi:type="dcterms:W3CDTF">2025-02-11T01:37:00Z</dcterms:created>
  <dcterms:modified xsi:type="dcterms:W3CDTF">2025-02-12T02:23:27Z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D5D6782E134843D79D001536E89A54E5_12</vt:lpwstr>
  </property>
</Properties>
</file>