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8"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市对下转移支付预算表09-1" sheetId="13" r:id="rId13"/>
    <sheet name="市对下转移支付绩效目标表09-2" sheetId="14" r:id="rId14"/>
    <sheet name="新增资产配置表10" sheetId="15" r:id="rId15"/>
    <sheet name="上级转移支付补助项目支出预算表11" sheetId="16" r:id="rId16"/>
    <sheet name="部门项目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<sst xmlns="http://schemas.openxmlformats.org/spreadsheetml/2006/main" count="2708" uniqueCount="696">
  <si>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</si>
  <si>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</si>
  <si>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</si>
  <si>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</si>
  <si>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</si>
  <si>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</si>
  <si>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</si>
  <si>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</si>
  <si>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</si>
  <si>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</si>
  <si>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</si>
  <si>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</si>
  <si>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</si>
  <si>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</si>
  <si>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</si>
  <si>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</si>
  <si>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</si>
  <si>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</si>
  <si>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</si>
  <si>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</si>
  <si>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</si>
  <si>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</si>
  <si>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</si>
  <si>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</si>
  <si>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</si>
  <si>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</si>
  <si>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</si>
  <si>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</si>
  <si>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</si>
  <si>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</si>
  <si>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</si>
  <si>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</si>
  <si>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</si>
  <si>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</si>
  <si>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</si>
  <si>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</si>
  <si>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</si>
  <si>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</si>
  <si>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</si>
  <si>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</si>
  <si>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</si>
  <si>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</si>
  <si>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</si>
  <si>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120001</t>
  </si>
  <si>
    <t>景洪市住房和城乡建设局</t>
  </si>
  <si>
    <t>120004</t>
  </si>
  <si>
    <t>景洪市住房和城乡建设局城乡建设综合服务中心</t>
  </si>
  <si>
    <t>120005</t>
  </si>
  <si>
    <t>景洪市房地产交易所</t>
  </si>
  <si>
    <t>120006</t>
  </si>
  <si>
    <t>景洪市工程质量监督管理站</t>
  </si>
  <si>
    <t>120007</t>
  </si>
  <si>
    <t>景洪市城市更新中心</t>
  </si>
  <si>
    <t>120008</t>
  </si>
  <si>
    <t>景洪市环境卫生服务中心</t>
  </si>
  <si>
    <t>120009</t>
  </si>
  <si>
    <t>景洪市城市照明服务中心</t>
  </si>
  <si>
    <t>120010</t>
  </si>
  <si>
    <t>景洪市园林绿化服务中心</t>
  </si>
  <si>
    <t>预算01-3表</t>
  </si>
  <si>
    <t>科目编码</t>
  </si>
  <si>
    <t>科目名称</t>
  </si>
  <si>
    <t>财政专户管理的支出</t>
  </si>
  <si>
    <t>单位资金</t>
  </si>
  <si>
    <t>基本支出</t>
  </si>
  <si>
    <t>项目支出</t>
  </si>
  <si>
    <t>事业支出</t>
  </si>
  <si>
    <t>事业单位
经营支出</t>
  </si>
  <si>
    <t>上级补助支出</t>
  </si>
  <si>
    <t>附属单位补助支出</t>
  </si>
  <si>
    <t>其他支出</t>
  </si>
  <si>
    <t>208</t>
  </si>
  <si>
    <t>社会保障和就业支出</t>
  </si>
  <si>
    <t>20805</t>
  </si>
  <si>
    <t>行政事业单位养老支出</t>
  </si>
  <si>
    <t>2080501</t>
  </si>
  <si>
    <t>行政单位离退休</t>
  </si>
  <si>
    <t>2080502</t>
  </si>
  <si>
    <t>事业单位离退休</t>
  </si>
  <si>
    <t>2080505</t>
  </si>
  <si>
    <t>机关事业单位基本养老保险缴费支出</t>
  </si>
  <si>
    <t>20808</t>
  </si>
  <si>
    <t>抚恤</t>
  </si>
  <si>
    <t>2080801</t>
  </si>
  <si>
    <t>死亡抚恤</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</si>
  <si>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</si>
  <si>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</si>
  <si>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</si>
  <si>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</si>
  <si>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</si>
  <si>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</si>
  <si>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</si>
  <si>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</si>
  <si>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</si>
  <si>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</si>
  <si>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</si>
  <si>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</si>
  <si>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212</t>
  </si>
  <si>
    <t>城乡社区支出</t>
  </si>
  <si>
    <t>21201</t>
  </si>
  <si>
    <t>城乡社区管理事务</t>
  </si>
  <si>
    <t>2120101</t>
  </si>
  <si>
    <t>行政运行</t>
  </si>
  <si>
    <t>2120199</t>
  </si>
  <si>
    <t>其他城乡社区管理事务支出</t>
  </si>
  <si>
    <t>21203</t>
  </si>
  <si>
    <t>城乡社区公共设施</t>
  </si>
  <si>
    <t>2120399</t>
  </si>
  <si>
    <t>其他城乡社区公共设施支出</t>
  </si>
  <si>
    <t>21205</t>
  </si>
  <si>
    <t>城乡社区环境卫生</t>
  </si>
  <si>
    <t>2120501</t>
  </si>
  <si>
    <t>21206</t>
  </si>
  <si>
    <t>建设市场管理与监督</t>
  </si>
  <si>
    <t>2120601</t>
  </si>
  <si>
    <t>21213</t>
  </si>
  <si>
    <t>城市基础设施配套费安排的支出</t>
  </si>
  <si>
    <t>2121399</t>
  </si>
  <si>
    <t>其他城市基础设施配套费安排的支出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</si>
  <si>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</si>
  <si>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</si>
  <si>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</si>
  <si>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</si>
  <si>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</si>
  <si>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</si>
  <si>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</si>
  <si>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</si>
  <si>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</si>
  <si>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</si>
  <si>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</si>
  <si>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</si>
  <si>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</si>
  <si>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</si>
  <si>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</si>
  <si>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</si>
  <si>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</si>
  <si>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</si>
  <si>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</si>
  <si>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</si>
  <si>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</si>
  <si>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</si>
  <si>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</si>
  <si>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</si>
  <si>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</si>
  <si>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</si>
  <si>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</si>
  <si>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</si>
  <si>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</si>
  <si>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</si>
  <si>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</si>
  <si>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</si>
  <si>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</si>
  <si>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</si>
  <si>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</si>
  <si>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</si>
  <si>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</si>
  <si>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</si>
  <si>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</si>
  <si>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</si>
  <si>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</si>
  <si>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</si>
  <si>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</si>
  <si>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</si>
  <si>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</si>
  <si>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</si>
  <si>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</si>
  <si>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</si>
  <si>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</si>
  <si>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</si>
  <si>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</si>
  <si>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</si>
  <si>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</si>
  <si>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532801210000000019204</t>
  </si>
  <si>
    <t>行政人员支出工资</t>
  </si>
  <si>
    <t>30101</t>
  </si>
  <si>
    <t>基本工资</t>
  </si>
  <si>
    <t>30102</t>
  </si>
  <si>
    <t>津贴补贴</t>
  </si>
  <si>
    <t>30103</t>
  </si>
  <si>
    <t>奖金</t>
  </si>
  <si>
    <t>532801210000000019206</t>
  </si>
  <si>
    <t>30113</t>
  </si>
  <si>
    <t>532801210000000019210</t>
  </si>
  <si>
    <t>行政人员公务交通补贴</t>
  </si>
  <si>
    <t>30239</t>
  </si>
  <si>
    <t>其他交通费用</t>
  </si>
  <si>
    <t>532801210000000019211</t>
  </si>
  <si>
    <t>工会经费</t>
  </si>
  <si>
    <t>30228</t>
  </si>
  <si>
    <t>532801210000000019212</t>
  </si>
  <si>
    <t>福利费</t>
  </si>
  <si>
    <t>30229</t>
  </si>
  <si>
    <t>532801210000000019213</t>
  </si>
  <si>
    <t>一般公用经费</t>
  </si>
  <si>
    <t>30211</t>
  </si>
  <si>
    <t>差旅费</t>
  </si>
  <si>
    <t>30213</t>
  </si>
  <si>
    <t>维修（护）费</t>
  </si>
  <si>
    <t>30227</t>
  </si>
  <si>
    <t>委托业务费</t>
  </si>
  <si>
    <t>30299</t>
  </si>
  <si>
    <t>其他商品和服务支出</t>
  </si>
  <si>
    <t>532801210000000021591</t>
  </si>
  <si>
    <t>社会保障缴费</t>
  </si>
  <si>
    <t>30108</t>
  </si>
  <si>
    <t>机关事业单位基本养老保险缴费</t>
  </si>
  <si>
    <t>30110</t>
  </si>
  <si>
    <t>职工基本医疗保险缴费</t>
  </si>
  <si>
    <t>30111</t>
  </si>
  <si>
    <t>公务员医疗补助缴费</t>
  </si>
  <si>
    <t>30112</t>
  </si>
  <si>
    <t>其他社会保障缴费</t>
  </si>
  <si>
    <t>532801221100000501219</t>
  </si>
  <si>
    <t>30217</t>
  </si>
  <si>
    <t>532801221100000501231</t>
  </si>
  <si>
    <t>公务用车购置及运行维护费</t>
  </si>
  <si>
    <t>30231</t>
  </si>
  <si>
    <t>公务用车运行维护费</t>
  </si>
  <si>
    <t>532801221100000501232</t>
  </si>
  <si>
    <t>退休公用经费</t>
  </si>
  <si>
    <t>30201</t>
  </si>
  <si>
    <t>办公费</t>
  </si>
  <si>
    <t>532801231100001352419</t>
  </si>
  <si>
    <t>机关事业单位职工遗属生活补助</t>
  </si>
  <si>
    <t>30305</t>
  </si>
  <si>
    <t>生活补助</t>
  </si>
  <si>
    <t>532801231100001462837</t>
  </si>
  <si>
    <t>绩效考核基础奖</t>
  </si>
  <si>
    <t>532801210000000019532</t>
  </si>
  <si>
    <t>事业人员支出工资</t>
  </si>
  <si>
    <t>30107</t>
  </si>
  <si>
    <t>绩效工资</t>
  </si>
  <si>
    <t>532801210000000019534</t>
  </si>
  <si>
    <t>532801210000000019538</t>
  </si>
  <si>
    <t>532801210000000019539</t>
  </si>
  <si>
    <t>532801210000000019540</t>
  </si>
  <si>
    <t>30202</t>
  </si>
  <si>
    <t>印刷费</t>
  </si>
  <si>
    <t>532801210000000021592</t>
  </si>
  <si>
    <t>532801221100000528080</t>
  </si>
  <si>
    <t>532801231100001494935</t>
  </si>
  <si>
    <t>月奖励性绩效工资</t>
  </si>
  <si>
    <t>532801251100003880513</t>
  </si>
  <si>
    <t>生活补助（驻村队员生活补助）</t>
  </si>
  <si>
    <t>532801210000000020451</t>
  </si>
  <si>
    <t>532801210000000020452</t>
  </si>
  <si>
    <t>532801210000000020453</t>
  </si>
  <si>
    <t>532801210000000020457</t>
  </si>
  <si>
    <t>532801210000000020458</t>
  </si>
  <si>
    <t>532801210000000020459</t>
  </si>
  <si>
    <t>30205</t>
  </si>
  <si>
    <t>水费</t>
  </si>
  <si>
    <t>30206</t>
  </si>
  <si>
    <t>电费</t>
  </si>
  <si>
    <t>30207</t>
  </si>
  <si>
    <t>邮电费</t>
  </si>
  <si>
    <t>30218</t>
  </si>
  <si>
    <t>专用材料费</t>
  </si>
  <si>
    <t>532801221100000512215</t>
  </si>
  <si>
    <t>532801231100001468106</t>
  </si>
  <si>
    <t>532801231100001499682</t>
  </si>
  <si>
    <t>532801251100003845507</t>
  </si>
  <si>
    <t>其他人员支出</t>
  </si>
  <si>
    <t>30199</t>
  </si>
  <si>
    <t>其他工资福利支出</t>
  </si>
  <si>
    <t>532801210000000019665</t>
  </si>
  <si>
    <t>532801210000000019666</t>
  </si>
  <si>
    <t>532801210000000019667</t>
  </si>
  <si>
    <t>532801210000000019668</t>
  </si>
  <si>
    <t>532801210000000019669</t>
  </si>
  <si>
    <t>532801210000000019670</t>
  </si>
  <si>
    <t>31002</t>
  </si>
  <si>
    <t>办公设备购置</t>
  </si>
  <si>
    <t>532801221100000525991</t>
  </si>
  <si>
    <t>532801231100001453087</t>
  </si>
  <si>
    <t>532801231100002099183</t>
  </si>
  <si>
    <t>532801231100002099198</t>
  </si>
  <si>
    <t>532801231100002104924</t>
  </si>
  <si>
    <t>532801231100002104938</t>
  </si>
  <si>
    <t>532801241100002452395</t>
  </si>
  <si>
    <t>532801241100002452398</t>
  </si>
  <si>
    <t>532801241100002452416</t>
  </si>
  <si>
    <t>532801241100002452422</t>
  </si>
  <si>
    <t>532801241100003179647</t>
  </si>
  <si>
    <t>532801241100003179648</t>
  </si>
  <si>
    <t>532801241100003179649</t>
  </si>
  <si>
    <t>532801241100003179650</t>
  </si>
  <si>
    <t>532801251100003880782</t>
  </si>
  <si>
    <t>532801251100003880804</t>
  </si>
  <si>
    <t>532801251100003880806</t>
  </si>
  <si>
    <t>532801251100003880809</t>
  </si>
  <si>
    <t>30214</t>
  </si>
  <si>
    <t>租赁费</t>
  </si>
  <si>
    <t>532801241100003179698</t>
  </si>
  <si>
    <t>532801241100003179714</t>
  </si>
  <si>
    <t>532801241100003179715</t>
  </si>
  <si>
    <t>532801241100003179716</t>
  </si>
  <si>
    <t>532801251100003880789</t>
  </si>
  <si>
    <t>532801251100003880791</t>
  </si>
  <si>
    <t>532801251100003880815</t>
  </si>
  <si>
    <t>532801251100003880832</t>
  </si>
  <si>
    <t>532801241100003179616</t>
  </si>
  <si>
    <t>532801241100003179617</t>
  </si>
  <si>
    <t>532801241100003179618</t>
  </si>
  <si>
    <t>532801241100003179633</t>
  </si>
  <si>
    <t>532801251100003880823</t>
  </si>
  <si>
    <t>532801251100003880825</t>
  </si>
  <si>
    <t>532801251100003880828</t>
  </si>
  <si>
    <t>532801251100003880841</t>
  </si>
  <si>
    <t>预算05-1表</t>
  </si>
  <si>
    <t>项目分类</t>
  </si>
  <si>
    <t>项目单位</t>
  </si>
  <si>
    <t>经济科目编码</t>
  </si>
  <si>
    <t>经济科目名称</t>
  </si>
  <si>
    <t>本年拨款</t>
  </si>
  <si>
    <t>其中：本次下达</t>
  </si>
  <si>
    <t>□第一次全国自然灾害综合风险普查项目经费</t>
  </si>
  <si>
    <t>311 专项业务类</t>
  </si>
  <si>
    <t>532801241100002529843</t>
  </si>
  <si>
    <t>□两区下划环卫绿化市场化运作服务费项目经费</t>
  </si>
  <si>
    <t>312 民生类</t>
  </si>
  <si>
    <t>532801241100003007988</t>
  </si>
  <si>
    <t>s城乡公共设施电费支出项目经费</t>
  </si>
  <si>
    <t>532801241100003206114</t>
  </si>
  <si>
    <t>□景洪市城乡环卫一体化专项资金项目经费</t>
  </si>
  <si>
    <t>532801251100003880792</t>
  </si>
  <si>
    <t>□景洪市房地产推介协同城市宣传驻点改造经费</t>
  </si>
  <si>
    <t>532801251100003881388</t>
  </si>
  <si>
    <t>□景洪市生活垃圾焚烧发电厂垃圾处理专项资金</t>
  </si>
  <si>
    <t>532801251100003882487</t>
  </si>
  <si>
    <t>□市政公用设施管理服务项目经费</t>
  </si>
  <si>
    <t>532801251100003911945</t>
  </si>
  <si>
    <t>□景洪市住房城乡运行经费</t>
  </si>
  <si>
    <t>532801251100003913597</t>
  </si>
  <si>
    <t>□房地产交易市场管理运行专项资金</t>
  </si>
  <si>
    <t>532801221100000652217</t>
  </si>
  <si>
    <t>预算05-2表</t>
  </si>
  <si>
    <t>单位名称、项目名称</t>
  </si>
  <si>
    <t>项目年度绩效目标</t>
  </si>
  <si>
    <t>一级指标</t>
  </si>
  <si>
    <t>二级指标</t>
  </si>
  <si>
    <t>三级指标</t>
  </si>
  <si>
    <t>指标性质</t>
  </si>
  <si>
    <t>指标值</t>
  </si>
  <si>
    <t>度量单位</t>
  </si>
  <si>
    <t>指标属性</t>
  </si>
  <si>
    <t>指标内容</t>
  </si>
  <si>
    <t>采购2025年市政公用设施管理服务项目主要内容为协助景洪市住房和城乡建设局完成排水设施管理服务、完成市政道路、桥梁、隧道设施管理服务、完成广场、路标、路牌等其他市政设施管理服务、完成对市政道路日常巡查、在汛期对整个城区排水状况进行安全巡查等服务。</t>
  </si>
  <si>
    <t>产出指标</t>
  </si>
  <si>
    <t>数量指标</t>
  </si>
  <si>
    <t>合同完成时间</t>
  </si>
  <si>
    <t>=</t>
  </si>
  <si>
    <t>12</t>
  </si>
  <si>
    <t>月</t>
  </si>
  <si>
    <t>定量指标</t>
  </si>
  <si>
    <t>反映市政公用设施管理服务项目完成时间。</t>
  </si>
  <si>
    <t>质量指标</t>
  </si>
  <si>
    <t>项目完成率</t>
  </si>
  <si>
    <t>100</t>
  </si>
  <si>
    <t>%</t>
  </si>
  <si>
    <t>反映项目是否在规定时间内完成项目工作。</t>
  </si>
  <si>
    <t>效益指标</t>
  </si>
  <si>
    <t>社会效益</t>
  </si>
  <si>
    <t>提升城市生活质量</t>
  </si>
  <si>
    <t>提升</t>
  </si>
  <si>
    <t>定性指标</t>
  </si>
  <si>
    <t>良好的市政公用设施管理可以提升城市生活质量。</t>
  </si>
  <si>
    <t>满意度指标</t>
  </si>
  <si>
    <t>服务对象满意度</t>
  </si>
  <si>
    <t>&gt;=</t>
  </si>
  <si>
    <t>90</t>
  </si>
  <si>
    <t>服务对象对项目实施情况的满意程度</t>
  </si>
  <si>
    <t>完成2025年城乡路灯、交通信号灯及道路、桥梁、广场公园场所的照明设备等公共设施电费支出。保障城乡运行公共用电。</t>
  </si>
  <si>
    <t>用电量</t>
  </si>
  <si>
    <t>&lt;=</t>
  </si>
  <si>
    <t>1200</t>
  </si>
  <si>
    <t>万千瓦</t>
  </si>
  <si>
    <t>用电清单。</t>
  </si>
  <si>
    <t>亮灯率</t>
  </si>
  <si>
    <t>95</t>
  </si>
  <si>
    <t>亮灯率=亮灯数量/总路灯数。</t>
  </si>
  <si>
    <t>提升市容市貌</t>
  </si>
  <si>
    <t>是/否</t>
  </si>
  <si>
    <t>灯光亮化取得的成效。</t>
  </si>
  <si>
    <t>调查问卷。</t>
  </si>
  <si>
    <t>通过有效的环卫绿化管养，提高城市的环境质量，减少污染，改善空气质量，提升市民的生活质量。通过合理的绿化和清洁工作，提升城市的形象，增强城市的吸引力和竞争力。通过科学的环境管理和保护措施，维护生态平衡，保护生物多样性。通过加强环保宣传和教育，提高市民的环保意识和环保素质，引导市民积极参与环保行动，形成全社会的环保氛围。</t>
  </si>
  <si>
    <t>道路清扫保洁面积</t>
  </si>
  <si>
    <t>151.9万</t>
  </si>
  <si>
    <t>平方米</t>
  </si>
  <si>
    <t>两区道路清扫保洁面积</t>
  </si>
  <si>
    <t>生活垃圾量</t>
  </si>
  <si>
    <t>2.82万</t>
  </si>
  <si>
    <t>万吨</t>
  </si>
  <si>
    <t>两区生活垃圾量</t>
  </si>
  <si>
    <t>绿化管养面积</t>
  </si>
  <si>
    <t>38.75万</t>
  </si>
  <si>
    <t>两区区绿化管养面积</t>
  </si>
  <si>
    <t>公厕数量</t>
  </si>
  <si>
    <t>座（处）</t>
  </si>
  <si>
    <t>两区洗手台公厕数量。</t>
  </si>
  <si>
    <t>洗手设施</t>
  </si>
  <si>
    <t>33</t>
  </si>
  <si>
    <t>两区洗手台管理数量。</t>
  </si>
  <si>
    <t>环卫保洁达标率</t>
  </si>
  <si>
    <t>符合国务院《城市市容和环境卫生管理条例》、建设部《城市生活垃圾管理办法》以及《城市容貌标准》的要求。 随时保证承包区域内的卫生达到“七净七无”的标准（“七净” 路面净、路沿净、人行道净、下水道口净、树塘净、墙根净、果皮箱等环卫设施周围净；“七无”无砖瓦土石等堆积物、无污泥积水、无纸屑果皮烟头人畜粪便等、无杂草、无暴露垃圾、无油污、无焚烧垃圾），并且严格按清扫保洁规定的时间、班次作业</t>
  </si>
  <si>
    <t>绿化达标率</t>
  </si>
  <si>
    <t>绿化养护、公共设备及设施的维护、绿地内环境卫生的保洁、病虫害防治、缺塘补苗。以上工作内容是否达到国家《城市绿化质量标准》及各片区市场化管理考核标准，参照《景洪市城乡环卫一体化可研报告》标准。国家《城市绿化质量标准》及各片区市场化管理考核标准，参照《景洪市城乡环卫一体化可研报告》标准。</t>
  </si>
  <si>
    <t>公共厕所管理达标率</t>
  </si>
  <si>
    <t>按照城市管理标准要求对一类、二类、三类公共厕所进行维护。</t>
  </si>
  <si>
    <t>市政公共设施管理达标率</t>
  </si>
  <si>
    <t>按照城市、乡镇对市政公共设施的维护标准进行考核。</t>
  </si>
  <si>
    <t>时效指标</t>
  </si>
  <si>
    <t>垃圾清运及时率</t>
  </si>
  <si>
    <t>完成垃圾日产日清工作。</t>
  </si>
  <si>
    <t>提升人居环境</t>
  </si>
  <si>
    <t>①通过城乡一体化绿化管养、环卫清洁工作开展，助力景洪市获取全国文明城市称号。乡镇环境得到明显改善。
②城乡道路清洁、绿化管养、公厕管理等基础设施管护水平，达到“7+2”专项行动，创文复检及创卫相关要求。</t>
  </si>
  <si>
    <t>生态效益</t>
  </si>
  <si>
    <t>垃圾收集处理一体化环境卫生得到提升</t>
  </si>
  <si>
    <t>通过城乡环卫一体化实施实现环卫保洁、绿化管护规范化，实现垃圾分类，垃圾优化处理，经济、绿色双发展。</t>
  </si>
  <si>
    <t>可持续影响</t>
  </si>
  <si>
    <t>经济可持续发展</t>
  </si>
  <si>
    <t>改善当地环境，增加投资机会</t>
  </si>
  <si>
    <t>通过城乡环卫一体化实施市容环卫、绿化、公厕管理和生活垃圾收集的市场化、专业化和规范化管理机制，达到效率、质量和市政管护整体水平的提高，改善环境，增加投资机会。</t>
  </si>
  <si>
    <t>服务对象的满意度</t>
  </si>
  <si>
    <t>85</t>
  </si>
  <si>
    <t>辖区群众对项目实施情况的满意程度。</t>
  </si>
  <si>
    <t>住房城乡运行办公费、环卫绿化、建筑工地巡查的租车费用、参加各项项目的出差费用/律师代理费用等其他费用。</t>
  </si>
  <si>
    <t>运行经费</t>
  </si>
  <si>
    <t>2000000</t>
  </si>
  <si>
    <t>元</t>
  </si>
  <si>
    <t>反映运行经费是否足额发放。</t>
  </si>
  <si>
    <t>运行经费发放足额率</t>
  </si>
  <si>
    <t>反映运行经费是否全额发放。</t>
  </si>
  <si>
    <t>运行经费发放时效</t>
  </si>
  <si>
    <t>2025</t>
  </si>
  <si>
    <t>年</t>
  </si>
  <si>
    <t>反映运行经费发放时效</t>
  </si>
  <si>
    <t>推动建筑行业健康发展</t>
  </si>
  <si>
    <t>推动</t>
  </si>
  <si>
    <t>住房和城乡建设职责包含通过对建筑工程的质量、安全监管，保证建筑符合标准，保障使用者的生命和财产安全，同时也维护建筑市场的良好秩序</t>
  </si>
  <si>
    <t>促进经济发展</t>
  </si>
  <si>
    <t>促进</t>
  </si>
  <si>
    <t>通过城市更新和改造项目，能够提升城市形象，吸引投资。</t>
  </si>
  <si>
    <t>群众满意度</t>
  </si>
  <si>
    <t>服务对象对项目实施情况的满意程度。</t>
  </si>
  <si>
    <t>加快推进经营性自建房安全隐患整治工作，同时全面推进非经营性自建房安全隐患排查整治工作。</t>
  </si>
  <si>
    <t>自然灾害风险普查房屋数量</t>
  </si>
  <si>
    <t>140000</t>
  </si>
  <si>
    <t>栋</t>
  </si>
  <si>
    <t>反映2024年全市自然灾害风险评估工作的数量</t>
  </si>
  <si>
    <t>验收通过率</t>
  </si>
  <si>
    <t>反映全市房屋及市政设施自然灾害风险普查评估工作的验收通过率。</t>
  </si>
  <si>
    <t>2022年完成全市14万余栋房屋建筑及路桥等市政设施进行自然灾害风险评估工作</t>
  </si>
  <si>
    <t>反映开展全市自然灾害风险评估工作的完成实效</t>
  </si>
  <si>
    <t>成本指标</t>
  </si>
  <si>
    <t>经济成本指标</t>
  </si>
  <si>
    <t>2310000</t>
  </si>
  <si>
    <t>反映全市自然灾害风险评估工作所需费用</t>
  </si>
  <si>
    <t>预防和减轻自然灾害</t>
  </si>
  <si>
    <t>'通过自然灾害风险普查，提供权威的灾害风险信息和科学决策依据</t>
  </si>
  <si>
    <t>反映开展全市自然灾害风险评估工作带来的生态效益</t>
  </si>
  <si>
    <t>遭到自然灾害时的整体防护能力</t>
  </si>
  <si>
    <t>通过自然灾害风险普查，降低自然灾害风险影响空</t>
  </si>
  <si>
    <t>反映开展全市自然灾害风险评估工作带来的可持续影响效果</t>
  </si>
  <si>
    <t>反映群众对开展全市自然灾害风险评估工作的满意程度</t>
  </si>
  <si>
    <t>支付景洪市生活垃圾焚烧发电厂垃圾处理费，每月垃圾处理量乘以每吨60.73元。</t>
  </si>
  <si>
    <t>垃圾处理量</t>
  </si>
  <si>
    <t>658653.055</t>
  </si>
  <si>
    <t>吨</t>
  </si>
  <si>
    <t>每月垃圾处理量乘以每吨60.73元，以实际测算为准。</t>
  </si>
  <si>
    <t>景洪市城市生活垃圾焚烧发电PPP项目垃圾处理情况</t>
  </si>
  <si>
    <t>景洪市城市生活垃圾焚烧发电PPP项目垃圾处理处理标准</t>
  </si>
  <si>
    <t>每月垃圾处理量</t>
  </si>
  <si>
    <t>服务对象满意度达到90%以上</t>
  </si>
  <si>
    <t>□城市基础设施建设及运维专项资金</t>
  </si>
  <si>
    <t>有序推进2025年城市基础设施建设，合理节约的安排计划支出，保质保量完成2025年市政基础设施建设，优化城市环境，缓解城市交通压力.理水平；巩固脱贫攻坚成果，全面推进乡村振兴；深化重点领域改革，激发市场活力；加强生态文明建设，谱写最美景洪篇章；发展民生事业，提升城乡生活品质提升。</t>
  </si>
  <si>
    <t>景洪市清泉路（景洪大桥至么龙路）等两条道路提升改造工程</t>
  </si>
  <si>
    <t>0.33</t>
  </si>
  <si>
    <t>公里</t>
  </si>
  <si>
    <t>反映2024年景洪市清泉路建设项目完成情况</t>
  </si>
  <si>
    <t>景洪市么龙路延长线路改造工程</t>
  </si>
  <si>
    <t>1.23</t>
  </si>
  <si>
    <t>反映2024年景洪市么龙路延长线路改造工程完成情况</t>
  </si>
  <si>
    <t>景洪市城市配套市政电缆通道工程</t>
  </si>
  <si>
    <t>6.08</t>
  </si>
  <si>
    <t>反映2024年年景洪市城市配套市政电缆通道工程</t>
  </si>
  <si>
    <t>景洪市建成区、城镇污水处理</t>
  </si>
  <si>
    <t>412.04</t>
  </si>
  <si>
    <t>反映江南片区、江北片区、噶栋片区、嘎酒片区及曼弄枫片区污水治理完成完成情况</t>
  </si>
  <si>
    <t>景洪市王震路改造工程</t>
  </si>
  <si>
    <t>0.59</t>
  </si>
  <si>
    <t>反映2024年景洪市王震路改造工程完成情况</t>
  </si>
  <si>
    <t>景洪市民航路（宣慰大道至海关）改造工程</t>
  </si>
  <si>
    <t>1.29</t>
  </si>
  <si>
    <t>反映景洪市民航路（宣慰大道至海关）改造工程完成情况</t>
  </si>
  <si>
    <t>景洪市城区5节点雨水内涝处治改造工程</t>
  </si>
  <si>
    <t>项</t>
  </si>
  <si>
    <t>反映2024年景洪市城区5节点雨水内涝处治改造工程</t>
  </si>
  <si>
    <t>景洪市勐腊路延长线（勐海路至西双版纳火车站客运站段）</t>
  </si>
  <si>
    <t>反映景洪市勐腊路延长线（勐海路至西双版纳火车站客运站段至2024年实际完工的情况</t>
  </si>
  <si>
    <t>机场路辅道（景洪客运南站至机场环岛段）建设项目</t>
  </si>
  <si>
    <t>2.77</t>
  </si>
  <si>
    <t>反映机场路辅道（景洪客运南站至机场环岛段）建设项目2024年完成情况</t>
  </si>
  <si>
    <t>景洪市北环路延长线（么龙路-度假区8号路西延线）道路新建工程</t>
  </si>
  <si>
    <t>反映景洪市北环路延长线（么龙路-度假区8号路西延线）道路新建工程项目2024年完成情况</t>
  </si>
  <si>
    <t>景洪市城区配套市政电缆通道工程</t>
  </si>
  <si>
    <t>反映景洪市城区配套市政电缆通道工程项目实际完工的电缆沟长度</t>
  </si>
  <si>
    <t>景洪市景兰大桥工程</t>
  </si>
  <si>
    <t>0.55</t>
  </si>
  <si>
    <t>米</t>
  </si>
  <si>
    <t>反映2024年景洪市景兰大桥工程项目实际完工的情况</t>
  </si>
  <si>
    <t>竣工验收合格率</t>
  </si>
  <si>
    <t>反映工程验收情况。</t>
  </si>
  <si>
    <t>计划完工率</t>
  </si>
  <si>
    <t>反映工程按计划完工情况。</t>
  </si>
  <si>
    <t>计划开工率</t>
  </si>
  <si>
    <t>反映工程按计划开工情况。</t>
  </si>
  <si>
    <t>缓解交通压力及安全出行</t>
  </si>
  <si>
    <t>缓解</t>
  </si>
  <si>
    <t>反映景洪城区交通通行能力</t>
  </si>
  <si>
    <t>改善区域交通环境</t>
  </si>
  <si>
    <t>改善</t>
  </si>
  <si>
    <t>反映景洪城区交通设施改善、路网密度提高情况</t>
  </si>
  <si>
    <t>提高城市形象</t>
  </si>
  <si>
    <t>提高</t>
  </si>
  <si>
    <t>反映改善区域交通环境，刺激区域经济发展情况</t>
  </si>
  <si>
    <t>社会公众满意度</t>
  </si>
  <si>
    <t>反映市民城市基础设施维护的满意程度</t>
  </si>
  <si>
    <t>施工单位满意度</t>
  </si>
  <si>
    <t>反映施工单位对工程款支付的满意程度</t>
  </si>
  <si>
    <t>根据《景洪市人民政府第六十五次常务会纪要》，有效提升城乡道路清洁、绿化管养、公厕管理等基础设施管护水平，达到“7+2”专项行动，创文复检及创卫相关要求,。完成城乡环卫一体化建设树立城市经营新理念，运用“经营城市”的理念，做好城市管理各项工作的同时，深挖盘活现有资源，创造出更高的经济效益。实现一是通过城乡环卫一体化及市场化运营，提高景洪市人居环境。二是通过本项目的实施，形成市容环卫、绿化、公厕管理和生活垃圾收集的市场化、专业化和规范化管理机制，达到效率、质量和市政管护整体水平的提高，实现景洪市市政管理长效化，加快景洪市城市管理事业改革步伐，促进地方经济社会发展。</t>
  </si>
  <si>
    <t>建成区的道路、背街小巷清扫保洁面积</t>
  </si>
  <si>
    <t>438.12</t>
  </si>
  <si>
    <t>万平方米</t>
  </si>
  <si>
    <t>景洪市建成区的道路、背街小巷清扫保洁面积约323.01万平方米（包含护栏清洗）</t>
  </si>
  <si>
    <t>乡镇及农场的道路保洁面积</t>
  </si>
  <si>
    <t>92.88</t>
  </si>
  <si>
    <t>乡镇及农场集镇区的道路保洁面积约为92.88万平方米</t>
  </si>
  <si>
    <t>公厕保洁数量</t>
  </si>
  <si>
    <t>108</t>
  </si>
  <si>
    <t>城区公厕70座（一类41座，二类15座，三类14座），乡镇及农场公厕38座（按二类保洁测算）</t>
  </si>
  <si>
    <t>建成区绿化管养面积</t>
  </si>
  <si>
    <t>208.4</t>
  </si>
  <si>
    <t>景洪市建成区绿化管养面积149.26万平方米（含行道树69983棵，行道树按1.5折算绿化面积）</t>
  </si>
  <si>
    <t>农场和乡镇绿化面积</t>
  </si>
  <si>
    <t>11.55</t>
  </si>
  <si>
    <t>农场和乡镇绿化面积11.55万平方米（含行道树8791棵，行道树按1.5折算绿化面积）。</t>
  </si>
  <si>
    <t>城区洗手台管理数量</t>
  </si>
  <si>
    <t>110</t>
  </si>
  <si>
    <t>城区洗手台管理数量。</t>
  </si>
  <si>
    <t>城乡路灯维修</t>
  </si>
  <si>
    <t>50335</t>
  </si>
  <si>
    <t>盏</t>
  </si>
  <si>
    <t>维护路灯数量</t>
  </si>
  <si>
    <t>①符合国务院《城市市容和环境卫生管理条例》、建设部《城市生活垃圾管理办法》以及《城市容貌标准》的要求。 随时保证承包区域内的卫生达到“七净七无”的标准（“七净” 路面净、路沿净、人行道净、下水道口净、树塘净、墙根净、果皮箱等环卫设施周围净；“七无”无砖瓦土石等堆积物、无污泥积水、无纸屑果皮烟头人畜粪便等、无杂草、无暴露垃圾、无油污、无焚烧垃圾），并且严格按清扫保洁规定的时间、班次作业，路面白色垃圾</t>
  </si>
  <si>
    <t>组建哈尔滨、北京、成都、西安、杭州5个省外驻点工作组开展房地产推介协同城市宣传驻点工作</t>
  </si>
  <si>
    <t>公开发放的宣传材料数量</t>
  </si>
  <si>
    <t>500</t>
  </si>
  <si>
    <t>份（部、个、幅、条）</t>
  </si>
  <si>
    <t>反映制作宣传横幅、宣传册等的数量情况。</t>
  </si>
  <si>
    <t>发布稿件（短视频）原创率</t>
  </si>
  <si>
    <t>20</t>
  </si>
  <si>
    <t>发布稿件（短视频）原创率=发布或推送的原创稿件（短视频）数量/发布或推送的稿件（短视频）总数量*100%
适用于有原创要求的稿件或短视频，如购买信息、转载等没有自创要求的不适用该指标。</t>
  </si>
  <si>
    <t>计划完成率</t>
  </si>
  <si>
    <t>50</t>
  </si>
  <si>
    <t>计划完成率=在规定时间内宣传任务完成数/宣传任务计划数*100%</t>
  </si>
  <si>
    <t>宣传内容知晓率</t>
  </si>
  <si>
    <t xml:space="preserve">反映相关受众群体对宣传内容的知晓程度。
</t>
  </si>
  <si>
    <t>反映社会公众对宣传的满意程度。</t>
  </si>
  <si>
    <t>一、认真做好房地产交易信息日报系统信息报送工作以及中组部要求开展的领导干部个人有关事项报告房产信息查核系统的建设、运行、维护和房产信息查核工作。
二、建设全市统一的房屋交易管理系统平台，加快与不动产登记机构信息互通的建设。
三、推进二手房网签备案工作，积极完善资金监管平台建设工作。
四、认真做好楼盘搭建、预查封等工作。
五、认真做好购房资格审核工作与房源信息核验、买卖合同网签备案、交易审批工作，使交件审核率达100%。
六、建立交易登记“一窗式”服务窗口。
七、为提高行政效能，解决人员分散办公造成的行政资源浪费问题，继续争取不动产登记部门、税务部门和交易部门在同一地方合署办公。
八、是为进一步规范商品房交易行为，加强商品房预（销）售管理和规范商品房预（销）售行为，根据《西双版纳州住房和城乡建设局关于商品房网签系统启用新版合同的通知》（西建房【2017】264号）文件精神，继续在景洪市辖区内统一使用云南省住房和城乡建设厅、云南省工商行政管理局制定的新版合同。
 九、继续向税务部门提供已售尚未缴交税收楼盘的详细资料，协助税务部门进行税收征缴。</t>
  </si>
  <si>
    <t>商品房楼盘搭建项目</t>
  </si>
  <si>
    <t>35</t>
  </si>
  <si>
    <t>个</t>
  </si>
  <si>
    <t>完成商品房楼盘项目搭建的数量</t>
  </si>
  <si>
    <t>商品房外网合同备案审核</t>
  </si>
  <si>
    <t>8500</t>
  </si>
  <si>
    <t>件</t>
  </si>
  <si>
    <t>完成商品房备案审核的数量</t>
  </si>
  <si>
    <t>二手房交易审核</t>
  </si>
  <si>
    <t>3500</t>
  </si>
  <si>
    <t>完成二手房交易审核的数量</t>
  </si>
  <si>
    <t>商品房外网合同备案审核、二手房交易审核</t>
  </si>
  <si>
    <t>优质高效按时完成</t>
  </si>
  <si>
    <t>完成商品房备案审核及二手房交易审核的质量</t>
  </si>
  <si>
    <t>商品房外网合同备案审核、二手房交易审核办结时限</t>
  </si>
  <si>
    <t>2025年12月31日</t>
  </si>
  <si>
    <t>完成商品房备案审核及二手房交易审核的时限</t>
  </si>
  <si>
    <t>经济效益</t>
  </si>
  <si>
    <t>协税护税工作</t>
  </si>
  <si>
    <t>协助税务机关税收征管</t>
  </si>
  <si>
    <t>查验完税凭证、减免证明等，协助税务机关进行税收征收管理。</t>
  </si>
  <si>
    <t>保护房屋交易安全</t>
  </si>
  <si>
    <t>有所保护</t>
  </si>
  <si>
    <t>建设全市统一的房屋交易管理系统平台，保障当日业务实时更新，以保护房屋交易安全。</t>
  </si>
  <si>
    <t>为房价管控提供依据</t>
  </si>
  <si>
    <t>每日整理按时填报数据</t>
  </si>
  <si>
    <t>每日对房屋交易信息及时整理填报，为政府调控管理房地产市场，提供依据。</t>
  </si>
  <si>
    <t>社会满意度</t>
  </si>
  <si>
    <t>社会对管理工作的满意程度</t>
  </si>
  <si>
    <t>预算06表</t>
  </si>
  <si>
    <t>本年政府性基金预算支出</t>
  </si>
  <si>
    <t>预算07表</t>
  </si>
  <si>
    <t>预算项目</t>
  </si>
  <si>
    <t>采购项目</t>
  </si>
  <si>
    <t>采购品目</t>
  </si>
  <si>
    <t>计量
单位</t>
  </si>
  <si>
    <t>数量</t>
  </si>
  <si>
    <t>面向中小企业预留资金</t>
  </si>
  <si>
    <t>政府性
基金</t>
  </si>
  <si>
    <t>国有资本经营收益</t>
  </si>
  <si>
    <t>财政专户管理的收入</t>
  </si>
  <si>
    <t>汽车保险</t>
  </si>
  <si>
    <t>C1804010201 机动车保险服务</t>
  </si>
  <si>
    <t>汽车维修</t>
  </si>
  <si>
    <t>C23120301 车辆维修和保养服务</t>
  </si>
  <si>
    <t>汽车加油</t>
  </si>
  <si>
    <t>C23120302 车辆加油、添加燃料服务</t>
  </si>
  <si>
    <t>市政公用设施管理服务项目</t>
  </si>
  <si>
    <t>C13020000 市政公用设施管理服务</t>
  </si>
  <si>
    <t>复印纸</t>
  </si>
  <si>
    <t>A05040101 复印纸</t>
  </si>
  <si>
    <t>采购电脑</t>
  </si>
  <si>
    <t>A02010105 台式计算机</t>
  </si>
  <si>
    <t>台</t>
  </si>
  <si>
    <t>采购打印机</t>
  </si>
  <si>
    <t>A02021004 A4彩色打印机</t>
  </si>
  <si>
    <t>空调采购</t>
  </si>
  <si>
    <t>A02061804 空调机</t>
  </si>
  <si>
    <t>预算08表</t>
  </si>
  <si>
    <t>政府购买服务项目</t>
  </si>
  <si>
    <t>政府购买服务目录</t>
  </si>
  <si>
    <t>说明：本单位无此公开事项。</t>
  </si>
  <si>
    <t>预算09-1表</t>
  </si>
  <si>
    <t>市对下转移支付预算表</t>
  </si>
  <si>
    <t>单位名称：景洪市住房和城乡建设局</t>
  </si>
  <si>
    <t>单位：万元</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</si>
  <si>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</si>
  <si>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</si>
  <si>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</si>
  <si>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</si>
  <si>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</si>
  <si>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</si>
  <si>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</si>
  <si>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</si>
  <si>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</si>
  <si>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</si>
  <si>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</si>
  <si>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</si>
  <si>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</si>
  <si>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</si>
  <si>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</si>
  <si>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</si>
  <si>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</si>
  <si>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</si>
  <si>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</si>
  <si>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</si>
  <si>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</si>
  <si>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</si>
  <si>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
  </si>
  <si>
    <t>预算09-2表</t>
  </si>
  <si>
    <t>市对下转移支付绩效目标表</t>
  </si>
  <si>
    <t>预算10表</t>
  </si>
  <si>
    <t>资产类别</t>
  </si>
  <si>
    <t>资产分类代码.名称</t>
  </si>
  <si>
    <t>资产名称</t>
  </si>
  <si>
    <t>计量单位</t>
  </si>
  <si>
    <t>财政部门批复数（元）</t>
  </si>
  <si>
    <t>单价</t>
  </si>
  <si>
    <t>金额</t>
  </si>
  <si>
    <t>A02 设备</t>
  </si>
  <si>
    <t>台式计算机</t>
  </si>
  <si>
    <t>A02021002 A3彩色打印机</t>
  </si>
  <si>
    <t>打印机</t>
  </si>
  <si>
    <t>空调</t>
  </si>
  <si>
    <t>A05 家具和用品</t>
  </si>
  <si>
    <t>A05010201 办公桌</t>
  </si>
  <si>
    <t>办公桌</t>
  </si>
  <si>
    <t>A05010301 办公椅</t>
  </si>
  <si>
    <t>办公椅</t>
  </si>
  <si>
    <t>A05010502 文件柜</t>
  </si>
  <si>
    <t>文件柜</t>
  </si>
  <si>
    <t>组</t>
  </si>
  <si>
    <t>A05010505 茶水柜</t>
  </si>
  <si>
    <t>茶几</t>
  </si>
  <si>
    <t>A02021120 高拍仪</t>
  </si>
  <si>
    <t>高拍仪</t>
  </si>
  <si>
    <t>套</t>
  </si>
  <si>
    <t>电脑</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</si>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</sst>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0;\-#,##0;;@"/>
  </numFmts>
  <fonts count="48">
    <font>
      <sz val="11"/>
      <color theme="1"/>
      <name val="宋体"/>
      <charset val="134"/>
      <scheme val="minor"/>
    </font>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sz val="10"/>
      <name val="宋体"/>
      <charset val="134"/>
    </font>
    <font>
      <sz val="22"/>
      <color rgb="FF000000"/>
      <name val="方正小标宋简体"/>
      <charset val="134"/>
    </font>
    <font>
      <sz val="23"/>
      <color rgb="FF000000"/>
      <name val="方正小标宋简体"/>
      <charset val="134"/>
    </font>
    <font>
      <b/>
      <sz val="23"/>
      <color rgb="FF000000"/>
      <name val="宋体"/>
      <charset val="134"/>
    </font>
    <font>
      <sz val="11"/>
      <color rgb="FF000000"/>
      <name val="宋体"/>
      <charset val="134"/>
    </font>
    <font>
      <sz val="10"/>
      <color rgb="FF000000"/>
      <name val="宋体"/>
      <charset val="134"/>
    </font>
    <font>
      <sz val="11"/>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11.25"/>
      <name val="宋体"/>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25"/>
      <color rgb="FF000000"/>
      <name val="宋体"/>
      <charset val="134"/>
    </font>
    <font>
      <sz val="11"/>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0" fillId="2" borderId="14"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15" applyNumberFormat="0" applyFill="0" applyAlignment="0" applyProtection="0">
      <alignment vertical="center"/>
    </xf>
    <xf numFmtId="0" fontId="35" fillId="0" borderId="15" applyNumberFormat="0" applyFill="0" applyAlignment="0" applyProtection="0">
      <alignment vertical="center"/>
    </xf>
    <xf numFmtId="0" fontId="36" fillId="0" borderId="16" applyNumberFormat="0" applyFill="0" applyAlignment="0" applyProtection="0">
      <alignment vertical="center"/>
    </xf>
    <xf numFmtId="0" fontId="36" fillId="0" borderId="0" applyNumberFormat="0" applyFill="0" applyBorder="0" applyAlignment="0" applyProtection="0">
      <alignment vertical="center"/>
    </xf>
    <xf numFmtId="0" fontId="37" fillId="3" borderId="17" applyNumberFormat="0" applyAlignment="0" applyProtection="0">
      <alignment vertical="center"/>
    </xf>
    <xf numFmtId="0" fontId="38" fillId="4" borderId="18" applyNumberFormat="0" applyAlignment="0" applyProtection="0">
      <alignment vertical="center"/>
    </xf>
    <xf numFmtId="0" fontId="39" fillId="4" borderId="17" applyNumberFormat="0" applyAlignment="0" applyProtection="0">
      <alignment vertical="center"/>
    </xf>
    <xf numFmtId="0" fontId="40" fillId="5" borderId="19" applyNumberFormat="0" applyAlignment="0" applyProtection="0">
      <alignment vertical="center"/>
    </xf>
    <xf numFmtId="0" fontId="41" fillId="0" borderId="20" applyNumberFormat="0" applyFill="0" applyAlignment="0" applyProtection="0">
      <alignment vertical="center"/>
    </xf>
    <xf numFmtId="0" fontId="42" fillId="0" borderId="21" applyNumberFormat="0" applyFill="0" applyAlignment="0" applyProtection="0">
      <alignment vertical="center"/>
    </xf>
    <xf numFmtId="0" fontId="43" fillId="6" borderId="0" applyNumberFormat="0" applyBorder="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7" fillId="11" borderId="0" applyNumberFormat="0" applyBorder="0" applyAlignment="0" applyProtection="0">
      <alignment vertical="center"/>
    </xf>
    <xf numFmtId="0" fontId="46"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6" fillId="32" borderId="0" applyNumberFormat="0" applyBorder="0" applyAlignment="0" applyProtection="0">
      <alignmen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0" fontId="7" fillId="0" borderId="0">
      <alignment vertical="top"/>
      <protection locked="0"/>
    </xf>
  </cellStyleXfs>
  <cellXfs count="206">
    <xf numFmtId="0" fontId="0" fillId="0" borderId="0" xfId="0">
      <alignment vertical="center"/>
    </xf>
    <xf numFmtId="0" fontId="1" fillId="0" borderId="0" xfId="0" applyFont="1" applyFill="1" applyAlignment="1" applyProtection="1">
      <alignment vertical="top"/>
      <protection locked="0"/>
    </xf>
    <xf numFmtId="0" fontId="2" fillId="0" borderId="0" xfId="0" applyFont="1" applyFill="1" applyAlignment="1" applyProtection="1">
      <alignment horizontal="center" vertical="center"/>
    </xf>
    <xf numFmtId="49" fontId="3" fillId="0" borderId="0" xfId="0" applyNumberFormat="1" applyFont="1" applyFill="1" applyAlignment="1" applyProtection="1"/>
    <xf numFmtId="0" fontId="3" fillId="0" borderId="0" xfId="0" applyFont="1" applyFill="1" applyAlignment="1" applyProtection="1"/>
    <xf numFmtId="0" fontId="4" fillId="0" borderId="0" xfId="0" applyFont="1" applyFill="1" applyAlignment="1" applyProtection="1">
      <alignment horizontal="right" vertical="center"/>
      <protection locked="0"/>
    </xf>
    <xf numFmtId="0" fontId="5" fillId="0" borderId="0" xfId="0" applyFont="1" applyFill="1" applyAlignment="1" applyProtection="1">
      <alignment horizontal="center" vertical="center"/>
    </xf>
    <xf numFmtId="0" fontId="6" fillId="0" borderId="0" xfId="0" applyFont="1" applyFill="1" applyAlignment="1" applyProtection="1">
      <alignment horizontal="left" vertical="center"/>
      <protection locked="0"/>
    </xf>
    <xf numFmtId="0" fontId="6" fillId="0" borderId="0" xfId="0" applyFont="1" applyFill="1" applyAlignment="1" applyProtection="1"/>
    <xf numFmtId="0" fontId="6" fillId="0" borderId="0" xfId="0" applyFont="1" applyFill="1" applyAlignment="1" applyProtection="1">
      <alignment horizontal="right"/>
      <protection locked="0"/>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xf>
    <xf numFmtId="0" fontId="6" fillId="0" borderId="3" xfId="0" applyFont="1" applyFill="1" applyBorder="1" applyAlignment="1" applyProtection="1">
      <alignment horizontal="center" vertical="center"/>
    </xf>
    <xf numFmtId="0" fontId="6" fillId="0" borderId="4" xfId="0" applyFont="1" applyFill="1" applyBorder="1" applyAlignment="1" applyProtection="1">
      <alignment horizontal="center" vertical="center"/>
    </xf>
    <xf numFmtId="0" fontId="6" fillId="0" borderId="5" xfId="0" applyFont="1" applyFill="1" applyBorder="1" applyAlignment="1" applyProtection="1">
      <alignment horizontal="center" vertical="center" wrapText="1"/>
      <protection locked="0"/>
    </xf>
    <xf numFmtId="0" fontId="6" fillId="0" borderId="5" xfId="0" applyFont="1" applyFill="1" applyBorder="1" applyAlignment="1" applyProtection="1">
      <alignment horizontal="center" vertical="center" wrapText="1"/>
    </xf>
    <xf numFmtId="0" fontId="6" fillId="0" borderId="6" xfId="0" applyFont="1" applyFill="1" applyBorder="1" applyAlignment="1" applyProtection="1">
      <alignment horizontal="center" vertical="center" wrapText="1"/>
      <protection locked="0"/>
    </xf>
    <xf numFmtId="0" fontId="6" fillId="0" borderId="6" xfId="0" applyFont="1" applyFill="1" applyBorder="1" applyAlignment="1" applyProtection="1">
      <alignment horizontal="center" vertical="center" wrapText="1"/>
    </xf>
    <xf numFmtId="0" fontId="6" fillId="0" borderId="7" xfId="0" applyFont="1" applyFill="1" applyBorder="1" applyAlignment="1" applyProtection="1">
      <alignment horizontal="center" vertical="center"/>
    </xf>
    <xf numFmtId="0" fontId="6" fillId="0" borderId="7" xfId="0" applyFont="1" applyFill="1" applyBorder="1" applyAlignment="1" applyProtection="1">
      <alignment horizontal="center" vertical="center"/>
      <protection locked="0"/>
    </xf>
    <xf numFmtId="49" fontId="7" fillId="0" borderId="7" xfId="49" applyNumberFormat="1" applyFont="1" applyBorder="1" applyProtection="1">
      <alignment horizontal="left" vertical="center" wrapText="1"/>
      <protection locked="0"/>
    </xf>
    <xf numFmtId="176" fontId="7" fillId="0" borderId="7" xfId="0" applyNumberFormat="1" applyFont="1" applyFill="1" applyBorder="1" applyAlignment="1" applyProtection="1">
      <alignment horizontal="right" vertical="center"/>
      <protection locked="0"/>
    </xf>
    <xf numFmtId="49" fontId="7" fillId="0" borderId="7" xfId="49" applyNumberFormat="1" applyFont="1" applyBorder="1" applyAlignment="1" applyProtection="1">
      <alignment horizontal="left" vertical="center" wrapText="1" indent="1"/>
      <protection locked="0"/>
    </xf>
    <xf numFmtId="49" fontId="7" fillId="0" borderId="7" xfId="49" applyNumberFormat="1" applyFont="1" applyBorder="1" applyAlignment="1" applyProtection="1">
      <alignment horizontal="center" vertical="center" wrapText="1"/>
      <protection locked="0"/>
    </xf>
    <xf numFmtId="0" fontId="4" fillId="0" borderId="2" xfId="0" applyFont="1" applyFill="1" applyBorder="1" applyAlignment="1" applyProtection="1">
      <alignment horizontal="center" vertical="center" wrapText="1"/>
      <protection locked="0"/>
    </xf>
    <xf numFmtId="0" fontId="4" fillId="0" borderId="3" xfId="0" applyFont="1" applyFill="1" applyBorder="1" applyAlignment="1" applyProtection="1">
      <alignment horizontal="center" vertical="center" wrapText="1"/>
      <protection locked="0"/>
    </xf>
    <xf numFmtId="0" fontId="4" fillId="0" borderId="4"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xf>
    <xf numFmtId="0" fontId="6" fillId="0" borderId="5" xfId="0" applyFont="1" applyFill="1" applyBorder="1" applyAlignment="1" applyProtection="1">
      <alignment horizontal="center" vertical="center"/>
    </xf>
    <xf numFmtId="0" fontId="6" fillId="0" borderId="6" xfId="0" applyFont="1" applyFill="1" applyBorder="1" applyAlignment="1" applyProtection="1">
      <alignment horizontal="center" vertical="center"/>
    </xf>
    <xf numFmtId="0" fontId="4" fillId="0" borderId="7" xfId="0" applyFont="1" applyFill="1" applyBorder="1" applyAlignment="1" applyProtection="1">
      <alignment horizontal="left" vertical="center" wrapText="1"/>
    </xf>
    <xf numFmtId="0" fontId="4" fillId="0" borderId="7" xfId="0" applyFont="1" applyFill="1" applyBorder="1" applyAlignment="1" applyProtection="1">
      <alignment horizontal="left" vertical="center" wrapText="1"/>
      <protection locked="0"/>
    </xf>
    <xf numFmtId="0" fontId="4" fillId="0" borderId="0" xfId="0" applyFont="1" applyFill="1" applyAlignment="1" applyProtection="1">
      <alignment horizontal="right" vertical="center"/>
    </xf>
    <xf numFmtId="0" fontId="5" fillId="0" borderId="0" xfId="0" applyFont="1" applyFill="1" applyAlignment="1" applyProtection="1">
      <alignment horizontal="center" vertical="center" wrapText="1"/>
    </xf>
    <xf numFmtId="0" fontId="6" fillId="0" borderId="0" xfId="0" applyFont="1" applyFill="1" applyAlignment="1" applyProtection="1">
      <alignment horizontal="left" vertical="center"/>
    </xf>
    <xf numFmtId="0" fontId="8" fillId="0" borderId="0" xfId="0" applyFont="1" applyFill="1" applyAlignment="1" applyProtection="1">
      <alignment vertical="top"/>
      <protection locked="0"/>
    </xf>
    <xf numFmtId="0" fontId="6" fillId="0" borderId="0" xfId="0" applyFont="1" applyFill="1" applyAlignment="1" applyProtection="1">
      <alignment horizontal="right" vertical="center" wrapText="1"/>
    </xf>
    <xf numFmtId="0" fontId="6" fillId="0" borderId="2" xfId="0" applyFont="1" applyFill="1" applyBorder="1" applyAlignment="1" applyProtection="1">
      <alignment horizontal="center" vertical="center" wrapText="1"/>
    </xf>
    <xf numFmtId="0" fontId="6" fillId="0" borderId="3" xfId="0" applyFont="1" applyFill="1" applyBorder="1" applyAlignment="1" applyProtection="1">
      <alignment horizontal="center" vertical="center" wrapText="1"/>
    </xf>
    <xf numFmtId="0" fontId="6" fillId="0" borderId="4" xfId="0" applyFont="1" applyFill="1" applyBorder="1" applyAlignment="1" applyProtection="1">
      <alignment horizontal="center" vertical="center" wrapText="1"/>
    </xf>
    <xf numFmtId="0" fontId="6" fillId="0" borderId="7" xfId="0" applyFont="1" applyFill="1" applyBorder="1" applyAlignment="1" applyProtection="1">
      <alignment horizontal="center" vertical="center" wrapText="1"/>
    </xf>
    <xf numFmtId="49" fontId="7" fillId="0" borderId="7" xfId="0" applyNumberFormat="1" applyFont="1" applyFill="1" applyBorder="1" applyAlignment="1" applyProtection="1">
      <alignment horizontal="left" vertical="center" wrapText="1"/>
      <protection locked="0"/>
    </xf>
    <xf numFmtId="49" fontId="7" fillId="0" borderId="7" xfId="0" applyNumberFormat="1" applyFont="1" applyFill="1" applyBorder="1" applyAlignment="1" applyProtection="1">
      <alignment horizontal="left" vertical="center" wrapText="1" indent="1"/>
      <protection locked="0"/>
    </xf>
    <xf numFmtId="0" fontId="9" fillId="0" borderId="2" xfId="0" applyFont="1" applyFill="1" applyBorder="1" applyAlignment="1" applyProtection="1">
      <alignment horizontal="center" vertical="center" wrapText="1"/>
      <protection locked="0"/>
    </xf>
    <xf numFmtId="0" fontId="9" fillId="0" borderId="3" xfId="0" applyFont="1" applyFill="1" applyBorder="1" applyAlignment="1" applyProtection="1">
      <alignment horizontal="center" vertical="center" wrapText="1"/>
      <protection locked="0"/>
    </xf>
    <xf numFmtId="0" fontId="9" fillId="0" borderId="4" xfId="0" applyFont="1" applyFill="1" applyBorder="1" applyAlignment="1" applyProtection="1">
      <alignment horizontal="center" vertical="center" wrapText="1"/>
      <protection locked="0"/>
    </xf>
    <xf numFmtId="0" fontId="7" fillId="0" borderId="0" xfId="52" applyFont="1" applyFill="1" applyBorder="1" applyAlignment="1" applyProtection="1">
      <alignment vertical="top"/>
      <protection locked="0"/>
    </xf>
    <xf numFmtId="0" fontId="10" fillId="0" borderId="0" xfId="52" applyFont="1" applyFill="1" applyBorder="1" applyAlignment="1" applyProtection="1">
      <alignment vertical="center"/>
    </xf>
    <xf numFmtId="0" fontId="11" fillId="0" borderId="0" xfId="52" applyFont="1" applyFill="1" applyBorder="1" applyAlignment="1" applyProtection="1">
      <alignment horizontal="center" vertical="center"/>
    </xf>
    <xf numFmtId="0" fontId="12" fillId="0" borderId="0" xfId="52" applyFont="1" applyFill="1" applyBorder="1" applyAlignment="1" applyProtection="1">
      <alignment horizontal="center" vertical="center"/>
    </xf>
    <xf numFmtId="0" fontId="13" fillId="0" borderId="0" xfId="52" applyFont="1" applyFill="1" applyBorder="1" applyAlignment="1" applyProtection="1">
      <alignment horizontal="center" vertical="center"/>
    </xf>
    <xf numFmtId="0" fontId="13" fillId="0" borderId="0" xfId="52" applyFont="1" applyFill="1" applyBorder="1" applyAlignment="1" applyProtection="1">
      <alignment horizontal="center" vertical="center"/>
      <protection locked="0"/>
    </xf>
    <xf numFmtId="0" fontId="7" fillId="0" borderId="0" xfId="52" applyFont="1" applyFill="1" applyBorder="1" applyAlignment="1" applyProtection="1">
      <alignment horizontal="left" vertical="center"/>
      <protection locked="0"/>
    </xf>
    <xf numFmtId="0" fontId="14" fillId="0" borderId="7" xfId="52" applyFont="1" applyFill="1" applyBorder="1" applyAlignment="1" applyProtection="1">
      <alignment horizontal="center" vertical="center" wrapText="1"/>
    </xf>
    <xf numFmtId="0" fontId="14" fillId="0" borderId="7" xfId="52" applyFont="1" applyFill="1" applyBorder="1" applyAlignment="1" applyProtection="1">
      <alignment horizontal="center" vertical="center"/>
      <protection locked="0"/>
    </xf>
    <xf numFmtId="0" fontId="1" fillId="0" borderId="7" xfId="52" applyFont="1" applyFill="1" applyBorder="1" applyAlignment="1" applyProtection="1">
      <alignment horizontal="left" vertical="center" wrapText="1"/>
    </xf>
    <xf numFmtId="0" fontId="1" fillId="0" borderId="7" xfId="52" applyFont="1" applyFill="1" applyBorder="1" applyAlignment="1" applyProtection="1">
      <alignment vertical="center" wrapText="1"/>
    </xf>
    <xf numFmtId="0" fontId="1" fillId="0" borderId="7" xfId="52" applyFont="1" applyFill="1" applyBorder="1" applyAlignment="1" applyProtection="1">
      <alignment horizontal="center" vertical="center" wrapText="1"/>
    </xf>
    <xf numFmtId="0" fontId="1" fillId="0" borderId="7" xfId="52" applyFont="1" applyFill="1" applyBorder="1" applyAlignment="1" applyProtection="1">
      <alignment horizontal="center" vertical="center"/>
      <protection locked="0"/>
    </xf>
    <xf numFmtId="0" fontId="1" fillId="0" borderId="7" xfId="52" applyFont="1" applyFill="1" applyBorder="1" applyAlignment="1" applyProtection="1">
      <alignment horizontal="left" vertical="center" wrapText="1"/>
      <protection locked="0"/>
    </xf>
    <xf numFmtId="0" fontId="1" fillId="0" borderId="0" xfId="52" applyFont="1" applyFill="1" applyBorder="1" applyAlignment="1" applyProtection="1">
      <alignment horizontal="right" vertical="center"/>
      <protection locked="0"/>
    </xf>
    <xf numFmtId="0" fontId="10" fillId="0" borderId="0" xfId="52" applyFont="1" applyFill="1" applyBorder="1" applyAlignment="1" applyProtection="1"/>
    <xf numFmtId="0" fontId="15" fillId="0" borderId="0" xfId="52" applyFont="1" applyFill="1" applyBorder="1" applyAlignment="1" applyProtection="1"/>
    <xf numFmtId="0" fontId="15" fillId="0" borderId="0" xfId="52" applyFont="1" applyFill="1" applyBorder="1" applyAlignment="1" applyProtection="1">
      <alignment horizontal="right" vertical="center"/>
    </xf>
    <xf numFmtId="0" fontId="11" fillId="0" borderId="0" xfId="52" applyFont="1" applyFill="1" applyBorder="1" applyAlignment="1" applyProtection="1">
      <alignment horizontal="center" vertical="center" wrapText="1"/>
    </xf>
    <xf numFmtId="0" fontId="1" fillId="0" borderId="0" xfId="52" applyFont="1" applyFill="1" applyBorder="1" applyAlignment="1" applyProtection="1">
      <alignment horizontal="left" vertical="center" wrapText="1"/>
    </xf>
    <xf numFmtId="0" fontId="14" fillId="0" borderId="0" xfId="52" applyFont="1" applyFill="1" applyBorder="1" applyAlignment="1" applyProtection="1">
      <alignment wrapText="1"/>
    </xf>
    <xf numFmtId="0" fontId="15" fillId="0" borderId="0" xfId="52" applyFont="1" applyFill="1" applyBorder="1" applyAlignment="1" applyProtection="1">
      <alignment horizontal="right" wrapText="1"/>
    </xf>
    <xf numFmtId="0" fontId="10" fillId="0" borderId="0" xfId="52" applyFont="1" applyFill="1" applyBorder="1" applyAlignment="1" applyProtection="1">
      <alignment wrapText="1"/>
    </xf>
    <xf numFmtId="0" fontId="14" fillId="0" borderId="1" xfId="52" applyFont="1" applyFill="1" applyBorder="1" applyAlignment="1" applyProtection="1">
      <alignment horizontal="center" vertical="center"/>
    </xf>
    <xf numFmtId="0" fontId="14" fillId="0" borderId="2" xfId="52" applyFont="1" applyFill="1" applyBorder="1" applyAlignment="1" applyProtection="1">
      <alignment horizontal="center" vertical="center"/>
    </xf>
    <xf numFmtId="0" fontId="14" fillId="0" borderId="3" xfId="52" applyFont="1" applyFill="1" applyBorder="1" applyAlignment="1" applyProtection="1">
      <alignment horizontal="center" vertical="center"/>
    </xf>
    <xf numFmtId="0" fontId="14" fillId="0" borderId="6" xfId="52" applyFont="1" applyFill="1" applyBorder="1" applyAlignment="1" applyProtection="1">
      <alignment horizontal="center" vertical="center"/>
    </xf>
    <xf numFmtId="0" fontId="14" fillId="0" borderId="5" xfId="52" applyFont="1" applyFill="1" applyBorder="1" applyAlignment="1" applyProtection="1">
      <alignment horizontal="center" vertical="center"/>
    </xf>
    <xf numFmtId="0" fontId="14" fillId="0" borderId="1" xfId="52" applyFont="1" applyFill="1" applyBorder="1" applyAlignment="1" applyProtection="1">
      <alignment horizontal="center" vertical="center" wrapText="1"/>
    </xf>
    <xf numFmtId="0" fontId="14" fillId="0" borderId="8" xfId="52" applyFont="1" applyFill="1" applyBorder="1" applyAlignment="1" applyProtection="1">
      <alignment horizontal="center" vertical="center" wrapText="1"/>
    </xf>
    <xf numFmtId="0" fontId="14" fillId="0" borderId="7" xfId="52" applyFont="1" applyFill="1" applyBorder="1" applyAlignment="1" applyProtection="1">
      <alignment horizontal="center" vertical="center"/>
    </xf>
    <xf numFmtId="0" fontId="16" fillId="0" borderId="2" xfId="52" applyFont="1" applyFill="1" applyBorder="1" applyAlignment="1" applyProtection="1">
      <alignment horizontal="center" vertical="center"/>
    </xf>
    <xf numFmtId="0" fontId="1" fillId="0" borderId="7" xfId="52" applyFont="1" applyFill="1" applyBorder="1" applyAlignment="1" applyProtection="1">
      <alignment horizontal="right" vertical="center"/>
      <protection locked="0"/>
    </xf>
    <xf numFmtId="0" fontId="7" fillId="0" borderId="2" xfId="52" applyFont="1" applyFill="1" applyBorder="1" applyAlignment="1" applyProtection="1">
      <alignment horizontal="right" vertical="center"/>
      <protection locked="0"/>
    </xf>
    <xf numFmtId="0" fontId="1" fillId="0" borderId="0" xfId="52" applyFont="1" applyFill="1" applyBorder="1" applyAlignment="1" applyProtection="1">
      <alignment horizontal="right"/>
      <protection locked="0"/>
    </xf>
    <xf numFmtId="0" fontId="16" fillId="0" borderId="7" xfId="52" applyFont="1" applyFill="1" applyBorder="1" applyAlignment="1" applyProtection="1">
      <alignment horizontal="center" vertical="center"/>
    </xf>
    <xf numFmtId="0" fontId="3" fillId="0" borderId="0" xfId="0" applyFont="1" applyFill="1" applyAlignment="1" applyProtection="1">
      <alignment wrapText="1"/>
    </xf>
    <xf numFmtId="0" fontId="3" fillId="0" borderId="0" xfId="0" applyFont="1" applyFill="1" applyAlignment="1" applyProtection="1">
      <protection locked="0"/>
    </xf>
    <xf numFmtId="0" fontId="9" fillId="0" borderId="0" xfId="0" applyFont="1" applyFill="1" applyAlignment="1" applyProtection="1">
      <alignment vertical="top" wrapText="1"/>
      <protection locked="0"/>
    </xf>
    <xf numFmtId="0" fontId="6" fillId="0" borderId="0" xfId="0" applyFont="1" applyFill="1" applyAlignment="1" applyProtection="1">
      <alignment horizontal="left" vertical="center" wrapText="1"/>
    </xf>
    <xf numFmtId="0" fontId="6" fillId="0" borderId="0" xfId="0" applyFont="1" applyFill="1" applyAlignment="1" applyProtection="1">
      <alignment wrapText="1"/>
    </xf>
    <xf numFmtId="0" fontId="6" fillId="0" borderId="0" xfId="0" applyFont="1" applyFill="1" applyAlignment="1" applyProtection="1">
      <alignment vertical="top" wrapText="1"/>
      <protection locked="0"/>
    </xf>
    <xf numFmtId="0" fontId="6" fillId="0" borderId="9" xfId="0" applyFont="1" applyFill="1" applyBorder="1" applyAlignment="1" applyProtection="1">
      <alignment horizontal="center" vertical="center" wrapText="1"/>
    </xf>
    <xf numFmtId="0" fontId="6" fillId="0" borderId="9" xfId="0" applyFont="1" applyFill="1" applyBorder="1" applyAlignment="1" applyProtection="1">
      <alignment horizontal="center" vertical="center" wrapText="1"/>
      <protection locked="0"/>
    </xf>
    <xf numFmtId="0" fontId="6" fillId="0" borderId="10" xfId="0" applyFont="1" applyFill="1" applyBorder="1" applyAlignment="1" applyProtection="1">
      <alignment horizontal="center" vertical="center" wrapText="1"/>
    </xf>
    <xf numFmtId="0" fontId="6" fillId="0" borderId="10" xfId="0" applyFont="1" applyFill="1" applyBorder="1" applyAlignment="1" applyProtection="1">
      <alignment horizontal="center" vertical="center" wrapText="1"/>
      <protection locked="0"/>
    </xf>
    <xf numFmtId="0" fontId="6" fillId="0" borderId="11" xfId="0" applyFont="1" applyFill="1" applyBorder="1" applyAlignment="1" applyProtection="1">
      <alignment horizontal="center" vertical="center" wrapText="1"/>
    </xf>
    <xf numFmtId="0" fontId="6" fillId="0" borderId="11" xfId="0" applyFont="1" applyFill="1" applyBorder="1" applyAlignment="1" applyProtection="1">
      <alignment horizontal="center" vertical="center" wrapText="1"/>
      <protection locked="0"/>
    </xf>
    <xf numFmtId="3" fontId="6" fillId="0" borderId="6" xfId="0" applyNumberFormat="1" applyFont="1" applyFill="1" applyBorder="1" applyAlignment="1" applyProtection="1">
      <alignment horizontal="center" vertical="center"/>
    </xf>
    <xf numFmtId="0" fontId="4" fillId="0" borderId="12" xfId="0" applyFont="1" applyFill="1" applyBorder="1" applyAlignment="1" applyProtection="1">
      <alignment horizontal="center" vertical="center"/>
    </xf>
    <xf numFmtId="0" fontId="4" fillId="0" borderId="13" xfId="0" applyFont="1" applyFill="1" applyBorder="1" applyAlignment="1" applyProtection="1">
      <alignment horizontal="center" vertical="center"/>
    </xf>
    <xf numFmtId="0" fontId="9" fillId="0" borderId="0" xfId="0" applyFont="1" applyFill="1" applyAlignment="1" applyProtection="1">
      <alignment horizontal="right" vertical="center"/>
      <protection locked="0"/>
    </xf>
    <xf numFmtId="0" fontId="9" fillId="0" borderId="0" xfId="0" applyFont="1" applyFill="1" applyAlignment="1" applyProtection="1">
      <alignment horizontal="right" vertical="center" wrapText="1"/>
      <protection locked="0"/>
    </xf>
    <xf numFmtId="0" fontId="4" fillId="0" borderId="0" xfId="0" applyFont="1" applyFill="1" applyAlignment="1" applyProtection="1">
      <alignment horizontal="right" vertical="center" wrapText="1"/>
    </xf>
    <xf numFmtId="0" fontId="6" fillId="0" borderId="0" xfId="0" applyFont="1" applyFill="1" applyAlignment="1" applyProtection="1">
      <alignment horizontal="right" wrapText="1"/>
      <protection locked="0"/>
    </xf>
    <xf numFmtId="0" fontId="6" fillId="0" borderId="0" xfId="0" applyFont="1" applyFill="1" applyAlignment="1" applyProtection="1">
      <alignment horizontal="right" wrapText="1"/>
    </xf>
    <xf numFmtId="0" fontId="6" fillId="0" borderId="13" xfId="0" applyFont="1" applyFill="1" applyBorder="1" applyAlignment="1" applyProtection="1">
      <alignment horizontal="center" vertical="center" wrapText="1"/>
    </xf>
    <xf numFmtId="0" fontId="6" fillId="0" borderId="7" xfId="0" applyFont="1" applyFill="1" applyBorder="1" applyAlignment="1" applyProtection="1">
      <alignment horizontal="center" vertical="center" wrapText="1"/>
      <protection locked="0"/>
    </xf>
    <xf numFmtId="0" fontId="6" fillId="0" borderId="11" xfId="0" applyFont="1" applyFill="1" applyBorder="1" applyAlignment="1" applyProtection="1">
      <alignment horizontal="center" vertical="center"/>
    </xf>
    <xf numFmtId="0" fontId="6" fillId="0" borderId="11" xfId="0" applyFont="1" applyFill="1" applyBorder="1" applyAlignment="1" applyProtection="1">
      <alignment horizontal="center" vertical="center"/>
      <protection locked="0"/>
    </xf>
    <xf numFmtId="0" fontId="9" fillId="0" borderId="11" xfId="0" applyFont="1" applyFill="1" applyBorder="1" applyAlignment="1" applyProtection="1">
      <alignment horizontal="left" vertical="center" wrapText="1"/>
    </xf>
    <xf numFmtId="177" fontId="7" fillId="0" borderId="7" xfId="0" applyNumberFormat="1" applyFont="1" applyFill="1" applyBorder="1" applyAlignment="1" applyProtection="1">
      <alignment horizontal="right" vertical="center"/>
      <protection locked="0"/>
    </xf>
    <xf numFmtId="49" fontId="7" fillId="0" borderId="7" xfId="49" applyNumberFormat="1" applyFont="1" applyBorder="1" applyAlignment="1" applyProtection="1">
      <alignment horizontal="left" vertical="center" wrapText="1" indent="2"/>
      <protection locked="0"/>
    </xf>
    <xf numFmtId="177" fontId="7" fillId="0" borderId="7" xfId="51" applyNumberFormat="1" applyFont="1" applyBorder="1" applyProtection="1">
      <alignment horizontal="right" vertical="center"/>
      <protection locked="0"/>
    </xf>
    <xf numFmtId="0" fontId="4" fillId="0" borderId="11" xfId="0" applyFont="1" applyFill="1" applyBorder="1" applyAlignment="1" applyProtection="1">
      <alignment horizontal="center" vertical="center"/>
    </xf>
    <xf numFmtId="0" fontId="6" fillId="0" borderId="0" xfId="0" applyFont="1" applyFill="1" applyAlignment="1" applyProtection="1">
      <alignment horizontal="right"/>
    </xf>
    <xf numFmtId="0" fontId="17" fillId="0" borderId="0" xfId="0" applyFont="1" applyFill="1" applyAlignment="1" applyProtection="1">
      <alignment horizontal="right"/>
      <protection locked="0"/>
    </xf>
    <xf numFmtId="49" fontId="17" fillId="0" borderId="0" xfId="0" applyNumberFormat="1" applyFont="1" applyFill="1" applyAlignment="1" applyProtection="1">
      <protection locked="0"/>
    </xf>
    <xf numFmtId="0" fontId="3" fillId="0" borderId="0" xfId="0" applyFont="1" applyFill="1" applyAlignment="1" applyProtection="1">
      <alignment horizontal="right"/>
    </xf>
    <xf numFmtId="0" fontId="4" fillId="0" borderId="0" xfId="0" applyFont="1" applyFill="1" applyAlignment="1" applyProtection="1">
      <alignment horizontal="right"/>
    </xf>
    <xf numFmtId="0" fontId="5" fillId="0" borderId="0" xfId="0" applyFont="1" applyFill="1" applyAlignment="1" applyProtection="1">
      <alignment horizontal="center" vertical="center" wrapText="1"/>
      <protection locked="0"/>
    </xf>
    <xf numFmtId="0" fontId="6" fillId="0" borderId="1" xfId="0" applyFont="1" applyFill="1" applyBorder="1" applyAlignment="1" applyProtection="1">
      <alignment horizontal="center" vertical="center"/>
      <protection locked="0"/>
    </xf>
    <xf numFmtId="49" fontId="6" fillId="0" borderId="9" xfId="0" applyNumberFormat="1" applyFont="1" applyFill="1" applyBorder="1" applyAlignment="1" applyProtection="1">
      <alignment horizontal="center" vertical="center" wrapText="1"/>
      <protection locked="0"/>
    </xf>
    <xf numFmtId="0" fontId="6" fillId="0" borderId="9" xfId="0" applyFont="1" applyFill="1" applyBorder="1" applyAlignment="1" applyProtection="1">
      <alignment horizontal="center" vertical="center"/>
      <protection locked="0"/>
    </xf>
    <xf numFmtId="0" fontId="6" fillId="0" borderId="6" xfId="0" applyFont="1" applyFill="1" applyBorder="1" applyAlignment="1" applyProtection="1">
      <alignment horizontal="center" vertical="center"/>
      <protection locked="0"/>
    </xf>
    <xf numFmtId="49" fontId="6" fillId="0" borderId="11" xfId="0" applyNumberFormat="1" applyFont="1" applyFill="1" applyBorder="1" applyAlignment="1" applyProtection="1">
      <alignment horizontal="center" vertical="center" wrapText="1"/>
      <protection locked="0"/>
    </xf>
    <xf numFmtId="49" fontId="6" fillId="0" borderId="11" xfId="0" applyNumberFormat="1" applyFont="1" applyFill="1" applyBorder="1" applyAlignment="1" applyProtection="1">
      <alignment horizontal="center" vertical="center"/>
      <protection locked="0"/>
    </xf>
    <xf numFmtId="0" fontId="4" fillId="0" borderId="2" xfId="0" applyFont="1" applyFill="1" applyBorder="1" applyAlignment="1" applyProtection="1">
      <alignment horizontal="center" vertical="center"/>
      <protection locked="0"/>
    </xf>
    <xf numFmtId="0" fontId="4" fillId="0" borderId="3" xfId="0" applyFont="1" applyFill="1" applyBorder="1" applyAlignment="1" applyProtection="1">
      <alignment horizontal="center" vertical="center"/>
      <protection locked="0"/>
    </xf>
    <xf numFmtId="0" fontId="4" fillId="0" borderId="4" xfId="0" applyFont="1" applyFill="1" applyBorder="1" applyAlignment="1" applyProtection="1">
      <alignment horizontal="center" vertical="center"/>
      <protection locked="0"/>
    </xf>
    <xf numFmtId="0" fontId="6" fillId="0" borderId="0" xfId="0" applyFont="1" applyFill="1" applyAlignment="1" applyProtection="1">
      <alignment vertical="center"/>
    </xf>
    <xf numFmtId="0" fontId="4" fillId="0" borderId="0" xfId="0" applyFont="1" applyFill="1" applyAlignment="1" applyProtection="1">
      <alignment horizontal="right" vertical="center" wrapText="1"/>
      <protection locked="0"/>
    </xf>
    <xf numFmtId="0" fontId="3" fillId="0" borderId="0" xfId="0" applyFont="1" applyFill="1" applyAlignment="1" applyProtection="1">
      <alignment vertical="top"/>
    </xf>
    <xf numFmtId="0" fontId="18" fillId="0" borderId="1" xfId="0" applyFont="1" applyFill="1" applyBorder="1" applyAlignment="1" applyProtection="1">
      <alignment horizontal="center" vertical="center" wrapText="1"/>
      <protection locked="0"/>
    </xf>
    <xf numFmtId="0" fontId="18" fillId="0" borderId="1" xfId="0" applyFont="1" applyFill="1" applyBorder="1" applyAlignment="1" applyProtection="1">
      <alignment horizontal="center" vertical="center" wrapText="1"/>
    </xf>
    <xf numFmtId="0" fontId="18" fillId="0" borderId="5" xfId="0" applyFont="1" applyFill="1" applyBorder="1" applyAlignment="1" applyProtection="1">
      <alignment horizontal="center" vertical="center" wrapText="1"/>
      <protection locked="0"/>
    </xf>
    <xf numFmtId="0" fontId="18" fillId="0" borderId="5" xfId="0" applyFont="1" applyFill="1" applyBorder="1" applyAlignment="1" applyProtection="1">
      <alignment horizontal="center" vertical="center" wrapText="1"/>
    </xf>
    <xf numFmtId="0" fontId="18" fillId="0" borderId="6" xfId="0" applyFont="1" applyFill="1" applyBorder="1" applyAlignment="1" applyProtection="1">
      <alignment horizontal="center" vertical="center" wrapText="1"/>
      <protection locked="0"/>
    </xf>
    <xf numFmtId="0" fontId="18" fillId="0" borderId="6" xfId="0" applyFont="1" applyFill="1" applyBorder="1" applyAlignment="1" applyProtection="1">
      <alignment horizontal="center" vertical="center" wrapText="1"/>
    </xf>
    <xf numFmtId="3" fontId="19" fillId="0" borderId="7" xfId="0" applyNumberFormat="1" applyFont="1" applyFill="1" applyBorder="1" applyAlignment="1" applyProtection="1">
      <alignment horizontal="center" vertical="center"/>
    </xf>
    <xf numFmtId="0" fontId="20" fillId="0" borderId="0" xfId="0" applyFont="1" applyFill="1" applyAlignment="1" applyProtection="1"/>
    <xf numFmtId="0" fontId="18" fillId="0" borderId="1" xfId="0" applyFont="1" applyFill="1" applyBorder="1" applyAlignment="1" applyProtection="1">
      <alignment horizontal="center" vertical="center"/>
    </xf>
    <xf numFmtId="0" fontId="18" fillId="0" borderId="2" xfId="0" applyFont="1" applyFill="1" applyBorder="1" applyAlignment="1" applyProtection="1">
      <alignment horizontal="center" vertical="center"/>
    </xf>
    <xf numFmtId="0" fontId="18" fillId="0" borderId="3" xfId="0" applyFont="1" applyFill="1" applyBorder="1" applyAlignment="1" applyProtection="1">
      <alignment horizontal="center" vertical="center"/>
    </xf>
    <xf numFmtId="0" fontId="18" fillId="0" borderId="4" xfId="0" applyFont="1" applyFill="1" applyBorder="1" applyAlignment="1" applyProtection="1">
      <alignment horizontal="center" vertical="center"/>
    </xf>
    <xf numFmtId="0" fontId="18" fillId="0" borderId="5" xfId="0" applyFont="1" applyFill="1" applyBorder="1" applyAlignment="1" applyProtection="1">
      <alignment horizontal="center" vertical="center"/>
    </xf>
    <xf numFmtId="0" fontId="18" fillId="0" borderId="8" xfId="0" applyFont="1" applyFill="1" applyBorder="1" applyAlignment="1" applyProtection="1">
      <alignment horizontal="center" vertical="center"/>
    </xf>
    <xf numFmtId="0" fontId="18" fillId="0" borderId="9" xfId="0" applyFont="1" applyFill="1" applyBorder="1" applyAlignment="1" applyProtection="1">
      <alignment horizontal="center" vertical="center"/>
    </xf>
    <xf numFmtId="0" fontId="18" fillId="0" borderId="12" xfId="0" applyFont="1" applyFill="1" applyBorder="1" applyAlignment="1" applyProtection="1">
      <alignment horizontal="center" vertical="center"/>
    </xf>
    <xf numFmtId="0" fontId="18" fillId="0" borderId="11" xfId="0" applyFont="1" applyFill="1" applyBorder="1" applyAlignment="1" applyProtection="1">
      <alignment horizontal="center" vertical="center"/>
    </xf>
    <xf numFmtId="0" fontId="18" fillId="0" borderId="6" xfId="0" applyFont="1" applyFill="1" applyBorder="1" applyAlignment="1" applyProtection="1">
      <alignment horizontal="center" vertical="center"/>
    </xf>
    <xf numFmtId="0" fontId="18" fillId="0" borderId="7" xfId="0" applyFont="1" applyFill="1" applyBorder="1" applyAlignment="1" applyProtection="1">
      <alignment horizontal="center" vertical="center" wrapText="1"/>
    </xf>
    <xf numFmtId="0" fontId="21" fillId="0" borderId="0" xfId="0" applyFont="1" applyFill="1" applyAlignment="1" applyProtection="1">
      <alignment vertical="top"/>
      <protection locked="0"/>
    </xf>
    <xf numFmtId="0" fontId="20" fillId="0" borderId="0" xfId="0" applyFont="1" applyFill="1" applyAlignment="1" applyProtection="1">
      <alignment vertical="top"/>
    </xf>
    <xf numFmtId="0" fontId="3" fillId="0" borderId="0" xfId="0" applyFont="1" applyFill="1" applyAlignment="1" applyProtection="1">
      <alignment vertical="top"/>
      <protection locked="0"/>
    </xf>
    <xf numFmtId="49" fontId="3" fillId="0" borderId="0" xfId="0" applyNumberFormat="1" applyFont="1" applyFill="1" applyAlignment="1" applyProtection="1">
      <protection locked="0"/>
    </xf>
    <xf numFmtId="0" fontId="5" fillId="0" borderId="0" xfId="0" applyFont="1" applyFill="1" applyAlignment="1" applyProtection="1">
      <alignment horizontal="center" vertical="center"/>
      <protection locked="0"/>
    </xf>
    <xf numFmtId="0" fontId="6" fillId="0" borderId="0" xfId="0" applyFont="1" applyFill="1" applyAlignment="1" applyProtection="1">
      <protection locked="0"/>
    </xf>
    <xf numFmtId="0" fontId="6" fillId="0" borderId="2" xfId="0" applyFont="1" applyFill="1" applyBorder="1" applyAlignment="1" applyProtection="1">
      <alignment horizontal="center" vertical="center"/>
      <protection locked="0"/>
    </xf>
    <xf numFmtId="0" fontId="6" fillId="0" borderId="5" xfId="0" applyFont="1" applyFill="1" applyBorder="1" applyAlignment="1" applyProtection="1">
      <alignment horizontal="center" vertical="center"/>
      <protection locked="0"/>
    </xf>
    <xf numFmtId="3" fontId="6" fillId="0" borderId="7" xfId="0" applyNumberFormat="1" applyFont="1" applyFill="1" applyBorder="1" applyAlignment="1" applyProtection="1">
      <alignment horizontal="center" vertical="center"/>
      <protection locked="0"/>
    </xf>
    <xf numFmtId="0" fontId="6" fillId="0" borderId="3" xfId="0" applyFont="1" applyFill="1" applyBorder="1" applyAlignment="1" applyProtection="1">
      <alignment horizontal="center" vertical="center"/>
      <protection locked="0"/>
    </xf>
    <xf numFmtId="0" fontId="6" fillId="0" borderId="4" xfId="0" applyFont="1" applyFill="1" applyBorder="1" applyAlignment="1" applyProtection="1">
      <alignment horizontal="center" vertical="center"/>
      <protection locked="0"/>
    </xf>
    <xf numFmtId="0" fontId="6" fillId="0" borderId="2"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6" fillId="0" borderId="0" xfId="0" applyFont="1" applyFill="1" applyAlignment="1" applyProtection="1">
      <alignment vertical="top"/>
      <protection locked="0"/>
    </xf>
    <xf numFmtId="0" fontId="3" fillId="0" borderId="0" xfId="0" applyFont="1" applyFill="1" applyAlignment="1" applyProtection="1">
      <alignment horizontal="center" wrapText="1"/>
    </xf>
    <xf numFmtId="0" fontId="9" fillId="0" borderId="0" xfId="0" applyFont="1" applyFill="1" applyAlignment="1" applyProtection="1"/>
    <xf numFmtId="0" fontId="4" fillId="0" borderId="0" xfId="0" applyFont="1" applyFill="1" applyAlignment="1" applyProtection="1">
      <alignment horizontal="right" wrapText="1"/>
    </xf>
    <xf numFmtId="0" fontId="22" fillId="0" borderId="0" xfId="0" applyFont="1" applyFill="1" applyAlignment="1" applyProtection="1">
      <alignment horizontal="center" vertical="center" wrapText="1"/>
    </xf>
    <xf numFmtId="0" fontId="6" fillId="0" borderId="0" xfId="0" applyFont="1" applyFill="1" applyAlignment="1" applyProtection="1">
      <alignment horizontal="left" vertical="center" wrapText="1"/>
      <protection locked="0"/>
    </xf>
    <xf numFmtId="10" fontId="1" fillId="0" borderId="0" xfId="3" applyNumberFormat="1" applyFont="1" applyAlignment="1" applyProtection="1">
      <alignment vertical="top"/>
      <protection locked="0"/>
    </xf>
    <xf numFmtId="0" fontId="3" fillId="0" borderId="0" xfId="0" applyFont="1" applyFill="1" applyAlignment="1" applyProtection="1">
      <alignment horizontal="right" vertical="center"/>
    </xf>
    <xf numFmtId="49" fontId="6" fillId="0" borderId="2" xfId="0" applyNumberFormat="1" applyFont="1" applyFill="1" applyBorder="1" applyAlignment="1" applyProtection="1">
      <alignment horizontal="center" vertical="center" wrapText="1"/>
    </xf>
    <xf numFmtId="49" fontId="6" fillId="0" borderId="4" xfId="0" applyNumberFormat="1" applyFont="1" applyFill="1" applyBorder="1" applyAlignment="1" applyProtection="1">
      <alignment horizontal="center" vertical="center" wrapText="1"/>
    </xf>
    <xf numFmtId="0" fontId="6" fillId="0" borderId="9" xfId="0" applyFont="1" applyFill="1" applyBorder="1" applyAlignment="1" applyProtection="1">
      <alignment horizontal="center" vertical="center"/>
    </xf>
    <xf numFmtId="49" fontId="6" fillId="0" borderId="7" xfId="0" applyNumberFormat="1" applyFont="1" applyFill="1" applyBorder="1" applyAlignment="1" applyProtection="1">
      <alignment horizontal="center" vertical="center"/>
    </xf>
    <xf numFmtId="49" fontId="6" fillId="0" borderId="7" xfId="0" applyNumberFormat="1" applyFont="1" applyFill="1" applyBorder="1" applyAlignment="1" applyProtection="1">
      <alignment horizontal="center" vertical="center"/>
      <protection locked="0"/>
    </xf>
    <xf numFmtId="0" fontId="4" fillId="0" borderId="2" xfId="0" applyFont="1" applyFill="1" applyBorder="1" applyAlignment="1" applyProtection="1">
      <alignment horizontal="center" vertical="center"/>
    </xf>
    <xf numFmtId="0" fontId="4" fillId="0" borderId="4" xfId="0" applyFont="1" applyFill="1" applyBorder="1" applyAlignment="1" applyProtection="1">
      <alignment horizontal="center" vertical="center"/>
    </xf>
    <xf numFmtId="0" fontId="23" fillId="0" borderId="0" xfId="0" applyFont="1" applyFill="1" applyAlignment="1" applyProtection="1">
      <alignment horizontal="center" vertical="center"/>
    </xf>
    <xf numFmtId="0" fontId="4" fillId="0" borderId="7" xfId="0" applyFont="1" applyFill="1" applyBorder="1" applyAlignment="1" applyProtection="1">
      <alignment vertical="center"/>
    </xf>
    <xf numFmtId="49" fontId="24" fillId="0" borderId="7" xfId="49" applyNumberFormat="1" applyFont="1" applyBorder="1" applyProtection="1">
      <alignment horizontal="left" vertical="center" wrapText="1"/>
      <protection locked="0"/>
    </xf>
    <xf numFmtId="176" fontId="7" fillId="0" borderId="7" xfId="50" applyNumberFormat="1" applyFont="1" applyBorder="1" applyProtection="1">
      <alignment horizontal="right" vertical="center"/>
      <protection locked="0"/>
    </xf>
    <xf numFmtId="0" fontId="4" fillId="0" borderId="7" xfId="0" applyFont="1" applyFill="1" applyBorder="1" applyAlignment="1" applyProtection="1">
      <alignment vertical="center"/>
      <protection locked="0"/>
    </xf>
    <xf numFmtId="0" fontId="25" fillId="0" borderId="7" xfId="0" applyFont="1" applyFill="1" applyBorder="1" applyAlignment="1" applyProtection="1">
      <alignment horizontal="center" vertical="center"/>
    </xf>
    <xf numFmtId="0" fontId="25" fillId="0" borderId="7" xfId="0" applyFont="1" applyFill="1" applyBorder="1" applyAlignment="1" applyProtection="1">
      <alignment vertical="center"/>
    </xf>
    <xf numFmtId="0" fontId="4" fillId="0" borderId="7" xfId="0" applyFont="1" applyFill="1" applyBorder="1" applyAlignment="1" applyProtection="1">
      <alignment horizontal="left" vertical="center"/>
    </xf>
    <xf numFmtId="0" fontId="25" fillId="0" borderId="7" xfId="0" applyFont="1" applyFill="1" applyBorder="1" applyAlignment="1" applyProtection="1">
      <alignment horizontal="center" vertical="center"/>
      <protection locked="0"/>
    </xf>
    <xf numFmtId="176" fontId="26" fillId="0" borderId="7" xfId="0" applyNumberFormat="1" applyFont="1" applyFill="1" applyBorder="1" applyAlignment="1" applyProtection="1">
      <alignment horizontal="right" vertical="center"/>
      <protection locked="0"/>
    </xf>
    <xf numFmtId="3" fontId="18" fillId="0" borderId="7" xfId="0" applyNumberFormat="1" applyFont="1" applyFill="1" applyBorder="1" applyAlignment="1" applyProtection="1">
      <alignment horizontal="center" vertical="center"/>
    </xf>
    <xf numFmtId="0" fontId="18" fillId="0" borderId="7" xfId="0" applyFont="1" applyFill="1" applyBorder="1" applyAlignment="1" applyProtection="1">
      <alignment horizontal="center" vertical="center"/>
    </xf>
    <xf numFmtId="0" fontId="1" fillId="0" borderId="0" xfId="0" applyFont="1" applyFill="1" applyAlignment="1" applyProtection="1">
      <alignment horizontal="right" vertical="center"/>
    </xf>
    <xf numFmtId="0" fontId="18" fillId="0" borderId="0" xfId="0" applyFont="1" applyFill="1" applyAlignment="1" applyProtection="1">
      <alignment horizontal="left" vertical="center"/>
    </xf>
    <xf numFmtId="0" fontId="18" fillId="0" borderId="0" xfId="0" applyFont="1" applyFill="1" applyAlignment="1" applyProtection="1"/>
    <xf numFmtId="0" fontId="6" fillId="0" borderId="3" xfId="0" applyFont="1" applyFill="1" applyBorder="1" applyAlignment="1" applyProtection="1">
      <alignment horizontal="center" vertical="center" wrapText="1"/>
      <protection locked="0"/>
    </xf>
    <xf numFmtId="0" fontId="27" fillId="0" borderId="7" xfId="0" applyFont="1" applyFill="1" applyBorder="1" applyAlignment="1" applyProtection="1">
      <alignment horizontal="center" vertical="center"/>
    </xf>
    <xf numFmtId="0" fontId="18" fillId="0" borderId="0" xfId="0" applyFont="1" applyFill="1" applyAlignment="1" applyProtection="1">
      <protection locked="0"/>
    </xf>
    <xf numFmtId="0" fontId="28" fillId="0" borderId="0" xfId="0" applyFont="1" applyFill="1" applyAlignment="1" applyProtection="1">
      <protection locked="0"/>
    </xf>
    <xf numFmtId="0" fontId="6" fillId="0" borderId="13" xfId="0" applyFont="1" applyFill="1" applyBorder="1" applyAlignment="1" applyProtection="1">
      <alignment horizontal="center" vertical="center"/>
    </xf>
    <xf numFmtId="0" fontId="18" fillId="0" borderId="0" xfId="0" applyFont="1" applyFill="1" applyAlignment="1" applyProtection="1">
      <alignment horizontal="right"/>
      <protection locked="0"/>
    </xf>
    <xf numFmtId="0" fontId="18" fillId="0" borderId="0" xfId="0" applyFont="1" applyFill="1" applyAlignment="1" applyProtection="1">
      <alignment horizontal="right" vertical="center"/>
    </xf>
    <xf numFmtId="176" fontId="24" fillId="0" borderId="7" xfId="0" applyNumberFormat="1" applyFont="1" applyFill="1" applyBorder="1" applyAlignment="1" applyProtection="1">
      <alignment horizontal="right" vertical="center"/>
      <protection locked="0"/>
    </xf>
    <xf numFmtId="0" fontId="4" fillId="0" borderId="7" xfId="0" applyFont="1" applyFill="1" applyBorder="1" applyAlignment="1" applyProtection="1">
      <alignment horizontal="left" vertical="center"/>
      <protection locked="0"/>
    </xf>
    <xf numFmtId="0" fontId="24" fillId="0" borderId="7" xfId="0" applyFont="1" applyFill="1" applyBorder="1" applyAlignment="1" applyProtection="1">
      <alignment horizontal="left" vertical="center"/>
      <protection locked="0"/>
    </xf>
    <xf numFmtId="0" fontId="24" fillId="0" borderId="6" xfId="0" applyFont="1" applyFill="1" applyBorder="1" applyAlignment="1" applyProtection="1">
      <alignment horizontal="left" vertical="center"/>
      <protection locked="0"/>
    </xf>
    <xf numFmtId="0" fontId="25" fillId="0" borderId="6" xfId="0" applyFont="1" applyFill="1" applyBorder="1" applyAlignment="1" applyProtection="1">
      <alignment horizontal="center" vertical="center"/>
    </xf>
    <xf numFmtId="0" fontId="4" fillId="0" borderId="6" xfId="0" applyFont="1" applyFill="1" applyBorder="1" applyAlignment="1" applyProtection="1">
      <alignment horizontal="left" vertical="center"/>
    </xf>
    <xf numFmtId="0" fontId="25" fillId="0" borderId="6" xfId="0" applyFont="1" applyFill="1" applyBorder="1" applyAlignment="1" applyProtection="1">
      <alignment horizontal="center" vertical="center"/>
      <protection locked="0"/>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TextStyle" xfId="49"/>
    <cellStyle name="MoneyStyle" xfId="50"/>
    <cellStyle name="IntegralNumberStyle" xfId="51"/>
    <cellStyle name="Normal"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workbookViewId="0">
      <selection activeCell="C31" sqref="C31:C32"/>
    </sheetView>
  </sheetViews>
  <sheetFormatPr defaultColWidth="7.99166666666667" defaultRowHeight="12" customHeight="1" outlineLevelCol="3"/>
  <cols>
    <col min="1" max="1" width="27.8666666666667" style="1" customWidth="1"/>
    <col min="2" max="2" width="31.125" style="1" customWidth="1"/>
    <col min="3" max="3" width="31.9916666666667" style="1" customWidth="1"/>
    <col min="4" max="4" width="29.625" style="1" customWidth="1"/>
    <col min="5" max="16384" width="7.99166666666667" style="1"/>
  </cols>
  <sheetData>
    <row r="1" s="1" customFormat="1" customHeight="1" spans="1:4">
      <c r="A1" s="2"/>
      <c r="B1" s="2"/>
      <c r="C1" s="2"/>
      <c r="D1" s="2"/>
    </row>
    <row r="2" s="1" customFormat="1" ht="19.5" customHeight="1" spans="4:4">
      <c r="D2" s="116" t="s">
        <v>0</v>
      </c>
    </row>
    <row r="3" s="1" customFormat="1" ht="36" customHeight="1" spans="1:4">
      <c r="A3" s="6" t="str">
        <f>"2025"&amp;"年部门财务收支预算总表"</f>
        <v>2025年部门财务收支预算总表</v>
      </c>
      <c r="B3" s="6"/>
      <c r="C3" s="6"/>
      <c r="D3" s="6"/>
    </row>
    <row r="4" s="1" customFormat="1" ht="24" customHeight="1" spans="1:4">
      <c r="A4" s="190" t="str">
        <f>"单位名称："&amp;"景洪市住房和城乡建设局"</f>
        <v>单位名称：景洪市住房和城乡建设局</v>
      </c>
      <c r="B4" s="190"/>
      <c r="C4" s="177"/>
      <c r="D4" s="198" t="s">
        <v>1</v>
      </c>
    </row>
    <row r="5" s="1" customFormat="1" ht="19.5" customHeight="1" spans="1:4">
      <c r="A5" s="139" t="s">
        <v>2</v>
      </c>
      <c r="B5" s="141"/>
      <c r="C5" s="139" t="s">
        <v>3</v>
      </c>
      <c r="D5" s="141"/>
    </row>
    <row r="6" s="1" customFormat="1" ht="19.5" customHeight="1" spans="1:4">
      <c r="A6" s="138" t="s">
        <v>4</v>
      </c>
      <c r="B6" s="138" t="s">
        <v>5</v>
      </c>
      <c r="C6" s="138" t="s">
        <v>6</v>
      </c>
      <c r="D6" s="28" t="s">
        <v>5</v>
      </c>
    </row>
    <row r="7" s="1" customFormat="1" ht="19.5" customHeight="1" spans="1:4">
      <c r="A7" s="147"/>
      <c r="B7" s="147"/>
      <c r="C7" s="147"/>
      <c r="D7" s="30"/>
    </row>
    <row r="8" s="1" customFormat="1" ht="20.25" customHeight="1" spans="1:4">
      <c r="A8" s="184" t="s">
        <v>7</v>
      </c>
      <c r="B8" s="199">
        <v>135560054.2</v>
      </c>
      <c r="C8" s="184" t="str">
        <f>"一"&amp;"、"&amp;"社会保障和就业支出"</f>
        <v>一、社会保障和就业支出</v>
      </c>
      <c r="D8" s="199">
        <v>2051587.68</v>
      </c>
    </row>
    <row r="9" s="1" customFormat="1" ht="20.25" customHeight="1" spans="1:4">
      <c r="A9" s="184" t="s">
        <v>8</v>
      </c>
      <c r="B9" s="199">
        <v>70028847.46</v>
      </c>
      <c r="C9" s="184" t="str">
        <f>"二"&amp;"、"&amp;"卫生健康支出"</f>
        <v>二、卫生健康支出</v>
      </c>
      <c r="D9" s="199">
        <v>2238984.68</v>
      </c>
    </row>
    <row r="10" s="1" customFormat="1" ht="20.25" customHeight="1" spans="1:4">
      <c r="A10" s="184" t="s">
        <v>9</v>
      </c>
      <c r="B10" s="199"/>
      <c r="C10" s="184" t="str">
        <f>"三"&amp;"、"&amp;"城乡社区支出"</f>
        <v>三、城乡社区支出</v>
      </c>
      <c r="D10" s="199">
        <v>199737385.14</v>
      </c>
    </row>
    <row r="11" s="1" customFormat="1" ht="21.75" customHeight="1" spans="1:4">
      <c r="A11" s="184" t="s">
        <v>10</v>
      </c>
      <c r="B11" s="199"/>
      <c r="C11" s="184" t="str">
        <f>"四"&amp;"、"&amp;"住房保障支出"</f>
        <v>四、住房保障支出</v>
      </c>
      <c r="D11" s="199">
        <v>1560944.16</v>
      </c>
    </row>
    <row r="12" s="1" customFormat="1" ht="21.75" customHeight="1" spans="1:4">
      <c r="A12" s="184" t="s">
        <v>11</v>
      </c>
      <c r="B12" s="199"/>
      <c r="C12" s="200"/>
      <c r="D12" s="199"/>
    </row>
    <row r="13" s="1" customFormat="1" ht="21.75" customHeight="1" spans="1:4">
      <c r="A13" s="201" t="s">
        <v>12</v>
      </c>
      <c r="B13" s="199"/>
      <c r="C13" s="200"/>
      <c r="D13" s="199"/>
    </row>
    <row r="14" s="1" customFormat="1" ht="20.25" customHeight="1" spans="1:4">
      <c r="A14" s="201" t="s">
        <v>13</v>
      </c>
      <c r="B14" s="199"/>
      <c r="C14" s="200"/>
      <c r="D14" s="199"/>
    </row>
    <row r="15" s="1" customFormat="1" ht="20.25" customHeight="1" spans="1:4">
      <c r="A15" s="201" t="s">
        <v>14</v>
      </c>
      <c r="B15" s="199"/>
      <c r="C15" s="200"/>
      <c r="D15" s="199"/>
    </row>
    <row r="16" s="1" customFormat="1" ht="20.25" customHeight="1" spans="1:4">
      <c r="A16" s="202" t="s">
        <v>15</v>
      </c>
      <c r="B16" s="199"/>
      <c r="C16" s="200"/>
      <c r="D16" s="199"/>
    </row>
    <row r="17" s="1" customFormat="1" ht="20.25" customHeight="1" spans="1:4">
      <c r="A17" s="202" t="s">
        <v>16</v>
      </c>
      <c r="B17" s="199"/>
      <c r="C17" s="200"/>
      <c r="D17" s="199"/>
    </row>
    <row r="18" s="1" customFormat="1" ht="20.25" customHeight="1" spans="1:4">
      <c r="A18" s="203" t="s">
        <v>17</v>
      </c>
      <c r="B18" s="186">
        <v>205588901.66</v>
      </c>
      <c r="C18" s="182" t="s">
        <v>18</v>
      </c>
      <c r="D18" s="186">
        <v>205588901.66</v>
      </c>
    </row>
    <row r="19" s="1" customFormat="1" ht="20.25" customHeight="1" spans="1:4">
      <c r="A19" s="204" t="s">
        <v>19</v>
      </c>
      <c r="B19" s="199"/>
      <c r="C19" s="184" t="s">
        <v>20</v>
      </c>
      <c r="D19" s="199"/>
    </row>
    <row r="20" s="1" customFormat="1" ht="20.25" customHeight="1" spans="1:4">
      <c r="A20" s="204" t="s">
        <v>21</v>
      </c>
      <c r="B20" s="199"/>
      <c r="C20" s="184" t="s">
        <v>21</v>
      </c>
      <c r="D20" s="199"/>
    </row>
    <row r="21" s="1" customFormat="1" ht="20.25" customHeight="1" spans="1:4">
      <c r="A21" s="204" t="s">
        <v>22</v>
      </c>
      <c r="B21" s="199"/>
      <c r="C21" s="184" t="s">
        <v>23</v>
      </c>
      <c r="D21" s="199"/>
    </row>
    <row r="22" s="1" customFormat="1" ht="20.25" customHeight="1" spans="1:4">
      <c r="A22" s="205" t="s">
        <v>24</v>
      </c>
      <c r="B22" s="186">
        <v>205588901.66</v>
      </c>
      <c r="C22" s="182" t="s">
        <v>25</v>
      </c>
      <c r="D22" s="186">
        <v>205588901.66</v>
      </c>
    </row>
  </sheetData>
  <mergeCells count="8">
    <mergeCell ref="A3:D3"/>
    <mergeCell ref="A4:B4"/>
    <mergeCell ref="A5:B5"/>
    <mergeCell ref="C5:D5"/>
    <mergeCell ref="A6:A7"/>
    <mergeCell ref="B6:B7"/>
    <mergeCell ref="C6:C7"/>
    <mergeCell ref="D6:D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workbookViewId="0">
      <selection activeCell="D23" sqref="D23"/>
    </sheetView>
  </sheetViews>
  <sheetFormatPr defaultColWidth="7.99166666666667" defaultRowHeight="14.25" customHeight="1"/>
  <cols>
    <col min="1" max="1" width="15.3833333333333" style="1" customWidth="1"/>
    <col min="2" max="2" width="25.625" style="1" customWidth="1"/>
    <col min="3" max="19" width="15.5" style="1" customWidth="1"/>
    <col min="20" max="16384" width="7.99166666666667" style="1"/>
  </cols>
  <sheetData>
    <row r="1" s="1" customFormat="1" customHeight="1" spans="1:19">
      <c r="A1" s="2"/>
      <c r="B1" s="2"/>
      <c r="C1" s="2"/>
      <c r="D1" s="2"/>
      <c r="E1" s="2"/>
      <c r="F1" s="2"/>
      <c r="G1" s="2"/>
      <c r="H1" s="2"/>
      <c r="I1" s="2"/>
      <c r="J1" s="2"/>
      <c r="K1" s="2"/>
      <c r="L1" s="2"/>
      <c r="M1" s="2"/>
      <c r="N1" s="2"/>
      <c r="O1" s="2"/>
      <c r="P1" s="2"/>
      <c r="Q1" s="2"/>
      <c r="R1" s="2"/>
      <c r="S1" s="2"/>
    </row>
    <row r="2" s="1" customFormat="1" ht="19.5" customHeight="1" spans="10:19">
      <c r="J2" s="129"/>
      <c r="O2" s="84"/>
      <c r="P2" s="84"/>
      <c r="Q2" s="84"/>
      <c r="R2" s="84"/>
      <c r="S2" s="5" t="s">
        <v>26</v>
      </c>
    </row>
    <row r="3" s="1" customFormat="1" ht="57.75" customHeight="1" spans="1:19">
      <c r="A3" s="153" t="str">
        <f>"2025"&amp;"年部门收入预算表"</f>
        <v>2025年部门收入预算表</v>
      </c>
      <c r="B3" s="153"/>
      <c r="C3" s="153"/>
      <c r="D3" s="153"/>
      <c r="E3" s="153"/>
      <c r="F3" s="153"/>
      <c r="G3" s="153"/>
      <c r="H3" s="153"/>
      <c r="I3" s="153"/>
      <c r="J3" s="153"/>
      <c r="K3" s="153"/>
      <c r="L3" s="153"/>
      <c r="M3" s="153"/>
      <c r="N3" s="153"/>
      <c r="O3" s="153"/>
      <c r="P3" s="153"/>
      <c r="Q3" s="153"/>
      <c r="R3" s="153"/>
      <c r="S3" s="153"/>
    </row>
    <row r="4" s="1" customFormat="1" ht="24" customHeight="1" spans="1:19">
      <c r="A4" s="190" t="str">
        <f>"单位名称："&amp;"景洪市住房和城乡建设局"</f>
        <v>单位名称：景洪市住房和城乡建设局</v>
      </c>
      <c r="B4" s="190"/>
      <c r="C4" s="190"/>
      <c r="D4" s="190"/>
      <c r="E4" s="191"/>
      <c r="F4" s="191"/>
      <c r="G4" s="191"/>
      <c r="H4" s="191"/>
      <c r="I4" s="191"/>
      <c r="J4" s="194"/>
      <c r="K4" s="191"/>
      <c r="L4" s="191"/>
      <c r="M4" s="191"/>
      <c r="N4" s="191"/>
      <c r="O4" s="195"/>
      <c r="P4" s="195"/>
      <c r="Q4" s="195"/>
      <c r="R4" s="195"/>
      <c r="S4" s="197" t="s">
        <v>1</v>
      </c>
    </row>
    <row r="5" s="1" customFormat="1" ht="18.75" customHeight="1" spans="1:19">
      <c r="A5" s="10" t="s">
        <v>27</v>
      </c>
      <c r="B5" s="90" t="s">
        <v>28</v>
      </c>
      <c r="C5" s="90" t="s">
        <v>29</v>
      </c>
      <c r="D5" s="192" t="s">
        <v>30</v>
      </c>
      <c r="E5" s="192"/>
      <c r="F5" s="192"/>
      <c r="G5" s="192"/>
      <c r="H5" s="192"/>
      <c r="I5" s="192"/>
      <c r="J5" s="192"/>
      <c r="K5" s="192"/>
      <c r="L5" s="192"/>
      <c r="M5" s="192"/>
      <c r="N5" s="161"/>
      <c r="O5" s="192" t="s">
        <v>19</v>
      </c>
      <c r="P5" s="192"/>
      <c r="Q5" s="192"/>
      <c r="R5" s="192"/>
      <c r="S5" s="161"/>
    </row>
    <row r="6" s="1" customFormat="1" ht="19.5" customHeight="1" spans="1:19">
      <c r="A6" s="15"/>
      <c r="B6" s="92"/>
      <c r="C6" s="92"/>
      <c r="D6" s="92" t="s">
        <v>31</v>
      </c>
      <c r="E6" s="92" t="s">
        <v>32</v>
      </c>
      <c r="F6" s="92" t="s">
        <v>33</v>
      </c>
      <c r="G6" s="92" t="s">
        <v>34</v>
      </c>
      <c r="H6" s="92" t="s">
        <v>35</v>
      </c>
      <c r="I6" s="196" t="s">
        <v>36</v>
      </c>
      <c r="J6" s="196"/>
      <c r="K6" s="196"/>
      <c r="L6" s="196"/>
      <c r="M6" s="196"/>
      <c r="N6" s="105"/>
      <c r="O6" s="92" t="s">
        <v>31</v>
      </c>
      <c r="P6" s="92" t="s">
        <v>32</v>
      </c>
      <c r="Q6" s="92" t="s">
        <v>33</v>
      </c>
      <c r="R6" s="92" t="s">
        <v>34</v>
      </c>
      <c r="S6" s="92" t="s">
        <v>37</v>
      </c>
    </row>
    <row r="7" s="1" customFormat="1" ht="33.75" customHeight="1" spans="1:19">
      <c r="A7" s="17"/>
      <c r="B7" s="94"/>
      <c r="C7" s="94"/>
      <c r="D7" s="94"/>
      <c r="E7" s="94"/>
      <c r="F7" s="94"/>
      <c r="G7" s="94"/>
      <c r="H7" s="94"/>
      <c r="I7" s="93" t="s">
        <v>31</v>
      </c>
      <c r="J7" s="93" t="s">
        <v>38</v>
      </c>
      <c r="K7" s="93" t="s">
        <v>39</v>
      </c>
      <c r="L7" s="93" t="s">
        <v>40</v>
      </c>
      <c r="M7" s="93" t="s">
        <v>41</v>
      </c>
      <c r="N7" s="93" t="s">
        <v>42</v>
      </c>
      <c r="O7" s="94"/>
      <c r="P7" s="94"/>
      <c r="Q7" s="94"/>
      <c r="R7" s="94"/>
      <c r="S7" s="94"/>
    </row>
    <row r="8" s="1" customFormat="1" ht="16.5" customHeight="1" spans="1:19">
      <c r="A8" s="193">
        <v>1</v>
      </c>
      <c r="B8" s="193">
        <v>2</v>
      </c>
      <c r="C8" s="193">
        <v>3</v>
      </c>
      <c r="D8" s="193">
        <v>4</v>
      </c>
      <c r="E8" s="193">
        <v>5</v>
      </c>
      <c r="F8" s="193">
        <v>6</v>
      </c>
      <c r="G8" s="193">
        <v>7</v>
      </c>
      <c r="H8" s="193">
        <v>8</v>
      </c>
      <c r="I8" s="193">
        <v>9</v>
      </c>
      <c r="J8" s="193">
        <v>10</v>
      </c>
      <c r="K8" s="193">
        <v>11</v>
      </c>
      <c r="L8" s="193">
        <v>12</v>
      </c>
      <c r="M8" s="193">
        <v>13</v>
      </c>
      <c r="N8" s="193">
        <v>14</v>
      </c>
      <c r="O8" s="193">
        <v>15</v>
      </c>
      <c r="P8" s="193">
        <v>16</v>
      </c>
      <c r="Q8" s="193">
        <v>17</v>
      </c>
      <c r="R8" s="193">
        <v>18</v>
      </c>
      <c r="S8" s="193">
        <v>19</v>
      </c>
    </row>
    <row r="9" s="1" customFormat="1" ht="18" customHeight="1" spans="1:19">
      <c r="A9" s="21" t="s">
        <v>43</v>
      </c>
      <c r="B9" s="21" t="s">
        <v>44</v>
      </c>
      <c r="C9" s="22">
        <v>187438213.91</v>
      </c>
      <c r="D9" s="22">
        <v>187438213.91</v>
      </c>
      <c r="E9" s="22">
        <v>117409366.45</v>
      </c>
      <c r="F9" s="22">
        <v>70028847.46</v>
      </c>
      <c r="G9" s="22"/>
      <c r="H9" s="22"/>
      <c r="I9" s="22"/>
      <c r="J9" s="22"/>
      <c r="K9" s="22"/>
      <c r="L9" s="22"/>
      <c r="M9" s="22"/>
      <c r="N9" s="22"/>
      <c r="O9" s="22"/>
      <c r="P9" s="22"/>
      <c r="Q9" s="22"/>
      <c r="R9" s="22"/>
      <c r="S9" s="22"/>
    </row>
    <row r="10" s="1" customFormat="1" ht="32" customHeight="1" spans="1:19">
      <c r="A10" s="21" t="s">
        <v>45</v>
      </c>
      <c r="B10" s="21" t="s">
        <v>46</v>
      </c>
      <c r="C10" s="22">
        <v>2567399.7</v>
      </c>
      <c r="D10" s="22">
        <v>2567399.7</v>
      </c>
      <c r="E10" s="22">
        <v>2567399.7</v>
      </c>
      <c r="F10" s="22"/>
      <c r="G10" s="22"/>
      <c r="H10" s="22"/>
      <c r="I10" s="22"/>
      <c r="J10" s="22"/>
      <c r="K10" s="22"/>
      <c r="L10" s="22"/>
      <c r="M10" s="22"/>
      <c r="N10" s="22"/>
      <c r="O10" s="22"/>
      <c r="P10" s="22"/>
      <c r="Q10" s="22"/>
      <c r="R10" s="22"/>
      <c r="S10" s="22"/>
    </row>
    <row r="11" s="1" customFormat="1" ht="18" customHeight="1" spans="1:19">
      <c r="A11" s="21" t="s">
        <v>47</v>
      </c>
      <c r="B11" s="21" t="s">
        <v>48</v>
      </c>
      <c r="C11" s="22">
        <v>3780941.14</v>
      </c>
      <c r="D11" s="22">
        <v>3780941.14</v>
      </c>
      <c r="E11" s="22">
        <v>3780941.14</v>
      </c>
      <c r="F11" s="22"/>
      <c r="G11" s="22"/>
      <c r="H11" s="22"/>
      <c r="I11" s="22"/>
      <c r="J11" s="22"/>
      <c r="K11" s="22"/>
      <c r="L11" s="22"/>
      <c r="M11" s="22"/>
      <c r="N11" s="22"/>
      <c r="O11" s="22"/>
      <c r="P11" s="22"/>
      <c r="Q11" s="22"/>
      <c r="R11" s="22"/>
      <c r="S11" s="22"/>
    </row>
    <row r="12" s="1" customFormat="1" ht="18" customHeight="1" spans="1:19">
      <c r="A12" s="21" t="s">
        <v>49</v>
      </c>
      <c r="B12" s="21" t="s">
        <v>50</v>
      </c>
      <c r="C12" s="22">
        <v>1983092.6</v>
      </c>
      <c r="D12" s="22">
        <v>1983092.6</v>
      </c>
      <c r="E12" s="22">
        <v>1983092.6</v>
      </c>
      <c r="F12" s="22"/>
      <c r="G12" s="22"/>
      <c r="H12" s="22"/>
      <c r="I12" s="22"/>
      <c r="J12" s="22"/>
      <c r="K12" s="22"/>
      <c r="L12" s="22"/>
      <c r="M12" s="22"/>
      <c r="N12" s="22"/>
      <c r="O12" s="22"/>
      <c r="P12" s="22"/>
      <c r="Q12" s="22"/>
      <c r="R12" s="22"/>
      <c r="S12" s="22"/>
    </row>
    <row r="13" s="1" customFormat="1" ht="18" customHeight="1" spans="1:19">
      <c r="A13" s="21" t="s">
        <v>51</v>
      </c>
      <c r="B13" s="21" t="s">
        <v>52</v>
      </c>
      <c r="C13" s="22">
        <v>2895547.76</v>
      </c>
      <c r="D13" s="22">
        <v>2895547.76</v>
      </c>
      <c r="E13" s="22">
        <v>2895547.76</v>
      </c>
      <c r="F13" s="22"/>
      <c r="G13" s="22"/>
      <c r="H13" s="22"/>
      <c r="I13" s="22"/>
      <c r="J13" s="22"/>
      <c r="K13" s="22"/>
      <c r="L13" s="22"/>
      <c r="M13" s="22"/>
      <c r="N13" s="22"/>
      <c r="O13" s="22"/>
      <c r="P13" s="22"/>
      <c r="Q13" s="22"/>
      <c r="R13" s="22"/>
      <c r="S13" s="22"/>
    </row>
    <row r="14" s="1" customFormat="1" ht="18" customHeight="1" spans="1:19">
      <c r="A14" s="21" t="s">
        <v>53</v>
      </c>
      <c r="B14" s="21" t="s">
        <v>54</v>
      </c>
      <c r="C14" s="22">
        <v>3035767.51</v>
      </c>
      <c r="D14" s="22">
        <v>3035767.51</v>
      </c>
      <c r="E14" s="22">
        <v>3035767.51</v>
      </c>
      <c r="F14" s="22"/>
      <c r="G14" s="22"/>
      <c r="H14" s="22"/>
      <c r="I14" s="22"/>
      <c r="J14" s="22"/>
      <c r="K14" s="22"/>
      <c r="L14" s="22"/>
      <c r="M14" s="22"/>
      <c r="N14" s="22"/>
      <c r="O14" s="22"/>
      <c r="P14" s="22"/>
      <c r="Q14" s="22"/>
      <c r="R14" s="22"/>
      <c r="S14" s="22"/>
    </row>
    <row r="15" s="1" customFormat="1" ht="18" customHeight="1" spans="1:19">
      <c r="A15" s="21" t="s">
        <v>55</v>
      </c>
      <c r="B15" s="21" t="s">
        <v>56</v>
      </c>
      <c r="C15" s="22">
        <v>379478.66</v>
      </c>
      <c r="D15" s="22">
        <v>379478.66</v>
      </c>
      <c r="E15" s="22">
        <v>379478.66</v>
      </c>
      <c r="F15" s="22"/>
      <c r="G15" s="22"/>
      <c r="H15" s="22"/>
      <c r="I15" s="22"/>
      <c r="J15" s="22"/>
      <c r="K15" s="22"/>
      <c r="L15" s="22"/>
      <c r="M15" s="22"/>
      <c r="N15" s="22"/>
      <c r="O15" s="22"/>
      <c r="P15" s="22"/>
      <c r="Q15" s="22"/>
      <c r="R15" s="22"/>
      <c r="S15" s="22"/>
    </row>
    <row r="16" s="1" customFormat="1" ht="18" customHeight="1" spans="1:19">
      <c r="A16" s="21" t="s">
        <v>57</v>
      </c>
      <c r="B16" s="21" t="s">
        <v>58</v>
      </c>
      <c r="C16" s="22">
        <v>3508460.38</v>
      </c>
      <c r="D16" s="22">
        <v>3508460.38</v>
      </c>
      <c r="E16" s="22">
        <v>3508460.38</v>
      </c>
      <c r="F16" s="22"/>
      <c r="G16" s="22"/>
      <c r="H16" s="22"/>
      <c r="I16" s="22"/>
      <c r="J16" s="22"/>
      <c r="K16" s="22"/>
      <c r="L16" s="22"/>
      <c r="M16" s="22"/>
      <c r="N16" s="22"/>
      <c r="O16" s="22"/>
      <c r="P16" s="22"/>
      <c r="Q16" s="22"/>
      <c r="R16" s="22"/>
      <c r="S16" s="22"/>
    </row>
    <row r="17" s="1" customFormat="1" ht="18" customHeight="1" spans="1:19">
      <c r="A17" s="24" t="s">
        <v>29</v>
      </c>
      <c r="B17" s="24"/>
      <c r="C17" s="22">
        <v>205588901.66</v>
      </c>
      <c r="D17" s="22">
        <v>205588901.66</v>
      </c>
      <c r="E17" s="22">
        <v>135560054.2</v>
      </c>
      <c r="F17" s="22">
        <v>70028847.46</v>
      </c>
      <c r="G17" s="22"/>
      <c r="H17" s="22"/>
      <c r="I17" s="22"/>
      <c r="J17" s="22"/>
      <c r="K17" s="22"/>
      <c r="L17" s="22"/>
      <c r="M17" s="22"/>
      <c r="N17" s="22"/>
      <c r="O17" s="22"/>
      <c r="P17" s="22"/>
      <c r="Q17" s="22"/>
      <c r="R17" s="22"/>
      <c r="S17" s="22"/>
    </row>
  </sheetData>
  <mergeCells count="19">
    <mergeCell ref="A3:S3"/>
    <mergeCell ref="A4:D4"/>
    <mergeCell ref="D5:N5"/>
    <mergeCell ref="O5:S5"/>
    <mergeCell ref="I6:N6"/>
    <mergeCell ref="A17:B17"/>
    <mergeCell ref="A5:A7"/>
    <mergeCell ref="B5:B7"/>
    <mergeCell ref="C5:C7"/>
    <mergeCell ref="D6:D7"/>
    <mergeCell ref="E6:E7"/>
    <mergeCell ref="F6:F7"/>
    <mergeCell ref="G6:G7"/>
    <mergeCell ref="H6:H7"/>
    <mergeCell ref="O6:O7"/>
    <mergeCell ref="P6:P7"/>
    <mergeCell ref="Q6:Q7"/>
    <mergeCell ref="R6:R7"/>
    <mergeCell ref="S6:S7"/>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6"/>
  <sheetViews>
    <sheetView workbookViewId="0">
      <selection activeCell="A1" sqref="$A1:$XFD1048576"/>
    </sheetView>
  </sheetViews>
  <sheetFormatPr defaultColWidth="7.99166666666667" defaultRowHeight="14.25" customHeight="1"/>
  <cols>
    <col min="1" max="1" width="12.1166666666667" style="1" customWidth="1"/>
    <col min="2" max="2" width="30.2416666666667" style="1" customWidth="1"/>
    <col min="3" max="6" width="16.75" style="1" customWidth="1"/>
    <col min="7" max="8" width="16.6166666666667" style="1" customWidth="1"/>
    <col min="9" max="9" width="16.5" style="1" customWidth="1"/>
    <col min="10" max="11" width="16.6166666666667" style="1" customWidth="1"/>
    <col min="12" max="14" width="16.5" style="1" customWidth="1"/>
    <col min="15" max="15" width="16.6166666666667" style="1" customWidth="1"/>
    <col min="16" max="16384" width="7.99166666666667" style="1"/>
  </cols>
  <sheetData>
    <row r="1" s="1" customFormat="1" customHeight="1" spans="1:15">
      <c r="A1" s="2"/>
      <c r="B1" s="2"/>
      <c r="C1" s="2"/>
      <c r="D1" s="2"/>
      <c r="E1" s="2"/>
      <c r="F1" s="2"/>
      <c r="G1" s="2"/>
      <c r="H1" s="2"/>
      <c r="I1" s="2"/>
      <c r="J1" s="2"/>
      <c r="K1" s="2"/>
      <c r="L1" s="2"/>
      <c r="M1" s="2"/>
      <c r="N1" s="2"/>
      <c r="O1" s="2"/>
    </row>
    <row r="2" s="1" customFormat="1" ht="19.5" customHeight="1" spans="4:15">
      <c r="D2" s="129"/>
      <c r="H2" s="129"/>
      <c r="J2" s="129"/>
      <c r="O2" s="189" t="s">
        <v>59</v>
      </c>
    </row>
    <row r="3" s="1" customFormat="1" ht="42" customHeight="1" spans="1:15">
      <c r="A3" s="6" t="str">
        <f>"2025"&amp;"年部门支出预算表"</f>
        <v>2025年部门支出预算表</v>
      </c>
      <c r="B3" s="6"/>
      <c r="C3" s="6"/>
      <c r="D3" s="6"/>
      <c r="E3" s="6"/>
      <c r="F3" s="6"/>
      <c r="G3" s="6"/>
      <c r="H3" s="6"/>
      <c r="I3" s="6"/>
      <c r="J3" s="6"/>
      <c r="K3" s="6"/>
      <c r="L3" s="6"/>
      <c r="M3" s="6"/>
      <c r="N3" s="6"/>
      <c r="O3" s="6"/>
    </row>
    <row r="4" s="1" customFormat="1" ht="24" customHeight="1" spans="1:15">
      <c r="A4" s="167" t="str">
        <f>"单位名称："&amp;"景洪市住房和城乡建设局"</f>
        <v>单位名称：景洪市住房和城乡建设局</v>
      </c>
      <c r="B4" s="167"/>
      <c r="C4" s="167"/>
      <c r="D4" s="167"/>
      <c r="E4" s="167"/>
      <c r="F4" s="167"/>
      <c r="G4" s="167"/>
      <c r="H4" s="167"/>
      <c r="I4" s="167"/>
      <c r="J4" s="167"/>
      <c r="K4" s="167"/>
      <c r="L4" s="167"/>
      <c r="M4" s="8"/>
      <c r="N4" s="8"/>
      <c r="O4" s="112" t="s">
        <v>1</v>
      </c>
    </row>
    <row r="5" s="1" customFormat="1" ht="19.5" customHeight="1" spans="1:15">
      <c r="A5" s="10" t="s">
        <v>60</v>
      </c>
      <c r="B5" s="10" t="s">
        <v>61</v>
      </c>
      <c r="C5" s="10" t="s">
        <v>29</v>
      </c>
      <c r="D5" s="12" t="s">
        <v>32</v>
      </c>
      <c r="E5" s="13"/>
      <c r="F5" s="14"/>
      <c r="G5" s="10" t="s">
        <v>33</v>
      </c>
      <c r="H5" s="10" t="s">
        <v>34</v>
      </c>
      <c r="I5" s="10" t="s">
        <v>62</v>
      </c>
      <c r="J5" s="12" t="s">
        <v>63</v>
      </c>
      <c r="K5" s="13"/>
      <c r="L5" s="13"/>
      <c r="M5" s="13"/>
      <c r="N5" s="13"/>
      <c r="O5" s="14"/>
    </row>
    <row r="6" s="1" customFormat="1" ht="33.75" customHeight="1" spans="1:15">
      <c r="A6" s="17"/>
      <c r="B6" s="17"/>
      <c r="C6" s="17"/>
      <c r="D6" s="19" t="s">
        <v>31</v>
      </c>
      <c r="E6" s="104" t="s">
        <v>64</v>
      </c>
      <c r="F6" s="104" t="s">
        <v>65</v>
      </c>
      <c r="G6" s="17"/>
      <c r="H6" s="17"/>
      <c r="I6" s="17"/>
      <c r="J6" s="19" t="s">
        <v>31</v>
      </c>
      <c r="K6" s="41" t="s">
        <v>66</v>
      </c>
      <c r="L6" s="41" t="s">
        <v>67</v>
      </c>
      <c r="M6" s="41" t="s">
        <v>68</v>
      </c>
      <c r="N6" s="41" t="s">
        <v>69</v>
      </c>
      <c r="O6" s="41" t="s">
        <v>70</v>
      </c>
    </row>
    <row r="7" s="1" customFormat="1" ht="19.5" customHeight="1" spans="1:15">
      <c r="A7" s="187">
        <v>1</v>
      </c>
      <c r="B7" s="187">
        <v>2</v>
      </c>
      <c r="C7" s="188">
        <v>3</v>
      </c>
      <c r="D7" s="188">
        <v>4</v>
      </c>
      <c r="E7" s="188">
        <v>5</v>
      </c>
      <c r="F7" s="188">
        <v>6</v>
      </c>
      <c r="G7" s="188">
        <v>7</v>
      </c>
      <c r="H7" s="188">
        <v>8</v>
      </c>
      <c r="I7" s="188">
        <v>9</v>
      </c>
      <c r="J7" s="188">
        <v>10</v>
      </c>
      <c r="K7" s="188">
        <v>11</v>
      </c>
      <c r="L7" s="188">
        <v>12</v>
      </c>
      <c r="M7" s="188">
        <v>13</v>
      </c>
      <c r="N7" s="188">
        <v>14</v>
      </c>
      <c r="O7" s="188">
        <v>15</v>
      </c>
    </row>
    <row r="8" s="1" customFormat="1" ht="21.75" customHeight="1" spans="1:15">
      <c r="A8" s="21" t="s">
        <v>71</v>
      </c>
      <c r="B8" s="21" t="s">
        <v>72</v>
      </c>
      <c r="C8" s="22">
        <v>2051587.68</v>
      </c>
      <c r="D8" s="22">
        <v>2051587.68</v>
      </c>
      <c r="E8" s="22">
        <v>2051587.68</v>
      </c>
      <c r="F8" s="22"/>
      <c r="G8" s="22"/>
      <c r="H8" s="22"/>
      <c r="I8" s="22"/>
      <c r="J8" s="22"/>
      <c r="K8" s="22"/>
      <c r="L8" s="22"/>
      <c r="M8" s="22"/>
      <c r="N8" s="22"/>
      <c r="O8" s="22"/>
    </row>
    <row r="9" s="1" customFormat="1" ht="21.75" customHeight="1" spans="1:15">
      <c r="A9" s="23" t="s">
        <v>73</v>
      </c>
      <c r="B9" s="23" t="s">
        <v>74</v>
      </c>
      <c r="C9" s="22">
        <v>2028828.48</v>
      </c>
      <c r="D9" s="22">
        <v>2028828.48</v>
      </c>
      <c r="E9" s="22">
        <v>2028828.48</v>
      </c>
      <c r="F9" s="22"/>
      <c r="G9" s="22"/>
      <c r="H9" s="22"/>
      <c r="I9" s="22"/>
      <c r="J9" s="22"/>
      <c r="K9" s="22"/>
      <c r="L9" s="22"/>
      <c r="M9" s="22"/>
      <c r="N9" s="22"/>
      <c r="O9" s="22"/>
    </row>
    <row r="10" s="1" customFormat="1" ht="21.75" customHeight="1" spans="1:15">
      <c r="A10" s="109" t="s">
        <v>75</v>
      </c>
      <c r="B10" s="109" t="s">
        <v>76</v>
      </c>
      <c r="C10" s="22">
        <v>7200</v>
      </c>
      <c r="D10" s="22">
        <v>7200</v>
      </c>
      <c r="E10" s="22">
        <v>7200</v>
      </c>
      <c r="F10" s="22"/>
      <c r="G10" s="22"/>
      <c r="H10" s="22"/>
      <c r="I10" s="22"/>
      <c r="J10" s="22"/>
      <c r="K10" s="22"/>
      <c r="L10" s="22"/>
      <c r="M10" s="22"/>
      <c r="N10" s="22"/>
      <c r="O10" s="22"/>
    </row>
    <row r="11" s="1" customFormat="1" ht="21.75" customHeight="1" spans="1:15">
      <c r="A11" s="109" t="s">
        <v>77</v>
      </c>
      <c r="B11" s="109" t="s">
        <v>78</v>
      </c>
      <c r="C11" s="22">
        <v>125400</v>
      </c>
      <c r="D11" s="22">
        <v>125400</v>
      </c>
      <c r="E11" s="22">
        <v>125400</v>
      </c>
      <c r="F11" s="22"/>
      <c r="G11" s="22"/>
      <c r="H11" s="22"/>
      <c r="I11" s="22"/>
      <c r="J11" s="22"/>
      <c r="K11" s="22"/>
      <c r="L11" s="22"/>
      <c r="M11" s="22"/>
      <c r="N11" s="22"/>
      <c r="O11" s="22"/>
    </row>
    <row r="12" s="1" customFormat="1" ht="21.75" customHeight="1" spans="1:15">
      <c r="A12" s="109" t="s">
        <v>79</v>
      </c>
      <c r="B12" s="109" t="s">
        <v>80</v>
      </c>
      <c r="C12" s="22">
        <v>1896228.48</v>
      </c>
      <c r="D12" s="22">
        <v>1896228.48</v>
      </c>
      <c r="E12" s="22">
        <v>1896228.48</v>
      </c>
      <c r="F12" s="22"/>
      <c r="G12" s="22"/>
      <c r="H12" s="22"/>
      <c r="I12" s="22"/>
      <c r="J12" s="22"/>
      <c r="K12" s="22"/>
      <c r="L12" s="22"/>
      <c r="M12" s="22"/>
      <c r="N12" s="22"/>
      <c r="O12" s="22"/>
    </row>
    <row r="13" s="1" customFormat="1" ht="21.75" customHeight="1" spans="1:15">
      <c r="A13" s="23" t="s">
        <v>81</v>
      </c>
      <c r="B13" s="23" t="s">
        <v>82</v>
      </c>
      <c r="C13" s="22">
        <v>22759.2</v>
      </c>
      <c r="D13" s="22">
        <v>22759.2</v>
      </c>
      <c r="E13" s="22">
        <v>22759.2</v>
      </c>
      <c r="F13" s="22"/>
      <c r="G13" s="22"/>
      <c r="H13" s="22"/>
      <c r="I13" s="22"/>
      <c r="J13" s="22"/>
      <c r="K13" s="22"/>
      <c r="L13" s="22"/>
      <c r="M13" s="22"/>
      <c r="N13" s="22"/>
      <c r="O13" s="22"/>
    </row>
    <row r="14" s="1" customFormat="1" ht="21.75" customHeight="1" spans="1:15">
      <c r="A14" s="109" t="s">
        <v>83</v>
      </c>
      <c r="B14" s="109" t="s">
        <v>84</v>
      </c>
      <c r="C14" s="22">
        <v>22759.2</v>
      </c>
      <c r="D14" s="22">
        <v>22759.2</v>
      </c>
      <c r="E14" s="22">
        <v>22759.2</v>
      </c>
      <c r="F14" s="22"/>
      <c r="G14" s="22"/>
      <c r="H14" s="22"/>
      <c r="I14" s="22"/>
      <c r="J14" s="22"/>
      <c r="K14" s="22"/>
      <c r="L14" s="22"/>
      <c r="M14" s="22"/>
      <c r="N14" s="22"/>
      <c r="O14" s="22"/>
    </row>
    <row r="15" s="1" customFormat="1" ht="21.75" customHeight="1" spans="1:15">
      <c r="A15" s="21" t="s">
        <v>85</v>
      </c>
      <c r="B15" s="21" t="s">
        <v>86</v>
      </c>
      <c r="C15" s="22">
        <v>2238984.68</v>
      </c>
      <c r="D15" s="22">
        <v>2238984.68</v>
      </c>
      <c r="E15" s="22">
        <v>2238984.68</v>
      </c>
      <c r="F15" s="22"/>
      <c r="G15" s="22"/>
      <c r="H15" s="22"/>
      <c r="I15" s="22"/>
      <c r="J15" s="22"/>
      <c r="K15" s="22"/>
      <c r="L15" s="22"/>
      <c r="M15" s="22"/>
      <c r="N15" s="22"/>
      <c r="O15" s="22"/>
    </row>
    <row r="16" s="1" customFormat="1" ht="21.75" customHeight="1" spans="1:15">
      <c r="A16" s="23" t="s">
        <v>87</v>
      </c>
      <c r="B16" s="23" t="s">
        <v>88</v>
      </c>
      <c r="C16" s="22">
        <v>2238984.68</v>
      </c>
      <c r="D16" s="22">
        <v>2238984.68</v>
      </c>
      <c r="E16" s="22">
        <v>2238984.68</v>
      </c>
      <c r="F16" s="22"/>
      <c r="G16" s="22"/>
      <c r="H16" s="22"/>
      <c r="I16" s="22"/>
      <c r="J16" s="22"/>
      <c r="K16" s="22"/>
      <c r="L16" s="22"/>
      <c r="M16" s="22"/>
      <c r="N16" s="22"/>
      <c r="O16" s="22"/>
    </row>
    <row r="17" s="1" customFormat="1" ht="21.75" customHeight="1" spans="1:15">
      <c r="A17" s="109" t="s">
        <v>89</v>
      </c>
      <c r="B17" s="109" t="s">
        <v>90</v>
      </c>
      <c r="C17" s="22">
        <v>150281.15</v>
      </c>
      <c r="D17" s="22">
        <v>150281.15</v>
      </c>
      <c r="E17" s="22">
        <v>150281.15</v>
      </c>
      <c r="F17" s="22"/>
      <c r="G17" s="22"/>
      <c r="H17" s="22"/>
      <c r="I17" s="22"/>
      <c r="J17" s="22"/>
      <c r="K17" s="22"/>
      <c r="L17" s="22"/>
      <c r="M17" s="22"/>
      <c r="N17" s="22"/>
      <c r="O17" s="22"/>
    </row>
    <row r="18" s="1" customFormat="1" ht="21.75" customHeight="1" spans="1:15">
      <c r="A18" s="109" t="s">
        <v>91</v>
      </c>
      <c r="B18" s="109" t="s">
        <v>92</v>
      </c>
      <c r="C18" s="22">
        <v>822311.6</v>
      </c>
      <c r="D18" s="22">
        <v>822311.6</v>
      </c>
      <c r="E18" s="22">
        <v>822311.6</v>
      </c>
      <c r="F18" s="22"/>
      <c r="G18" s="22"/>
      <c r="H18" s="22"/>
      <c r="I18" s="22"/>
      <c r="J18" s="22"/>
      <c r="K18" s="22"/>
      <c r="L18" s="22"/>
      <c r="M18" s="22"/>
      <c r="N18" s="22"/>
      <c r="O18" s="22"/>
    </row>
    <row r="19" s="1" customFormat="1" ht="21.75" customHeight="1" spans="1:15">
      <c r="A19" s="109" t="s">
        <v>93</v>
      </c>
      <c r="B19" s="109" t="s">
        <v>94</v>
      </c>
      <c r="C19" s="22">
        <v>1153418.08</v>
      </c>
      <c r="D19" s="22">
        <v>1153418.08</v>
      </c>
      <c r="E19" s="22">
        <v>1153418.08</v>
      </c>
      <c r="F19" s="22"/>
      <c r="G19" s="22"/>
      <c r="H19" s="22"/>
      <c r="I19" s="22"/>
      <c r="J19" s="22"/>
      <c r="K19" s="22"/>
      <c r="L19" s="22"/>
      <c r="M19" s="22"/>
      <c r="N19" s="22"/>
      <c r="O19" s="22"/>
    </row>
    <row r="20" s="1" customFormat="1" ht="21.75" customHeight="1" spans="1:15">
      <c r="A20" s="109" t="s">
        <v>95</v>
      </c>
      <c r="B20" s="109" t="s">
        <v>96</v>
      </c>
      <c r="C20" s="22">
        <v>112973.85</v>
      </c>
      <c r="D20" s="22">
        <v>112973.85</v>
      </c>
      <c r="E20" s="22">
        <v>112973.85</v>
      </c>
      <c r="F20" s="22"/>
      <c r="G20" s="22"/>
      <c r="H20" s="22"/>
      <c r="I20" s="22"/>
      <c r="J20" s="22"/>
      <c r="K20" s="22"/>
      <c r="L20" s="22"/>
      <c r="M20" s="22"/>
      <c r="N20" s="22"/>
      <c r="O20" s="22"/>
    </row>
    <row r="21" s="1" customFormat="1" ht="21.75" customHeight="1" spans="1:15">
      <c r="A21" s="21" t="s">
        <v>97</v>
      </c>
      <c r="B21" s="21" t="s">
        <v>98</v>
      </c>
      <c r="C21" s="22">
        <v>199737385.14</v>
      </c>
      <c r="D21" s="22">
        <v>129708537.68</v>
      </c>
      <c r="E21" s="22">
        <v>14956687.68</v>
      </c>
      <c r="F21" s="22">
        <v>114751850</v>
      </c>
      <c r="G21" s="22">
        <v>70028847.46</v>
      </c>
      <c r="H21" s="22"/>
      <c r="I21" s="22"/>
      <c r="J21" s="22"/>
      <c r="K21" s="22"/>
      <c r="L21" s="22"/>
      <c r="M21" s="22"/>
      <c r="N21" s="22"/>
      <c r="O21" s="22"/>
    </row>
    <row r="22" s="1" customFormat="1" ht="21.75" customHeight="1" spans="1:15">
      <c r="A22" s="23" t="s">
        <v>99</v>
      </c>
      <c r="B22" s="23" t="s">
        <v>100</v>
      </c>
      <c r="C22" s="22">
        <v>24665380.28</v>
      </c>
      <c r="D22" s="22">
        <v>24665380.28</v>
      </c>
      <c r="E22" s="22">
        <v>8953530.28</v>
      </c>
      <c r="F22" s="22">
        <v>15711850</v>
      </c>
      <c r="G22" s="22"/>
      <c r="H22" s="22"/>
      <c r="I22" s="22"/>
      <c r="J22" s="22"/>
      <c r="K22" s="22"/>
      <c r="L22" s="22"/>
      <c r="M22" s="22"/>
      <c r="N22" s="22"/>
      <c r="O22" s="22"/>
    </row>
    <row r="23" s="1" customFormat="1" ht="21.75" customHeight="1" spans="1:15">
      <c r="A23" s="109" t="s">
        <v>101</v>
      </c>
      <c r="B23" s="109" t="s">
        <v>102</v>
      </c>
      <c r="C23" s="22">
        <v>2299827.48</v>
      </c>
      <c r="D23" s="22">
        <v>2299827.48</v>
      </c>
      <c r="E23" s="22">
        <v>2299827.48</v>
      </c>
      <c r="F23" s="22"/>
      <c r="G23" s="22"/>
      <c r="H23" s="22"/>
      <c r="I23" s="22"/>
      <c r="J23" s="22"/>
      <c r="K23" s="22"/>
      <c r="L23" s="22"/>
      <c r="M23" s="22"/>
      <c r="N23" s="22"/>
      <c r="O23" s="22"/>
    </row>
    <row r="24" s="1" customFormat="1" ht="21.75" customHeight="1" spans="1:15">
      <c r="A24" s="109" t="s">
        <v>103</v>
      </c>
      <c r="B24" s="109" t="s">
        <v>104</v>
      </c>
      <c r="C24" s="22">
        <v>22365552.8</v>
      </c>
      <c r="D24" s="22">
        <v>22365552.8</v>
      </c>
      <c r="E24" s="22">
        <v>6653702.8</v>
      </c>
      <c r="F24" s="22">
        <v>15711850</v>
      </c>
      <c r="G24" s="22"/>
      <c r="H24" s="22"/>
      <c r="I24" s="22"/>
      <c r="J24" s="22"/>
      <c r="K24" s="22"/>
      <c r="L24" s="22"/>
      <c r="M24" s="22"/>
      <c r="N24" s="22"/>
      <c r="O24" s="22"/>
    </row>
    <row r="25" s="1" customFormat="1" ht="21.75" customHeight="1" spans="1:15">
      <c r="A25" s="23" t="s">
        <v>105</v>
      </c>
      <c r="B25" s="23" t="s">
        <v>106</v>
      </c>
      <c r="C25" s="22">
        <v>7767054.84</v>
      </c>
      <c r="D25" s="22">
        <v>7767054.84</v>
      </c>
      <c r="E25" s="22">
        <v>267054.84</v>
      </c>
      <c r="F25" s="22">
        <v>7500000</v>
      </c>
      <c r="G25" s="22"/>
      <c r="H25" s="22"/>
      <c r="I25" s="22"/>
      <c r="J25" s="22"/>
      <c r="K25" s="22"/>
      <c r="L25" s="22"/>
      <c r="M25" s="22"/>
      <c r="N25" s="22"/>
      <c r="O25" s="22"/>
    </row>
    <row r="26" s="1" customFormat="1" ht="21.75" customHeight="1" spans="1:15">
      <c r="A26" s="109" t="s">
        <v>107</v>
      </c>
      <c r="B26" s="109" t="s">
        <v>108</v>
      </c>
      <c r="C26" s="22">
        <v>7767054.84</v>
      </c>
      <c r="D26" s="22">
        <v>7767054.84</v>
      </c>
      <c r="E26" s="22">
        <v>267054.84</v>
      </c>
      <c r="F26" s="22">
        <v>7500000</v>
      </c>
      <c r="G26" s="22"/>
      <c r="H26" s="22"/>
      <c r="I26" s="22"/>
      <c r="J26" s="22"/>
      <c r="K26" s="22"/>
      <c r="L26" s="22"/>
      <c r="M26" s="22"/>
      <c r="N26" s="22"/>
      <c r="O26" s="22"/>
    </row>
    <row r="27" s="1" customFormat="1" ht="21.75" customHeight="1" spans="1:15">
      <c r="A27" s="23" t="s">
        <v>109</v>
      </c>
      <c r="B27" s="23" t="s">
        <v>110</v>
      </c>
      <c r="C27" s="22">
        <v>95828464.48</v>
      </c>
      <c r="D27" s="22">
        <v>95828464.48</v>
      </c>
      <c r="E27" s="22">
        <v>4288464.48</v>
      </c>
      <c r="F27" s="22">
        <v>91540000</v>
      </c>
      <c r="G27" s="22"/>
      <c r="H27" s="22"/>
      <c r="I27" s="22"/>
      <c r="J27" s="22"/>
      <c r="K27" s="22"/>
      <c r="L27" s="22"/>
      <c r="M27" s="22"/>
      <c r="N27" s="22"/>
      <c r="O27" s="22"/>
    </row>
    <row r="28" s="1" customFormat="1" ht="21.75" customHeight="1" spans="1:15">
      <c r="A28" s="109" t="s">
        <v>111</v>
      </c>
      <c r="B28" s="109" t="s">
        <v>110</v>
      </c>
      <c r="C28" s="22">
        <v>95828464.48</v>
      </c>
      <c r="D28" s="22">
        <v>95828464.48</v>
      </c>
      <c r="E28" s="22">
        <v>4288464.48</v>
      </c>
      <c r="F28" s="22">
        <v>91540000</v>
      </c>
      <c r="G28" s="22"/>
      <c r="H28" s="22"/>
      <c r="I28" s="22"/>
      <c r="J28" s="22"/>
      <c r="K28" s="22"/>
      <c r="L28" s="22"/>
      <c r="M28" s="22"/>
      <c r="N28" s="22"/>
      <c r="O28" s="22"/>
    </row>
    <row r="29" s="1" customFormat="1" ht="21.75" customHeight="1" spans="1:15">
      <c r="A29" s="23" t="s">
        <v>112</v>
      </c>
      <c r="B29" s="23" t="s">
        <v>113</v>
      </c>
      <c r="C29" s="22">
        <v>1447638.08</v>
      </c>
      <c r="D29" s="22">
        <v>1447638.08</v>
      </c>
      <c r="E29" s="22">
        <v>1447638.08</v>
      </c>
      <c r="F29" s="22"/>
      <c r="G29" s="22"/>
      <c r="H29" s="22"/>
      <c r="I29" s="22"/>
      <c r="J29" s="22"/>
      <c r="K29" s="22"/>
      <c r="L29" s="22"/>
      <c r="M29" s="22"/>
      <c r="N29" s="22"/>
      <c r="O29" s="22"/>
    </row>
    <row r="30" s="1" customFormat="1" ht="21.75" customHeight="1" spans="1:15">
      <c r="A30" s="109" t="s">
        <v>114</v>
      </c>
      <c r="B30" s="109" t="s">
        <v>113</v>
      </c>
      <c r="C30" s="22">
        <v>1447638.08</v>
      </c>
      <c r="D30" s="22">
        <v>1447638.08</v>
      </c>
      <c r="E30" s="22">
        <v>1447638.08</v>
      </c>
      <c r="F30" s="22"/>
      <c r="G30" s="22"/>
      <c r="H30" s="22"/>
      <c r="I30" s="22"/>
      <c r="J30" s="22"/>
      <c r="K30" s="22"/>
      <c r="L30" s="22"/>
      <c r="M30" s="22"/>
      <c r="N30" s="22"/>
      <c r="O30" s="22"/>
    </row>
    <row r="31" s="1" customFormat="1" ht="21.75" customHeight="1" spans="1:15">
      <c r="A31" s="23" t="s">
        <v>115</v>
      </c>
      <c r="B31" s="23" t="s">
        <v>116</v>
      </c>
      <c r="C31" s="22">
        <v>70028847.46</v>
      </c>
      <c r="D31" s="22"/>
      <c r="E31" s="22"/>
      <c r="F31" s="22"/>
      <c r="G31" s="22">
        <v>70028847.46</v>
      </c>
      <c r="H31" s="22"/>
      <c r="I31" s="22"/>
      <c r="J31" s="22"/>
      <c r="K31" s="22"/>
      <c r="L31" s="22"/>
      <c r="M31" s="22"/>
      <c r="N31" s="22"/>
      <c r="O31" s="22"/>
    </row>
    <row r="32" s="1" customFormat="1" ht="21.75" customHeight="1" spans="1:15">
      <c r="A32" s="109" t="s">
        <v>117</v>
      </c>
      <c r="B32" s="109" t="s">
        <v>118</v>
      </c>
      <c r="C32" s="22">
        <v>70028847.46</v>
      </c>
      <c r="D32" s="22"/>
      <c r="E32" s="22"/>
      <c r="F32" s="22"/>
      <c r="G32" s="22">
        <v>70028847.46</v>
      </c>
      <c r="H32" s="22"/>
      <c r="I32" s="22"/>
      <c r="J32" s="22"/>
      <c r="K32" s="22"/>
      <c r="L32" s="22"/>
      <c r="M32" s="22"/>
      <c r="N32" s="22"/>
      <c r="O32" s="22"/>
    </row>
    <row r="33" s="1" customFormat="1" ht="21.75" customHeight="1" spans="1:15">
      <c r="A33" s="21" t="s">
        <v>119</v>
      </c>
      <c r="B33" s="21" t="s">
        <v>120</v>
      </c>
      <c r="C33" s="22">
        <v>1560944.16</v>
      </c>
      <c r="D33" s="22">
        <v>1560944.16</v>
      </c>
      <c r="E33" s="22">
        <v>1560944.16</v>
      </c>
      <c r="F33" s="22"/>
      <c r="G33" s="22"/>
      <c r="H33" s="22"/>
      <c r="I33" s="22"/>
      <c r="J33" s="22"/>
      <c r="K33" s="22"/>
      <c r="L33" s="22"/>
      <c r="M33" s="22"/>
      <c r="N33" s="22"/>
      <c r="O33" s="22"/>
    </row>
    <row r="34" s="1" customFormat="1" ht="21.75" customHeight="1" spans="1:15">
      <c r="A34" s="23" t="s">
        <v>121</v>
      </c>
      <c r="B34" s="23" t="s">
        <v>122</v>
      </c>
      <c r="C34" s="22">
        <v>1560944.16</v>
      </c>
      <c r="D34" s="22">
        <v>1560944.16</v>
      </c>
      <c r="E34" s="22">
        <v>1560944.16</v>
      </c>
      <c r="F34" s="22"/>
      <c r="G34" s="22"/>
      <c r="H34" s="22"/>
      <c r="I34" s="22"/>
      <c r="J34" s="22"/>
      <c r="K34" s="22"/>
      <c r="L34" s="22"/>
      <c r="M34" s="22"/>
      <c r="N34" s="22"/>
      <c r="O34" s="22"/>
    </row>
    <row r="35" s="1" customFormat="1" ht="21.75" customHeight="1" spans="1:15">
      <c r="A35" s="109" t="s">
        <v>123</v>
      </c>
      <c r="B35" s="109" t="s">
        <v>124</v>
      </c>
      <c r="C35" s="22">
        <v>1560944.16</v>
      </c>
      <c r="D35" s="22">
        <v>1560944.16</v>
      </c>
      <c r="E35" s="22">
        <v>1560944.16</v>
      </c>
      <c r="F35" s="22"/>
      <c r="G35" s="22"/>
      <c r="H35" s="22"/>
      <c r="I35" s="22"/>
      <c r="J35" s="22"/>
      <c r="K35" s="22"/>
      <c r="L35" s="22"/>
      <c r="M35" s="22"/>
      <c r="N35" s="22"/>
      <c r="O35" s="22"/>
    </row>
    <row r="36" s="1" customFormat="1" ht="21.75" customHeight="1" spans="1:15">
      <c r="A36" s="24" t="s">
        <v>125</v>
      </c>
      <c r="B36" s="24"/>
      <c r="C36" s="22">
        <v>205588901.66</v>
      </c>
      <c r="D36" s="22">
        <v>135560054.2</v>
      </c>
      <c r="E36" s="22">
        <v>20808204.2</v>
      </c>
      <c r="F36" s="22">
        <v>114751850</v>
      </c>
      <c r="G36" s="22">
        <v>70028847.46</v>
      </c>
      <c r="H36" s="22"/>
      <c r="I36" s="22"/>
      <c r="J36" s="22"/>
      <c r="K36" s="22"/>
      <c r="L36" s="22"/>
      <c r="M36" s="22"/>
      <c r="N36" s="22"/>
      <c r="O36" s="22"/>
    </row>
  </sheetData>
  <mergeCells count="11">
    <mergeCell ref="A3:O3"/>
    <mergeCell ref="A4:L4"/>
    <mergeCell ref="D5:F5"/>
    <mergeCell ref="J5:O5"/>
    <mergeCell ref="A36:B36"/>
    <mergeCell ref="A5:A6"/>
    <mergeCell ref="B5:B6"/>
    <mergeCell ref="C5:C6"/>
    <mergeCell ref="G5:G6"/>
    <mergeCell ref="H5:H6"/>
    <mergeCell ref="I5:I6"/>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C25" sqref="C25"/>
    </sheetView>
  </sheetViews>
  <sheetFormatPr defaultColWidth="7.99166666666667" defaultRowHeight="14.25" customHeight="1" outlineLevelCol="3"/>
  <cols>
    <col min="1" max="1" width="34.375" style="1" customWidth="1"/>
    <col min="2" max="2" width="27" style="1" customWidth="1"/>
    <col min="3" max="3" width="31.375" style="1" customWidth="1"/>
    <col min="4" max="4" width="26.125" style="1" customWidth="1"/>
    <col min="5" max="16384" width="7.99166666666667" style="1"/>
  </cols>
  <sheetData>
    <row r="1" s="1" customFormat="1" customHeight="1" spans="1:4">
      <c r="A1" s="2"/>
      <c r="B1" s="2"/>
      <c r="C1" s="2"/>
      <c r="D1" s="2"/>
    </row>
    <row r="2" s="1" customFormat="1" ht="19.5" customHeight="1" spans="4:4">
      <c r="D2" s="33" t="s">
        <v>126</v>
      </c>
    </row>
    <row r="3" s="1" customFormat="1" ht="36" customHeight="1" spans="1:4">
      <c r="A3" s="6" t="str">
        <f>"2025"&amp;"年部门财政拨款收支预算总表"</f>
        <v>2025年部门财政拨款收支预算总表</v>
      </c>
      <c r="B3" s="6"/>
      <c r="C3" s="6"/>
      <c r="D3" s="6"/>
    </row>
    <row r="4" s="1" customFormat="1" ht="24" customHeight="1" spans="1:4">
      <c r="A4" s="7" t="str">
        <f>"单位名称："&amp;"景洪市住房和城乡建设局"</f>
        <v>单位名称：景洪市住房和城乡建设局</v>
      </c>
      <c r="B4" s="7"/>
      <c r="C4" s="177"/>
      <c r="D4" s="112" t="s">
        <v>1</v>
      </c>
    </row>
    <row r="5" s="1" customFormat="1" ht="19.5" customHeight="1" spans="1:4">
      <c r="A5" s="12" t="s">
        <v>2</v>
      </c>
      <c r="B5" s="14"/>
      <c r="C5" s="12" t="s">
        <v>3</v>
      </c>
      <c r="D5" s="14"/>
    </row>
    <row r="6" s="1" customFormat="1" ht="21.75" customHeight="1" spans="1:4">
      <c r="A6" s="28" t="s">
        <v>4</v>
      </c>
      <c r="B6" s="118" t="s">
        <v>5</v>
      </c>
      <c r="C6" s="28" t="s">
        <v>127</v>
      </c>
      <c r="D6" s="118" t="s">
        <v>5</v>
      </c>
    </row>
    <row r="7" s="1" customFormat="1" ht="17.25" customHeight="1" spans="1:4">
      <c r="A7" s="30"/>
      <c r="B7" s="121"/>
      <c r="C7" s="30"/>
      <c r="D7" s="121"/>
    </row>
    <row r="8" s="1" customFormat="1" ht="17.25" customHeight="1" spans="1:4">
      <c r="A8" s="178" t="s">
        <v>128</v>
      </c>
      <c r="B8" s="22">
        <v>205588901.66</v>
      </c>
      <c r="C8" s="179" t="s">
        <v>129</v>
      </c>
      <c r="D8" s="180">
        <v>205588901.66</v>
      </c>
    </row>
    <row r="9" s="1" customFormat="1" ht="17.25" customHeight="1" spans="1:4">
      <c r="A9" s="181" t="s">
        <v>130</v>
      </c>
      <c r="B9" s="22">
        <v>135560054.2</v>
      </c>
      <c r="C9" s="179" t="str">
        <f>"（"&amp;"一"&amp;"）"&amp;"社会保障和就业支出"</f>
        <v>（一）社会保障和就业支出</v>
      </c>
      <c r="D9" s="180">
        <v>2051587.68</v>
      </c>
    </row>
    <row r="10" s="1" customFormat="1" ht="17.25" customHeight="1" spans="1:4">
      <c r="A10" s="181" t="s">
        <v>131</v>
      </c>
      <c r="B10" s="22">
        <v>70028847.46</v>
      </c>
      <c r="C10" s="179" t="str">
        <f>"（"&amp;"二"&amp;"）"&amp;"卫生健康支出"</f>
        <v>（二）卫生健康支出</v>
      </c>
      <c r="D10" s="180">
        <v>2238984.68</v>
      </c>
    </row>
    <row r="11" s="1" customFormat="1" ht="17.25" customHeight="1" spans="1:4">
      <c r="A11" s="181" t="s">
        <v>132</v>
      </c>
      <c r="B11" s="22"/>
      <c r="C11" s="179" t="str">
        <f>"（"&amp;"三"&amp;"）"&amp;"城乡社区支出"</f>
        <v>（三）城乡社区支出</v>
      </c>
      <c r="D11" s="180">
        <v>199737385.14</v>
      </c>
    </row>
    <row r="12" s="1" customFormat="1" ht="17.25" customHeight="1" spans="1:4">
      <c r="A12" s="181" t="s">
        <v>133</v>
      </c>
      <c r="B12" s="22"/>
      <c r="C12" s="179" t="str">
        <f>"（"&amp;"四"&amp;"）"&amp;"住房保障支出"</f>
        <v>（四）住房保障支出</v>
      </c>
      <c r="D12" s="180">
        <v>1560944.16</v>
      </c>
    </row>
    <row r="13" s="1" customFormat="1" ht="17.25" customHeight="1" spans="1:4">
      <c r="A13" s="181" t="s">
        <v>130</v>
      </c>
      <c r="B13" s="22"/>
      <c r="C13" s="179"/>
      <c r="D13" s="180"/>
    </row>
    <row r="14" s="1" customFormat="1" ht="17.25" customHeight="1" spans="1:4">
      <c r="A14" s="181" t="s">
        <v>131</v>
      </c>
      <c r="B14" s="22"/>
      <c r="C14" s="179"/>
      <c r="D14" s="180"/>
    </row>
    <row r="15" s="1" customFormat="1" ht="17.25" customHeight="1" spans="1:4">
      <c r="A15" s="181" t="s">
        <v>132</v>
      </c>
      <c r="B15" s="22"/>
      <c r="C15" s="179"/>
      <c r="D15" s="180"/>
    </row>
    <row r="16" s="1" customFormat="1" customHeight="1" spans="1:4">
      <c r="A16" s="182"/>
      <c r="B16" s="183"/>
      <c r="C16" s="184" t="s">
        <v>134</v>
      </c>
      <c r="D16" s="183"/>
    </row>
    <row r="17" s="1" customFormat="1" ht="17.25" customHeight="1" spans="1:4">
      <c r="A17" s="185" t="s">
        <v>135</v>
      </c>
      <c r="B17" s="186">
        <v>205588901.66</v>
      </c>
      <c r="C17" s="182" t="s">
        <v>25</v>
      </c>
      <c r="D17" s="186">
        <v>205588901.66</v>
      </c>
    </row>
  </sheetData>
  <mergeCells count="8">
    <mergeCell ref="A3:D3"/>
    <mergeCell ref="A4:B4"/>
    <mergeCell ref="A5:B5"/>
    <mergeCell ref="C5:D5"/>
    <mergeCell ref="A6:A7"/>
    <mergeCell ref="B6:B7"/>
    <mergeCell ref="C6:C7"/>
    <mergeCell ref="D6:D7"/>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workbookViewId="0">
      <selection activeCell="A1" sqref="$A1:$XFD1048576"/>
    </sheetView>
  </sheetViews>
  <sheetFormatPr defaultColWidth="7.99166666666667" defaultRowHeight="14.25" customHeight="1" outlineLevelCol="6"/>
  <cols>
    <col min="1" max="1" width="17.625" style="1" customWidth="1"/>
    <col min="2" max="2" width="38.5" style="1" customWidth="1"/>
    <col min="3" max="3" width="21.25" style="1" customWidth="1"/>
    <col min="4" max="4" width="17.875" style="1" customWidth="1"/>
    <col min="5" max="7" width="21.25" style="1" customWidth="1"/>
    <col min="8" max="16384" width="7.99166666666667" style="1"/>
  </cols>
  <sheetData>
    <row r="1" s="1" customFormat="1" customHeight="1" spans="1:7">
      <c r="A1" s="2"/>
      <c r="B1" s="2"/>
      <c r="C1" s="2"/>
      <c r="D1" s="2"/>
      <c r="E1" s="2"/>
      <c r="F1" s="2"/>
      <c r="G1" s="2"/>
    </row>
    <row r="2" s="1" customFormat="1" customHeight="1" spans="4:7">
      <c r="D2" s="129"/>
      <c r="F2" s="169"/>
      <c r="G2" s="33" t="s">
        <v>136</v>
      </c>
    </row>
    <row r="3" s="1" customFormat="1" ht="39" customHeight="1" spans="1:7">
      <c r="A3" s="6" t="str">
        <f>"2025"&amp;"年一般公共预算支出预算表（按功能科目分类）"</f>
        <v>2025年一般公共预算支出预算表（按功能科目分类）</v>
      </c>
      <c r="B3" s="6"/>
      <c r="C3" s="6"/>
      <c r="D3" s="6"/>
      <c r="E3" s="6"/>
      <c r="F3" s="6"/>
      <c r="G3" s="6"/>
    </row>
    <row r="4" s="1" customFormat="1" ht="18" customHeight="1" spans="1:7">
      <c r="A4" s="7" t="str">
        <f>"单位名称："&amp;"景洪市住房和城乡建设局"</f>
        <v>单位名称：景洪市住房和城乡建设局</v>
      </c>
      <c r="B4" s="7"/>
      <c r="C4" s="7"/>
      <c r="D4" s="7"/>
      <c r="E4" s="7"/>
      <c r="F4" s="112"/>
      <c r="G4" s="112" t="s">
        <v>1</v>
      </c>
    </row>
    <row r="5" s="1" customFormat="1" ht="20.25" customHeight="1" spans="1:7">
      <c r="A5" s="170" t="s">
        <v>137</v>
      </c>
      <c r="B5" s="171"/>
      <c r="C5" s="118" t="s">
        <v>29</v>
      </c>
      <c r="D5" s="155" t="s">
        <v>64</v>
      </c>
      <c r="E5" s="158"/>
      <c r="F5" s="159"/>
      <c r="G5" s="172" t="s">
        <v>65</v>
      </c>
    </row>
    <row r="6" s="1" customFormat="1" ht="20.25" customHeight="1" spans="1:7">
      <c r="A6" s="173" t="s">
        <v>60</v>
      </c>
      <c r="B6" s="173" t="s">
        <v>61</v>
      </c>
      <c r="C6" s="121"/>
      <c r="D6" s="19" t="s">
        <v>31</v>
      </c>
      <c r="E6" s="19" t="s">
        <v>138</v>
      </c>
      <c r="F6" s="19" t="s">
        <v>139</v>
      </c>
      <c r="G6" s="105"/>
    </row>
    <row r="7" s="1" customFormat="1" ht="19.5" customHeight="1" spans="1:7">
      <c r="A7" s="173" t="s">
        <v>140</v>
      </c>
      <c r="B7" s="173" t="s">
        <v>141</v>
      </c>
      <c r="C7" s="173" t="s">
        <v>142</v>
      </c>
      <c r="D7" s="19">
        <v>4</v>
      </c>
      <c r="E7" s="174" t="s">
        <v>143</v>
      </c>
      <c r="F7" s="174" t="s">
        <v>144</v>
      </c>
      <c r="G7" s="173" t="s">
        <v>145</v>
      </c>
    </row>
    <row r="8" s="1" customFormat="1" ht="18" customHeight="1" spans="1:7">
      <c r="A8" s="21" t="s">
        <v>71</v>
      </c>
      <c r="B8" s="21" t="s">
        <v>72</v>
      </c>
      <c r="C8" s="22">
        <v>2051587.68</v>
      </c>
      <c r="D8" s="22">
        <v>2051587.68</v>
      </c>
      <c r="E8" s="22">
        <v>1918987.68</v>
      </c>
      <c r="F8" s="22">
        <v>132600</v>
      </c>
      <c r="G8" s="22"/>
    </row>
    <row r="9" s="1" customFormat="1" ht="18" customHeight="1" spans="1:7">
      <c r="A9" s="23" t="s">
        <v>73</v>
      </c>
      <c r="B9" s="23" t="s">
        <v>74</v>
      </c>
      <c r="C9" s="22">
        <v>2028828.48</v>
      </c>
      <c r="D9" s="22">
        <v>2028828.48</v>
      </c>
      <c r="E9" s="22">
        <v>1896228.48</v>
      </c>
      <c r="F9" s="22">
        <v>132600</v>
      </c>
      <c r="G9" s="22"/>
    </row>
    <row r="10" s="1" customFormat="1" ht="18" customHeight="1" spans="1:7">
      <c r="A10" s="109" t="s">
        <v>75</v>
      </c>
      <c r="B10" s="109" t="s">
        <v>76</v>
      </c>
      <c r="C10" s="22">
        <v>7200</v>
      </c>
      <c r="D10" s="22">
        <v>7200</v>
      </c>
      <c r="E10" s="22"/>
      <c r="F10" s="22">
        <v>7200</v>
      </c>
      <c r="G10" s="22"/>
    </row>
    <row r="11" s="1" customFormat="1" ht="18" customHeight="1" spans="1:7">
      <c r="A11" s="109" t="s">
        <v>77</v>
      </c>
      <c r="B11" s="109" t="s">
        <v>78</v>
      </c>
      <c r="C11" s="22">
        <v>125400</v>
      </c>
      <c r="D11" s="22">
        <v>125400</v>
      </c>
      <c r="E11" s="22"/>
      <c r="F11" s="22">
        <v>125400</v>
      </c>
      <c r="G11" s="22"/>
    </row>
    <row r="12" s="1" customFormat="1" ht="18" customHeight="1" spans="1:7">
      <c r="A12" s="109" t="s">
        <v>79</v>
      </c>
      <c r="B12" s="109" t="s">
        <v>80</v>
      </c>
      <c r="C12" s="22">
        <v>1896228.48</v>
      </c>
      <c r="D12" s="22">
        <v>1896228.48</v>
      </c>
      <c r="E12" s="22">
        <v>1896228.48</v>
      </c>
      <c r="F12" s="22"/>
      <c r="G12" s="22"/>
    </row>
    <row r="13" s="1" customFormat="1" ht="18" customHeight="1" spans="1:7">
      <c r="A13" s="23" t="s">
        <v>81</v>
      </c>
      <c r="B13" s="23" t="s">
        <v>82</v>
      </c>
      <c r="C13" s="22">
        <v>22759.2</v>
      </c>
      <c r="D13" s="22">
        <v>22759.2</v>
      </c>
      <c r="E13" s="22">
        <v>22759.2</v>
      </c>
      <c r="F13" s="22"/>
      <c r="G13" s="22"/>
    </row>
    <row r="14" s="1" customFormat="1" ht="18" customHeight="1" spans="1:7">
      <c r="A14" s="109" t="s">
        <v>83</v>
      </c>
      <c r="B14" s="109" t="s">
        <v>84</v>
      </c>
      <c r="C14" s="22">
        <v>22759.2</v>
      </c>
      <c r="D14" s="22">
        <v>22759.2</v>
      </c>
      <c r="E14" s="22">
        <v>22759.2</v>
      </c>
      <c r="F14" s="22"/>
      <c r="G14" s="22"/>
    </row>
    <row r="15" s="1" customFormat="1" ht="18" customHeight="1" spans="1:7">
      <c r="A15" s="21" t="s">
        <v>85</v>
      </c>
      <c r="B15" s="21" t="s">
        <v>86</v>
      </c>
      <c r="C15" s="22">
        <v>2238984.68</v>
      </c>
      <c r="D15" s="22">
        <v>2238984.68</v>
      </c>
      <c r="E15" s="22">
        <v>2238984.68</v>
      </c>
      <c r="F15" s="22"/>
      <c r="G15" s="22"/>
    </row>
    <row r="16" s="1" customFormat="1" ht="18" customHeight="1" spans="1:7">
      <c r="A16" s="23" t="s">
        <v>87</v>
      </c>
      <c r="B16" s="23" t="s">
        <v>88</v>
      </c>
      <c r="C16" s="22">
        <v>2238984.68</v>
      </c>
      <c r="D16" s="22">
        <v>2238984.68</v>
      </c>
      <c r="E16" s="22">
        <v>2238984.68</v>
      </c>
      <c r="F16" s="22"/>
      <c r="G16" s="22"/>
    </row>
    <row r="17" s="1" customFormat="1" ht="18" customHeight="1" spans="1:7">
      <c r="A17" s="109" t="s">
        <v>89</v>
      </c>
      <c r="B17" s="109" t="s">
        <v>90</v>
      </c>
      <c r="C17" s="22">
        <v>150281.15</v>
      </c>
      <c r="D17" s="22">
        <v>150281.15</v>
      </c>
      <c r="E17" s="22">
        <v>150281.15</v>
      </c>
      <c r="F17" s="22"/>
      <c r="G17" s="22"/>
    </row>
    <row r="18" s="1" customFormat="1" ht="18" customHeight="1" spans="1:7">
      <c r="A18" s="109" t="s">
        <v>91</v>
      </c>
      <c r="B18" s="109" t="s">
        <v>92</v>
      </c>
      <c r="C18" s="22">
        <v>822311.6</v>
      </c>
      <c r="D18" s="22">
        <v>822311.6</v>
      </c>
      <c r="E18" s="22">
        <v>822311.6</v>
      </c>
      <c r="F18" s="22"/>
      <c r="G18" s="22"/>
    </row>
    <row r="19" s="1" customFormat="1" ht="18" customHeight="1" spans="1:7">
      <c r="A19" s="109" t="s">
        <v>93</v>
      </c>
      <c r="B19" s="109" t="s">
        <v>94</v>
      </c>
      <c r="C19" s="22">
        <v>1153418.08</v>
      </c>
      <c r="D19" s="22">
        <v>1153418.08</v>
      </c>
      <c r="E19" s="22">
        <v>1153418.08</v>
      </c>
      <c r="F19" s="22"/>
      <c r="G19" s="22"/>
    </row>
    <row r="20" s="1" customFormat="1" ht="18" customHeight="1" spans="1:7">
      <c r="A20" s="109" t="s">
        <v>95</v>
      </c>
      <c r="B20" s="109" t="s">
        <v>96</v>
      </c>
      <c r="C20" s="22">
        <v>112973.85</v>
      </c>
      <c r="D20" s="22">
        <v>112973.85</v>
      </c>
      <c r="E20" s="22">
        <v>112973.85</v>
      </c>
      <c r="F20" s="22"/>
      <c r="G20" s="22"/>
    </row>
    <row r="21" s="1" customFormat="1" ht="18" customHeight="1" spans="1:7">
      <c r="A21" s="21" t="s">
        <v>97</v>
      </c>
      <c r="B21" s="21" t="s">
        <v>98</v>
      </c>
      <c r="C21" s="22">
        <v>129708537.68</v>
      </c>
      <c r="D21" s="22">
        <v>14956687.68</v>
      </c>
      <c r="E21" s="22">
        <v>13837544</v>
      </c>
      <c r="F21" s="22">
        <v>1119143.68</v>
      </c>
      <c r="G21" s="22">
        <v>114751850</v>
      </c>
    </row>
    <row r="22" s="1" customFormat="1" ht="18" customHeight="1" spans="1:7">
      <c r="A22" s="23" t="s">
        <v>99</v>
      </c>
      <c r="B22" s="23" t="s">
        <v>100</v>
      </c>
      <c r="C22" s="22">
        <v>24665380.28</v>
      </c>
      <c r="D22" s="22">
        <v>8953530.28</v>
      </c>
      <c r="E22" s="22">
        <v>8247669</v>
      </c>
      <c r="F22" s="22">
        <v>705861.28</v>
      </c>
      <c r="G22" s="22">
        <v>15711850</v>
      </c>
    </row>
    <row r="23" s="1" customFormat="1" ht="18" customHeight="1" spans="1:7">
      <c r="A23" s="109" t="s">
        <v>101</v>
      </c>
      <c r="B23" s="109" t="s">
        <v>102</v>
      </c>
      <c r="C23" s="22">
        <v>2299827.48</v>
      </c>
      <c r="D23" s="22">
        <v>2299827.48</v>
      </c>
      <c r="E23" s="22">
        <v>1973889</v>
      </c>
      <c r="F23" s="22">
        <v>325938.48</v>
      </c>
      <c r="G23" s="22"/>
    </row>
    <row r="24" s="1" customFormat="1" ht="18" customHeight="1" spans="1:7">
      <c r="A24" s="109" t="s">
        <v>103</v>
      </c>
      <c r="B24" s="109" t="s">
        <v>104</v>
      </c>
      <c r="C24" s="22">
        <v>22365552.8</v>
      </c>
      <c r="D24" s="22">
        <v>6653702.8</v>
      </c>
      <c r="E24" s="22">
        <v>6273780</v>
      </c>
      <c r="F24" s="22">
        <v>379922.8</v>
      </c>
      <c r="G24" s="22">
        <v>15711850</v>
      </c>
    </row>
    <row r="25" s="1" customFormat="1" ht="18" customHeight="1" spans="1:7">
      <c r="A25" s="23" t="s">
        <v>105</v>
      </c>
      <c r="B25" s="23" t="s">
        <v>106</v>
      </c>
      <c r="C25" s="22">
        <v>7767054.84</v>
      </c>
      <c r="D25" s="22">
        <v>267054.84</v>
      </c>
      <c r="E25" s="22">
        <v>248679</v>
      </c>
      <c r="F25" s="22">
        <v>18375.84</v>
      </c>
      <c r="G25" s="22">
        <v>7500000</v>
      </c>
    </row>
    <row r="26" s="1" customFormat="1" ht="18" customHeight="1" spans="1:7">
      <c r="A26" s="109" t="s">
        <v>107</v>
      </c>
      <c r="B26" s="109" t="s">
        <v>108</v>
      </c>
      <c r="C26" s="22">
        <v>7767054.84</v>
      </c>
      <c r="D26" s="22">
        <v>267054.84</v>
      </c>
      <c r="E26" s="22">
        <v>248679</v>
      </c>
      <c r="F26" s="22">
        <v>18375.84</v>
      </c>
      <c r="G26" s="22">
        <v>7500000</v>
      </c>
    </row>
    <row r="27" s="1" customFormat="1" ht="18" customHeight="1" spans="1:7">
      <c r="A27" s="23" t="s">
        <v>109</v>
      </c>
      <c r="B27" s="23" t="s">
        <v>110</v>
      </c>
      <c r="C27" s="22">
        <v>95828464.48</v>
      </c>
      <c r="D27" s="22">
        <v>4288464.48</v>
      </c>
      <c r="E27" s="22">
        <v>3987498</v>
      </c>
      <c r="F27" s="22">
        <v>300966.48</v>
      </c>
      <c r="G27" s="22">
        <v>91540000</v>
      </c>
    </row>
    <row r="28" s="1" customFormat="1" ht="18" customHeight="1" spans="1:7">
      <c r="A28" s="109" t="s">
        <v>111</v>
      </c>
      <c r="B28" s="109" t="s">
        <v>110</v>
      </c>
      <c r="C28" s="22">
        <v>95828464.48</v>
      </c>
      <c r="D28" s="22">
        <v>4288464.48</v>
      </c>
      <c r="E28" s="22">
        <v>3987498</v>
      </c>
      <c r="F28" s="22">
        <v>300966.48</v>
      </c>
      <c r="G28" s="22">
        <v>91540000</v>
      </c>
    </row>
    <row r="29" s="1" customFormat="1" ht="18" customHeight="1" spans="1:7">
      <c r="A29" s="23" t="s">
        <v>112</v>
      </c>
      <c r="B29" s="23" t="s">
        <v>113</v>
      </c>
      <c r="C29" s="22">
        <v>1447638.08</v>
      </c>
      <c r="D29" s="22">
        <v>1447638.08</v>
      </c>
      <c r="E29" s="22">
        <v>1353698</v>
      </c>
      <c r="F29" s="22">
        <v>93940.08</v>
      </c>
      <c r="G29" s="22"/>
    </row>
    <row r="30" s="1" customFormat="1" ht="18" customHeight="1" spans="1:7">
      <c r="A30" s="109" t="s">
        <v>114</v>
      </c>
      <c r="B30" s="109" t="s">
        <v>113</v>
      </c>
      <c r="C30" s="22">
        <v>1447638.08</v>
      </c>
      <c r="D30" s="22">
        <v>1447638.08</v>
      </c>
      <c r="E30" s="22">
        <v>1353698</v>
      </c>
      <c r="F30" s="22">
        <v>93940.08</v>
      </c>
      <c r="G30" s="22"/>
    </row>
    <row r="31" s="1" customFormat="1" ht="18" customHeight="1" spans="1:7">
      <c r="A31" s="21" t="s">
        <v>119</v>
      </c>
      <c r="B31" s="21" t="s">
        <v>120</v>
      </c>
      <c r="C31" s="22">
        <v>1560944.16</v>
      </c>
      <c r="D31" s="22">
        <v>1560944.16</v>
      </c>
      <c r="E31" s="22">
        <v>1560944.16</v>
      </c>
      <c r="F31" s="22"/>
      <c r="G31" s="22"/>
    </row>
    <row r="32" s="1" customFormat="1" ht="18" customHeight="1" spans="1:7">
      <c r="A32" s="23" t="s">
        <v>121</v>
      </c>
      <c r="B32" s="23" t="s">
        <v>122</v>
      </c>
      <c r="C32" s="22">
        <v>1560944.16</v>
      </c>
      <c r="D32" s="22">
        <v>1560944.16</v>
      </c>
      <c r="E32" s="22">
        <v>1560944.16</v>
      </c>
      <c r="F32" s="22"/>
      <c r="G32" s="22"/>
    </row>
    <row r="33" s="1" customFormat="1" ht="18" customHeight="1" spans="1:7">
      <c r="A33" s="109" t="s">
        <v>123</v>
      </c>
      <c r="B33" s="109" t="s">
        <v>124</v>
      </c>
      <c r="C33" s="22">
        <v>1560944.16</v>
      </c>
      <c r="D33" s="22">
        <v>1560944.16</v>
      </c>
      <c r="E33" s="22">
        <v>1560944.16</v>
      </c>
      <c r="F33" s="22"/>
      <c r="G33" s="22"/>
    </row>
    <row r="34" s="1" customFormat="1" ht="18" customHeight="1" spans="1:7">
      <c r="A34" s="175" t="s">
        <v>125</v>
      </c>
      <c r="B34" s="176"/>
      <c r="C34" s="22">
        <v>135560054.2</v>
      </c>
      <c r="D34" s="22">
        <v>20808204.2</v>
      </c>
      <c r="E34" s="22">
        <v>19556460.52</v>
      </c>
      <c r="F34" s="22">
        <v>1251743.68</v>
      </c>
      <c r="G34" s="22">
        <v>114751850</v>
      </c>
    </row>
  </sheetData>
  <mergeCells count="7">
    <mergeCell ref="A3:G3"/>
    <mergeCell ref="A4:E4"/>
    <mergeCell ref="A5:B5"/>
    <mergeCell ref="D5:F5"/>
    <mergeCell ref="A34:B34"/>
    <mergeCell ref="C5:C6"/>
    <mergeCell ref="G5:G6"/>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workbookViewId="0">
      <selection activeCell="E26" sqref="E26"/>
    </sheetView>
  </sheetViews>
  <sheetFormatPr defaultColWidth="7.99166666666667" defaultRowHeight="14.25" customHeight="1" outlineLevelCol="5"/>
  <cols>
    <col min="1" max="2" width="24" style="1" customWidth="1"/>
    <col min="3" max="6" width="22.6166666666667" style="1" customWidth="1"/>
    <col min="7" max="16384" width="7.99166666666667" style="1"/>
  </cols>
  <sheetData>
    <row r="1" s="1" customFormat="1" customHeight="1" spans="1:6">
      <c r="A1" s="2"/>
      <c r="B1" s="2"/>
      <c r="C1" s="2"/>
      <c r="D1" s="2"/>
      <c r="E1" s="2"/>
      <c r="F1" s="2"/>
    </row>
    <row r="2" s="1" customFormat="1" customHeight="1" spans="1:6">
      <c r="A2" s="163"/>
      <c r="B2" s="163"/>
      <c r="C2" s="83"/>
      <c r="D2" s="164"/>
      <c r="F2" s="165" t="s">
        <v>146</v>
      </c>
    </row>
    <row r="3" s="1" customFormat="1" ht="32.25" customHeight="1" spans="1:6">
      <c r="A3" s="117" t="str">
        <f>"2025"&amp;"年一般公共预算“三公”经费支出预算表"</f>
        <v>2025年一般公共预算“三公”经费支出预算表</v>
      </c>
      <c r="B3" s="166"/>
      <c r="C3" s="166"/>
      <c r="D3" s="166"/>
      <c r="E3" s="166"/>
      <c r="F3" s="166"/>
    </row>
    <row r="4" s="1" customFormat="1" ht="18.75" customHeight="1" spans="1:6">
      <c r="A4" s="167" t="str">
        <f>"单位名称："&amp;"景洪市住房和城乡建设局"</f>
        <v>单位名称：景洪市住房和城乡建设局</v>
      </c>
      <c r="B4" s="166"/>
      <c r="C4" s="166"/>
      <c r="D4" s="166"/>
      <c r="E4" s="166"/>
      <c r="F4" s="37" t="s">
        <v>147</v>
      </c>
    </row>
    <row r="5" s="1" customFormat="1" ht="19.5" customHeight="1" spans="1:6">
      <c r="A5" s="11" t="s">
        <v>148</v>
      </c>
      <c r="B5" s="28" t="s">
        <v>149</v>
      </c>
      <c r="C5" s="12" t="s">
        <v>150</v>
      </c>
      <c r="D5" s="13"/>
      <c r="E5" s="14"/>
      <c r="F5" s="28" t="s">
        <v>151</v>
      </c>
    </row>
    <row r="6" s="1" customFormat="1" ht="19.5" customHeight="1" spans="1:6">
      <c r="A6" s="18"/>
      <c r="B6" s="30"/>
      <c r="C6" s="19" t="s">
        <v>31</v>
      </c>
      <c r="D6" s="19" t="s">
        <v>152</v>
      </c>
      <c r="E6" s="19" t="s">
        <v>153</v>
      </c>
      <c r="F6" s="30"/>
    </row>
    <row r="7" s="1" customFormat="1" ht="18.75" customHeight="1" spans="1:6">
      <c r="A7" s="41">
        <v>1</v>
      </c>
      <c r="B7" s="41">
        <v>2</v>
      </c>
      <c r="C7" s="38">
        <v>3</v>
      </c>
      <c r="D7" s="41">
        <v>4</v>
      </c>
      <c r="E7" s="41">
        <v>5</v>
      </c>
      <c r="F7" s="41">
        <v>6</v>
      </c>
    </row>
    <row r="8" s="1" customFormat="1" ht="24" customHeight="1" spans="1:6">
      <c r="A8" s="22">
        <v>144089</v>
      </c>
      <c r="B8" s="22"/>
      <c r="C8" s="22">
        <v>118857</v>
      </c>
      <c r="D8" s="22"/>
      <c r="E8" s="22">
        <v>118857</v>
      </c>
      <c r="F8" s="22">
        <v>25232</v>
      </c>
    </row>
    <row r="12" s="1" customFormat="1" customHeight="1" spans="2:2">
      <c r="B12" s="168"/>
    </row>
    <row r="14" s="1" customFormat="1" customHeight="1" spans="6:6">
      <c r="F14" s="168"/>
    </row>
    <row r="19" s="1" customFormat="1" customHeight="1" spans="4:4">
      <c r="D19" s="168"/>
    </row>
  </sheetData>
  <mergeCells count="6">
    <mergeCell ref="A3:F3"/>
    <mergeCell ref="A4:C4"/>
    <mergeCell ref="C5:E5"/>
    <mergeCell ref="A5:A6"/>
    <mergeCell ref="B5:B6"/>
    <mergeCell ref="F5:F6"/>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75"/>
  <sheetViews>
    <sheetView workbookViewId="0">
      <selection activeCell="A1" sqref="$A1:$XFD1048576"/>
    </sheetView>
  </sheetViews>
  <sheetFormatPr defaultColWidth="7.99166666666667" defaultRowHeight="14.25" customHeight="1"/>
  <cols>
    <col min="1" max="1" width="28.75" style="1" customWidth="1"/>
    <col min="2" max="2" width="18.4916666666667" style="1" customWidth="1"/>
    <col min="3" max="3" width="23.25" style="1" customWidth="1"/>
    <col min="4" max="4" width="8.875" style="1" customWidth="1"/>
    <col min="5" max="5" width="15.375" style="1" customWidth="1"/>
    <col min="6" max="6" width="9" style="1" customWidth="1"/>
    <col min="7" max="7" width="20.125" style="1" customWidth="1"/>
    <col min="8" max="24" width="16.6166666666667" style="1" customWidth="1"/>
    <col min="25" max="16384" width="7.99166666666667" style="1"/>
  </cols>
  <sheetData>
    <row r="1" s="1" customFormat="1" customHeight="1" spans="1:24">
      <c r="A1" s="2"/>
      <c r="B1" s="2"/>
      <c r="C1" s="2"/>
      <c r="D1" s="2"/>
      <c r="E1" s="2"/>
      <c r="F1" s="2"/>
      <c r="G1" s="2"/>
      <c r="H1" s="2"/>
      <c r="I1" s="2"/>
      <c r="J1" s="2"/>
      <c r="K1" s="2"/>
      <c r="L1" s="2"/>
      <c r="M1" s="2"/>
      <c r="N1" s="2"/>
      <c r="O1" s="2"/>
      <c r="P1" s="2"/>
      <c r="Q1" s="2"/>
      <c r="R1" s="2"/>
      <c r="S1" s="2"/>
      <c r="T1" s="2"/>
      <c r="U1" s="2"/>
      <c r="V1" s="2"/>
      <c r="W1" s="2"/>
      <c r="X1" s="2"/>
    </row>
    <row r="2" s="1" customFormat="1" ht="18.75" customHeight="1" spans="2:24">
      <c r="B2" s="151"/>
      <c r="D2" s="152"/>
      <c r="E2" s="152"/>
      <c r="F2" s="152"/>
      <c r="G2" s="152"/>
      <c r="H2" s="84"/>
      <c r="I2" s="84"/>
      <c r="J2" s="4"/>
      <c r="K2" s="84"/>
      <c r="L2" s="84"/>
      <c r="M2" s="84"/>
      <c r="N2" s="84"/>
      <c r="O2" s="4"/>
      <c r="P2" s="4"/>
      <c r="Q2" s="4"/>
      <c r="R2" s="84"/>
      <c r="V2" s="151"/>
      <c r="X2" s="5" t="s">
        <v>154</v>
      </c>
    </row>
    <row r="3" s="1" customFormat="1" ht="39.75" customHeight="1" spans="1:24">
      <c r="A3" s="153" t="str">
        <f>"2025"&amp;"年部门基本支出预算表"</f>
        <v>2025年部门基本支出预算表</v>
      </c>
      <c r="B3" s="153"/>
      <c r="C3" s="153"/>
      <c r="D3" s="153"/>
      <c r="E3" s="153"/>
      <c r="F3" s="153"/>
      <c r="G3" s="153"/>
      <c r="H3" s="153"/>
      <c r="I3" s="153"/>
      <c r="J3" s="153"/>
      <c r="K3" s="153"/>
      <c r="L3" s="153"/>
      <c r="M3" s="153"/>
      <c r="N3" s="153"/>
      <c r="O3" s="153"/>
      <c r="P3" s="153"/>
      <c r="Q3" s="153"/>
      <c r="R3" s="153"/>
      <c r="S3" s="153"/>
      <c r="T3" s="153"/>
      <c r="U3" s="153"/>
      <c r="V3" s="153"/>
      <c r="W3" s="153"/>
      <c r="X3" s="153"/>
    </row>
    <row r="4" s="1" customFormat="1" ht="18.75" customHeight="1" spans="1:24">
      <c r="A4" s="7" t="str">
        <f>"单位名称："&amp;"景洪市住房和城乡建设局"</f>
        <v>单位名称：景洪市住房和城乡建设局</v>
      </c>
      <c r="B4" s="7"/>
      <c r="C4" s="7"/>
      <c r="D4" s="7"/>
      <c r="E4" s="7"/>
      <c r="F4" s="7"/>
      <c r="G4" s="7"/>
      <c r="H4" s="154"/>
      <c r="I4" s="154"/>
      <c r="J4" s="8"/>
      <c r="K4" s="154"/>
      <c r="L4" s="154"/>
      <c r="M4" s="154"/>
      <c r="N4" s="154"/>
      <c r="O4" s="8"/>
      <c r="P4" s="8"/>
      <c r="Q4" s="8"/>
      <c r="R4" s="154"/>
      <c r="S4" s="36"/>
      <c r="T4" s="36"/>
      <c r="U4" s="36"/>
      <c r="V4" s="162"/>
      <c r="W4" s="36"/>
      <c r="X4" s="9" t="s">
        <v>147</v>
      </c>
    </row>
    <row r="5" s="1" customFormat="1" ht="18" customHeight="1" spans="1:24">
      <c r="A5" s="10" t="s">
        <v>155</v>
      </c>
      <c r="B5" s="10" t="s">
        <v>156</v>
      </c>
      <c r="C5" s="10" t="s">
        <v>157</v>
      </c>
      <c r="D5" s="10" t="s">
        <v>158</v>
      </c>
      <c r="E5" s="10" t="s">
        <v>159</v>
      </c>
      <c r="F5" s="10" t="s">
        <v>160</v>
      </c>
      <c r="G5" s="10" t="s">
        <v>161</v>
      </c>
      <c r="H5" s="155" t="s">
        <v>162</v>
      </c>
      <c r="I5" s="158"/>
      <c r="J5" s="158"/>
      <c r="K5" s="158"/>
      <c r="L5" s="158"/>
      <c r="M5" s="158"/>
      <c r="N5" s="158"/>
      <c r="O5" s="158"/>
      <c r="P5" s="158"/>
      <c r="Q5" s="158"/>
      <c r="R5" s="158"/>
      <c r="S5" s="158"/>
      <c r="T5" s="158"/>
      <c r="U5" s="158"/>
      <c r="V5" s="158"/>
      <c r="W5" s="158"/>
      <c r="X5" s="159"/>
    </row>
    <row r="6" s="1" customFormat="1" ht="18" customHeight="1" spans="1:24">
      <c r="A6" s="15"/>
      <c r="B6" s="15"/>
      <c r="C6" s="15"/>
      <c r="D6" s="15"/>
      <c r="E6" s="15"/>
      <c r="F6" s="15"/>
      <c r="G6" s="15"/>
      <c r="H6" s="118" t="s">
        <v>163</v>
      </c>
      <c r="I6" s="155" t="s">
        <v>32</v>
      </c>
      <c r="J6" s="158"/>
      <c r="K6" s="158"/>
      <c r="L6" s="158"/>
      <c r="M6" s="158"/>
      <c r="N6" s="159"/>
      <c r="O6" s="12" t="s">
        <v>164</v>
      </c>
      <c r="P6" s="13"/>
      <c r="Q6" s="14"/>
      <c r="R6" s="10" t="s">
        <v>35</v>
      </c>
      <c r="S6" s="155" t="s">
        <v>63</v>
      </c>
      <c r="T6" s="158"/>
      <c r="U6" s="158"/>
      <c r="V6" s="158"/>
      <c r="W6" s="158"/>
      <c r="X6" s="159"/>
    </row>
    <row r="7" s="1" customFormat="1" ht="18.75" customHeight="1" spans="1:24">
      <c r="A7" s="15"/>
      <c r="B7" s="15"/>
      <c r="C7" s="15"/>
      <c r="D7" s="15"/>
      <c r="E7" s="15"/>
      <c r="F7" s="15"/>
      <c r="G7" s="15"/>
      <c r="H7" s="156"/>
      <c r="I7" s="160" t="s">
        <v>165</v>
      </c>
      <c r="J7" s="161"/>
      <c r="K7" s="10" t="s">
        <v>166</v>
      </c>
      <c r="L7" s="10" t="s">
        <v>167</v>
      </c>
      <c r="M7" s="10" t="s">
        <v>168</v>
      </c>
      <c r="N7" s="10" t="s">
        <v>169</v>
      </c>
      <c r="O7" s="10" t="s">
        <v>32</v>
      </c>
      <c r="P7" s="10" t="s">
        <v>33</v>
      </c>
      <c r="Q7" s="10" t="s">
        <v>34</v>
      </c>
      <c r="R7" s="15"/>
      <c r="S7" s="10" t="s">
        <v>31</v>
      </c>
      <c r="T7" s="10" t="s">
        <v>38</v>
      </c>
      <c r="U7" s="10" t="s">
        <v>170</v>
      </c>
      <c r="V7" s="10" t="s">
        <v>40</v>
      </c>
      <c r="W7" s="10" t="s">
        <v>41</v>
      </c>
      <c r="X7" s="10" t="s">
        <v>42</v>
      </c>
    </row>
    <row r="8" s="1" customFormat="1" ht="37.5" customHeight="1" spans="1:24">
      <c r="A8" s="17"/>
      <c r="B8" s="17"/>
      <c r="C8" s="17"/>
      <c r="D8" s="17"/>
      <c r="E8" s="17"/>
      <c r="F8" s="17"/>
      <c r="G8" s="17"/>
      <c r="H8" s="121"/>
      <c r="I8" s="104" t="s">
        <v>31</v>
      </c>
      <c r="J8" s="104" t="s">
        <v>171</v>
      </c>
      <c r="K8" s="17"/>
      <c r="L8" s="17"/>
      <c r="M8" s="17"/>
      <c r="N8" s="17"/>
      <c r="O8" s="17"/>
      <c r="P8" s="17"/>
      <c r="Q8" s="17"/>
      <c r="R8" s="17"/>
      <c r="S8" s="17"/>
      <c r="T8" s="17"/>
      <c r="U8" s="17"/>
      <c r="V8" s="17"/>
      <c r="W8" s="17"/>
      <c r="X8" s="17"/>
    </row>
    <row r="9" s="1" customFormat="1" ht="19.5" customHeight="1" spans="1:24">
      <c r="A9" s="157">
        <v>1</v>
      </c>
      <c r="B9" s="157">
        <v>2</v>
      </c>
      <c r="C9" s="157">
        <v>3</v>
      </c>
      <c r="D9" s="157">
        <v>4</v>
      </c>
      <c r="E9" s="157">
        <v>5</v>
      </c>
      <c r="F9" s="157">
        <v>6</v>
      </c>
      <c r="G9" s="157">
        <v>7</v>
      </c>
      <c r="H9" s="157">
        <v>8</v>
      </c>
      <c r="I9" s="157">
        <v>9</v>
      </c>
      <c r="J9" s="157">
        <v>10</v>
      </c>
      <c r="K9" s="157">
        <v>11</v>
      </c>
      <c r="L9" s="157">
        <v>12</v>
      </c>
      <c r="M9" s="157">
        <v>13</v>
      </c>
      <c r="N9" s="157">
        <v>14</v>
      </c>
      <c r="O9" s="157">
        <v>15</v>
      </c>
      <c r="P9" s="157">
        <v>16</v>
      </c>
      <c r="Q9" s="157">
        <v>17</v>
      </c>
      <c r="R9" s="157">
        <v>18</v>
      </c>
      <c r="S9" s="157">
        <v>19</v>
      </c>
      <c r="T9" s="157">
        <v>20</v>
      </c>
      <c r="U9" s="157">
        <v>21</v>
      </c>
      <c r="V9" s="157">
        <v>22</v>
      </c>
      <c r="W9" s="157">
        <v>23</v>
      </c>
      <c r="X9" s="157">
        <v>24</v>
      </c>
    </row>
    <row r="10" s="1" customFormat="1" ht="21" customHeight="1" spans="1:24">
      <c r="A10" s="21" t="s">
        <v>44</v>
      </c>
      <c r="B10" s="21"/>
      <c r="C10" s="21"/>
      <c r="D10" s="21"/>
      <c r="E10" s="21"/>
      <c r="F10" s="21"/>
      <c r="G10" s="21"/>
      <c r="H10" s="22">
        <v>20808204.2</v>
      </c>
      <c r="I10" s="22">
        <v>20808204.2</v>
      </c>
      <c r="J10" s="22"/>
      <c r="K10" s="22"/>
      <c r="L10" s="22"/>
      <c r="M10" s="22">
        <v>20808204.2</v>
      </c>
      <c r="N10" s="22"/>
      <c r="O10" s="22"/>
      <c r="P10" s="22"/>
      <c r="Q10" s="22"/>
      <c r="R10" s="22"/>
      <c r="S10" s="22"/>
      <c r="T10" s="22"/>
      <c r="U10" s="22"/>
      <c r="V10" s="22"/>
      <c r="W10" s="22"/>
      <c r="X10" s="22"/>
    </row>
    <row r="11" s="1" customFormat="1" ht="21" customHeight="1" spans="1:24">
      <c r="A11" s="23" t="s">
        <v>44</v>
      </c>
      <c r="B11" s="21" t="s">
        <v>172</v>
      </c>
      <c r="C11" s="21" t="s">
        <v>173</v>
      </c>
      <c r="D11" s="21" t="s">
        <v>101</v>
      </c>
      <c r="E11" s="21" t="s">
        <v>102</v>
      </c>
      <c r="F11" s="21" t="s">
        <v>174</v>
      </c>
      <c r="G11" s="21" t="s">
        <v>175</v>
      </c>
      <c r="H11" s="22">
        <v>678780</v>
      </c>
      <c r="I11" s="22">
        <v>678780</v>
      </c>
      <c r="J11" s="22"/>
      <c r="K11" s="22"/>
      <c r="L11" s="22"/>
      <c r="M11" s="22">
        <v>678780</v>
      </c>
      <c r="N11" s="22"/>
      <c r="O11" s="22"/>
      <c r="P11" s="22"/>
      <c r="Q11" s="22"/>
      <c r="R11" s="22"/>
      <c r="S11" s="22"/>
      <c r="T11" s="22"/>
      <c r="U11" s="22"/>
      <c r="V11" s="22"/>
      <c r="W11" s="22"/>
      <c r="X11" s="22"/>
    </row>
    <row r="12" s="1" customFormat="1" ht="21" customHeight="1" spans="1:24">
      <c r="A12" s="23" t="s">
        <v>44</v>
      </c>
      <c r="B12" s="21" t="s">
        <v>172</v>
      </c>
      <c r="C12" s="21" t="s">
        <v>173</v>
      </c>
      <c r="D12" s="21" t="s">
        <v>101</v>
      </c>
      <c r="E12" s="21" t="s">
        <v>102</v>
      </c>
      <c r="F12" s="21" t="s">
        <v>176</v>
      </c>
      <c r="G12" s="21" t="s">
        <v>177</v>
      </c>
      <c r="H12" s="22">
        <v>880104</v>
      </c>
      <c r="I12" s="22">
        <v>880104</v>
      </c>
      <c r="J12" s="22"/>
      <c r="K12" s="22"/>
      <c r="L12" s="22"/>
      <c r="M12" s="22">
        <v>880104</v>
      </c>
      <c r="N12" s="22"/>
      <c r="O12" s="22"/>
      <c r="P12" s="22"/>
      <c r="Q12" s="22"/>
      <c r="R12" s="22"/>
      <c r="S12" s="22"/>
      <c r="T12" s="22"/>
      <c r="U12" s="22"/>
      <c r="V12" s="22"/>
      <c r="W12" s="22"/>
      <c r="X12" s="22"/>
    </row>
    <row r="13" s="1" customFormat="1" ht="21" customHeight="1" spans="1:24">
      <c r="A13" s="23" t="s">
        <v>44</v>
      </c>
      <c r="B13" s="21" t="s">
        <v>172</v>
      </c>
      <c r="C13" s="21" t="s">
        <v>173</v>
      </c>
      <c r="D13" s="21" t="s">
        <v>101</v>
      </c>
      <c r="E13" s="21" t="s">
        <v>102</v>
      </c>
      <c r="F13" s="21" t="s">
        <v>178</v>
      </c>
      <c r="G13" s="21" t="s">
        <v>179</v>
      </c>
      <c r="H13" s="22">
        <v>56565</v>
      </c>
      <c r="I13" s="22">
        <v>56565</v>
      </c>
      <c r="J13" s="22"/>
      <c r="K13" s="22"/>
      <c r="L13" s="22"/>
      <c r="M13" s="22">
        <v>56565</v>
      </c>
      <c r="N13" s="22"/>
      <c r="O13" s="22"/>
      <c r="P13" s="22"/>
      <c r="Q13" s="22"/>
      <c r="R13" s="22"/>
      <c r="S13" s="22"/>
      <c r="T13" s="22"/>
      <c r="U13" s="22"/>
      <c r="V13" s="22"/>
      <c r="W13" s="22"/>
      <c r="X13" s="22"/>
    </row>
    <row r="14" s="1" customFormat="1" ht="21" customHeight="1" spans="1:24">
      <c r="A14" s="23" t="s">
        <v>44</v>
      </c>
      <c r="B14" s="21" t="s">
        <v>180</v>
      </c>
      <c r="C14" s="21" t="s">
        <v>124</v>
      </c>
      <c r="D14" s="21" t="s">
        <v>123</v>
      </c>
      <c r="E14" s="21" t="s">
        <v>124</v>
      </c>
      <c r="F14" s="21" t="s">
        <v>181</v>
      </c>
      <c r="G14" s="21" t="s">
        <v>124</v>
      </c>
      <c r="H14" s="22">
        <v>237802.68</v>
      </c>
      <c r="I14" s="22">
        <v>237802.68</v>
      </c>
      <c r="J14" s="22"/>
      <c r="K14" s="22"/>
      <c r="L14" s="22"/>
      <c r="M14" s="22">
        <v>237802.68</v>
      </c>
      <c r="N14" s="22"/>
      <c r="O14" s="22"/>
      <c r="P14" s="22"/>
      <c r="Q14" s="22"/>
      <c r="R14" s="22"/>
      <c r="S14" s="22"/>
      <c r="T14" s="22"/>
      <c r="U14" s="22"/>
      <c r="V14" s="22"/>
      <c r="W14" s="22"/>
      <c r="X14" s="22"/>
    </row>
    <row r="15" s="1" customFormat="1" ht="21" customHeight="1" spans="1:24">
      <c r="A15" s="23" t="s">
        <v>44</v>
      </c>
      <c r="B15" s="21" t="s">
        <v>182</v>
      </c>
      <c r="C15" s="21" t="s">
        <v>183</v>
      </c>
      <c r="D15" s="21" t="s">
        <v>101</v>
      </c>
      <c r="E15" s="21" t="s">
        <v>102</v>
      </c>
      <c r="F15" s="21" t="s">
        <v>184</v>
      </c>
      <c r="G15" s="21" t="s">
        <v>185</v>
      </c>
      <c r="H15" s="22">
        <v>140400</v>
      </c>
      <c r="I15" s="22">
        <v>140400</v>
      </c>
      <c r="J15" s="22"/>
      <c r="K15" s="22"/>
      <c r="L15" s="22"/>
      <c r="M15" s="22">
        <v>140400</v>
      </c>
      <c r="N15" s="22"/>
      <c r="O15" s="22"/>
      <c r="P15" s="22"/>
      <c r="Q15" s="22"/>
      <c r="R15" s="22"/>
      <c r="S15" s="22"/>
      <c r="T15" s="22"/>
      <c r="U15" s="22"/>
      <c r="V15" s="22"/>
      <c r="W15" s="22"/>
      <c r="X15" s="22"/>
    </row>
    <row r="16" s="1" customFormat="1" ht="21" customHeight="1" spans="1:24">
      <c r="A16" s="23" t="s">
        <v>44</v>
      </c>
      <c r="B16" s="21" t="s">
        <v>186</v>
      </c>
      <c r="C16" s="21" t="s">
        <v>187</v>
      </c>
      <c r="D16" s="21" t="s">
        <v>101</v>
      </c>
      <c r="E16" s="21" t="s">
        <v>102</v>
      </c>
      <c r="F16" s="21" t="s">
        <v>188</v>
      </c>
      <c r="G16" s="21" t="s">
        <v>187</v>
      </c>
      <c r="H16" s="22">
        <v>41154.48</v>
      </c>
      <c r="I16" s="22">
        <v>41154.48</v>
      </c>
      <c r="J16" s="22"/>
      <c r="K16" s="22"/>
      <c r="L16" s="22"/>
      <c r="M16" s="22">
        <v>41154.48</v>
      </c>
      <c r="N16" s="22"/>
      <c r="O16" s="22"/>
      <c r="P16" s="22"/>
      <c r="Q16" s="22"/>
      <c r="R16" s="22"/>
      <c r="S16" s="22"/>
      <c r="T16" s="22"/>
      <c r="U16" s="22"/>
      <c r="V16" s="22"/>
      <c r="W16" s="22"/>
      <c r="X16" s="22"/>
    </row>
    <row r="17" s="1" customFormat="1" ht="21" customHeight="1" spans="1:24">
      <c r="A17" s="23" t="s">
        <v>44</v>
      </c>
      <c r="B17" s="21" t="s">
        <v>189</v>
      </c>
      <c r="C17" s="21" t="s">
        <v>190</v>
      </c>
      <c r="D17" s="21" t="s">
        <v>101</v>
      </c>
      <c r="E17" s="21" t="s">
        <v>102</v>
      </c>
      <c r="F17" s="21" t="s">
        <v>191</v>
      </c>
      <c r="G17" s="21" t="s">
        <v>190</v>
      </c>
      <c r="H17" s="22">
        <v>384</v>
      </c>
      <c r="I17" s="22">
        <v>384</v>
      </c>
      <c r="J17" s="22"/>
      <c r="K17" s="22"/>
      <c r="L17" s="22"/>
      <c r="M17" s="22">
        <v>384</v>
      </c>
      <c r="N17" s="22"/>
      <c r="O17" s="22"/>
      <c r="P17" s="22"/>
      <c r="Q17" s="22"/>
      <c r="R17" s="22"/>
      <c r="S17" s="22"/>
      <c r="T17" s="22"/>
      <c r="U17" s="22"/>
      <c r="V17" s="22"/>
      <c r="W17" s="22"/>
      <c r="X17" s="22"/>
    </row>
    <row r="18" s="1" customFormat="1" ht="21" customHeight="1" spans="1:24">
      <c r="A18" s="23" t="s">
        <v>44</v>
      </c>
      <c r="B18" s="21" t="s">
        <v>192</v>
      </c>
      <c r="C18" s="21" t="s">
        <v>193</v>
      </c>
      <c r="D18" s="21" t="s">
        <v>101</v>
      </c>
      <c r="E18" s="21" t="s">
        <v>102</v>
      </c>
      <c r="F18" s="21" t="s">
        <v>194</v>
      </c>
      <c r="G18" s="21" t="s">
        <v>195</v>
      </c>
      <c r="H18" s="22">
        <v>44000</v>
      </c>
      <c r="I18" s="22">
        <v>44000</v>
      </c>
      <c r="J18" s="22"/>
      <c r="K18" s="22"/>
      <c r="L18" s="22"/>
      <c r="M18" s="22">
        <v>44000</v>
      </c>
      <c r="N18" s="22"/>
      <c r="O18" s="22"/>
      <c r="P18" s="22"/>
      <c r="Q18" s="22"/>
      <c r="R18" s="22"/>
      <c r="S18" s="22"/>
      <c r="T18" s="22"/>
      <c r="U18" s="22"/>
      <c r="V18" s="22"/>
      <c r="W18" s="22"/>
      <c r="X18" s="22"/>
    </row>
    <row r="19" s="1" customFormat="1" ht="21" customHeight="1" spans="1:24">
      <c r="A19" s="23" t="s">
        <v>44</v>
      </c>
      <c r="B19" s="21" t="s">
        <v>192</v>
      </c>
      <c r="C19" s="21" t="s">
        <v>193</v>
      </c>
      <c r="D19" s="21" t="s">
        <v>101</v>
      </c>
      <c r="E19" s="21" t="s">
        <v>102</v>
      </c>
      <c r="F19" s="21" t="s">
        <v>196</v>
      </c>
      <c r="G19" s="21" t="s">
        <v>197</v>
      </c>
      <c r="H19" s="22">
        <v>20000</v>
      </c>
      <c r="I19" s="22">
        <v>20000</v>
      </c>
      <c r="J19" s="22"/>
      <c r="K19" s="22"/>
      <c r="L19" s="22"/>
      <c r="M19" s="22">
        <v>20000</v>
      </c>
      <c r="N19" s="22"/>
      <c r="O19" s="22"/>
      <c r="P19" s="22"/>
      <c r="Q19" s="22"/>
      <c r="R19" s="22"/>
      <c r="S19" s="22"/>
      <c r="T19" s="22"/>
      <c r="U19" s="22"/>
      <c r="V19" s="22"/>
      <c r="W19" s="22"/>
      <c r="X19" s="22"/>
    </row>
    <row r="20" s="1" customFormat="1" ht="21" customHeight="1" spans="1:24">
      <c r="A20" s="23" t="s">
        <v>44</v>
      </c>
      <c r="B20" s="21" t="s">
        <v>192</v>
      </c>
      <c r="C20" s="21" t="s">
        <v>193</v>
      </c>
      <c r="D20" s="21" t="s">
        <v>101</v>
      </c>
      <c r="E20" s="21" t="s">
        <v>102</v>
      </c>
      <c r="F20" s="21" t="s">
        <v>198</v>
      </c>
      <c r="G20" s="21" t="s">
        <v>199</v>
      </c>
      <c r="H20" s="22">
        <v>30000</v>
      </c>
      <c r="I20" s="22">
        <v>30000</v>
      </c>
      <c r="J20" s="22"/>
      <c r="K20" s="22"/>
      <c r="L20" s="22"/>
      <c r="M20" s="22">
        <v>30000</v>
      </c>
      <c r="N20" s="22"/>
      <c r="O20" s="22"/>
      <c r="P20" s="22"/>
      <c r="Q20" s="22"/>
      <c r="R20" s="22"/>
      <c r="S20" s="22"/>
      <c r="T20" s="22"/>
      <c r="U20" s="22"/>
      <c r="V20" s="22"/>
      <c r="W20" s="22"/>
      <c r="X20" s="22"/>
    </row>
    <row r="21" s="1" customFormat="1" ht="21" customHeight="1" spans="1:24">
      <c r="A21" s="23" t="s">
        <v>44</v>
      </c>
      <c r="B21" s="21" t="s">
        <v>192</v>
      </c>
      <c r="C21" s="21" t="s">
        <v>193</v>
      </c>
      <c r="D21" s="21" t="s">
        <v>101</v>
      </c>
      <c r="E21" s="21" t="s">
        <v>102</v>
      </c>
      <c r="F21" s="21" t="s">
        <v>200</v>
      </c>
      <c r="G21" s="21" t="s">
        <v>201</v>
      </c>
      <c r="H21" s="22">
        <v>4000</v>
      </c>
      <c r="I21" s="22">
        <v>4000</v>
      </c>
      <c r="J21" s="22"/>
      <c r="K21" s="22"/>
      <c r="L21" s="22"/>
      <c r="M21" s="22">
        <v>4000</v>
      </c>
      <c r="N21" s="22"/>
      <c r="O21" s="22"/>
      <c r="P21" s="22"/>
      <c r="Q21" s="22"/>
      <c r="R21" s="22"/>
      <c r="S21" s="22"/>
      <c r="T21" s="22"/>
      <c r="U21" s="22"/>
      <c r="V21" s="22"/>
      <c r="W21" s="22"/>
      <c r="X21" s="22"/>
    </row>
    <row r="22" s="1" customFormat="1" ht="32" customHeight="1" spans="1:24">
      <c r="A22" s="23" t="s">
        <v>44</v>
      </c>
      <c r="B22" s="21" t="s">
        <v>202</v>
      </c>
      <c r="C22" s="21" t="s">
        <v>203</v>
      </c>
      <c r="D22" s="21" t="s">
        <v>79</v>
      </c>
      <c r="E22" s="21" t="s">
        <v>80</v>
      </c>
      <c r="F22" s="21" t="s">
        <v>204</v>
      </c>
      <c r="G22" s="21" t="s">
        <v>205</v>
      </c>
      <c r="H22" s="22">
        <v>286350.24</v>
      </c>
      <c r="I22" s="22">
        <v>286350.24</v>
      </c>
      <c r="J22" s="22"/>
      <c r="K22" s="22"/>
      <c r="L22" s="22"/>
      <c r="M22" s="22">
        <v>286350.24</v>
      </c>
      <c r="N22" s="22"/>
      <c r="O22" s="22"/>
      <c r="P22" s="22"/>
      <c r="Q22" s="22"/>
      <c r="R22" s="22"/>
      <c r="S22" s="22"/>
      <c r="T22" s="22"/>
      <c r="U22" s="22"/>
      <c r="V22" s="22"/>
      <c r="W22" s="22"/>
      <c r="X22" s="22"/>
    </row>
    <row r="23" s="1" customFormat="1" ht="21" customHeight="1" spans="1:24">
      <c r="A23" s="23" t="s">
        <v>44</v>
      </c>
      <c r="B23" s="21" t="s">
        <v>202</v>
      </c>
      <c r="C23" s="21" t="s">
        <v>203</v>
      </c>
      <c r="D23" s="21" t="s">
        <v>89</v>
      </c>
      <c r="E23" s="21" t="s">
        <v>90</v>
      </c>
      <c r="F23" s="21" t="s">
        <v>206</v>
      </c>
      <c r="G23" s="21" t="s">
        <v>207</v>
      </c>
      <c r="H23" s="22">
        <v>150281.15</v>
      </c>
      <c r="I23" s="22">
        <v>150281.15</v>
      </c>
      <c r="J23" s="22"/>
      <c r="K23" s="22"/>
      <c r="L23" s="22"/>
      <c r="M23" s="22">
        <v>150281.15</v>
      </c>
      <c r="N23" s="22"/>
      <c r="O23" s="22"/>
      <c r="P23" s="22"/>
      <c r="Q23" s="22"/>
      <c r="R23" s="22"/>
      <c r="S23" s="22"/>
      <c r="T23" s="22"/>
      <c r="U23" s="22"/>
      <c r="V23" s="22"/>
      <c r="W23" s="22"/>
      <c r="X23" s="22"/>
    </row>
    <row r="24" s="1" customFormat="1" ht="21" customHeight="1" spans="1:24">
      <c r="A24" s="23" t="s">
        <v>44</v>
      </c>
      <c r="B24" s="21" t="s">
        <v>202</v>
      </c>
      <c r="C24" s="21" t="s">
        <v>203</v>
      </c>
      <c r="D24" s="21" t="s">
        <v>93</v>
      </c>
      <c r="E24" s="21" t="s">
        <v>94</v>
      </c>
      <c r="F24" s="21" t="s">
        <v>208</v>
      </c>
      <c r="G24" s="21" t="s">
        <v>209</v>
      </c>
      <c r="H24" s="22">
        <v>116997.52</v>
      </c>
      <c r="I24" s="22">
        <v>116997.52</v>
      </c>
      <c r="J24" s="22"/>
      <c r="K24" s="22"/>
      <c r="L24" s="22"/>
      <c r="M24" s="22">
        <v>116997.52</v>
      </c>
      <c r="N24" s="22"/>
      <c r="O24" s="22"/>
      <c r="P24" s="22"/>
      <c r="Q24" s="22"/>
      <c r="R24" s="22"/>
      <c r="S24" s="22"/>
      <c r="T24" s="22"/>
      <c r="U24" s="22"/>
      <c r="V24" s="22"/>
      <c r="W24" s="22"/>
      <c r="X24" s="22"/>
    </row>
    <row r="25" s="1" customFormat="1" ht="26" customHeight="1" spans="1:24">
      <c r="A25" s="23" t="s">
        <v>44</v>
      </c>
      <c r="B25" s="21" t="s">
        <v>202</v>
      </c>
      <c r="C25" s="21" t="s">
        <v>203</v>
      </c>
      <c r="D25" s="21" t="s">
        <v>95</v>
      </c>
      <c r="E25" s="21" t="s">
        <v>96</v>
      </c>
      <c r="F25" s="21" t="s">
        <v>210</v>
      </c>
      <c r="G25" s="21" t="s">
        <v>211</v>
      </c>
      <c r="H25" s="22">
        <v>3579.38</v>
      </c>
      <c r="I25" s="22">
        <v>3579.38</v>
      </c>
      <c r="J25" s="22"/>
      <c r="K25" s="22"/>
      <c r="L25" s="22"/>
      <c r="M25" s="22">
        <v>3579.38</v>
      </c>
      <c r="N25" s="22"/>
      <c r="O25" s="22"/>
      <c r="P25" s="22"/>
      <c r="Q25" s="22"/>
      <c r="R25" s="22"/>
      <c r="S25" s="22"/>
      <c r="T25" s="22"/>
      <c r="U25" s="22"/>
      <c r="V25" s="22"/>
      <c r="W25" s="22"/>
      <c r="X25" s="22"/>
    </row>
    <row r="26" s="1" customFormat="1" ht="26" customHeight="1" spans="1:24">
      <c r="A26" s="23" t="s">
        <v>44</v>
      </c>
      <c r="B26" s="21" t="s">
        <v>202</v>
      </c>
      <c r="C26" s="21" t="s">
        <v>203</v>
      </c>
      <c r="D26" s="21" t="s">
        <v>95</v>
      </c>
      <c r="E26" s="21" t="s">
        <v>96</v>
      </c>
      <c r="F26" s="21" t="s">
        <v>210</v>
      </c>
      <c r="G26" s="21" t="s">
        <v>211</v>
      </c>
      <c r="H26" s="22">
        <v>7644</v>
      </c>
      <c r="I26" s="22">
        <v>7644</v>
      </c>
      <c r="J26" s="22"/>
      <c r="K26" s="22"/>
      <c r="L26" s="22"/>
      <c r="M26" s="22">
        <v>7644</v>
      </c>
      <c r="N26" s="22"/>
      <c r="O26" s="22"/>
      <c r="P26" s="22"/>
      <c r="Q26" s="22"/>
      <c r="R26" s="22"/>
      <c r="S26" s="22"/>
      <c r="T26" s="22"/>
      <c r="U26" s="22"/>
      <c r="V26" s="22"/>
      <c r="W26" s="22"/>
      <c r="X26" s="22"/>
    </row>
    <row r="27" s="1" customFormat="1" ht="21" customHeight="1" spans="1:24">
      <c r="A27" s="23" t="s">
        <v>44</v>
      </c>
      <c r="B27" s="21" t="s">
        <v>212</v>
      </c>
      <c r="C27" s="21" t="s">
        <v>151</v>
      </c>
      <c r="D27" s="21" t="s">
        <v>101</v>
      </c>
      <c r="E27" s="21" t="s">
        <v>102</v>
      </c>
      <c r="F27" s="21" t="s">
        <v>213</v>
      </c>
      <c r="G27" s="21" t="s">
        <v>151</v>
      </c>
      <c r="H27" s="22">
        <v>10000</v>
      </c>
      <c r="I27" s="22">
        <v>10000</v>
      </c>
      <c r="J27" s="22"/>
      <c r="K27" s="22"/>
      <c r="L27" s="22"/>
      <c r="M27" s="22">
        <v>10000</v>
      </c>
      <c r="N27" s="22"/>
      <c r="O27" s="22"/>
      <c r="P27" s="22"/>
      <c r="Q27" s="22"/>
      <c r="R27" s="22"/>
      <c r="S27" s="22"/>
      <c r="T27" s="22"/>
      <c r="U27" s="22"/>
      <c r="V27" s="22"/>
      <c r="W27" s="22"/>
      <c r="X27" s="22"/>
    </row>
    <row r="28" s="1" customFormat="1" ht="21" customHeight="1" spans="1:24">
      <c r="A28" s="23" t="s">
        <v>44</v>
      </c>
      <c r="B28" s="21" t="s">
        <v>214</v>
      </c>
      <c r="C28" s="21" t="s">
        <v>215</v>
      </c>
      <c r="D28" s="21" t="s">
        <v>101</v>
      </c>
      <c r="E28" s="21" t="s">
        <v>102</v>
      </c>
      <c r="F28" s="21" t="s">
        <v>216</v>
      </c>
      <c r="G28" s="21" t="s">
        <v>217</v>
      </c>
      <c r="H28" s="22">
        <v>36000</v>
      </c>
      <c r="I28" s="22">
        <v>36000</v>
      </c>
      <c r="J28" s="22"/>
      <c r="K28" s="22"/>
      <c r="L28" s="22"/>
      <c r="M28" s="22">
        <v>36000</v>
      </c>
      <c r="N28" s="22"/>
      <c r="O28" s="22"/>
      <c r="P28" s="22"/>
      <c r="Q28" s="22"/>
      <c r="R28" s="22"/>
      <c r="S28" s="22"/>
      <c r="T28" s="22"/>
      <c r="U28" s="22"/>
      <c r="V28" s="22"/>
      <c r="W28" s="22"/>
      <c r="X28" s="22"/>
    </row>
    <row r="29" s="1" customFormat="1" ht="21" customHeight="1" spans="1:24">
      <c r="A29" s="23" t="s">
        <v>44</v>
      </c>
      <c r="B29" s="21" t="s">
        <v>218</v>
      </c>
      <c r="C29" s="21" t="s">
        <v>219</v>
      </c>
      <c r="D29" s="21" t="s">
        <v>75</v>
      </c>
      <c r="E29" s="21" t="s">
        <v>76</v>
      </c>
      <c r="F29" s="21" t="s">
        <v>220</v>
      </c>
      <c r="G29" s="21" t="s">
        <v>221</v>
      </c>
      <c r="H29" s="22">
        <v>7200</v>
      </c>
      <c r="I29" s="22">
        <v>7200</v>
      </c>
      <c r="J29" s="22"/>
      <c r="K29" s="22"/>
      <c r="L29" s="22"/>
      <c r="M29" s="22">
        <v>7200</v>
      </c>
      <c r="N29" s="22"/>
      <c r="O29" s="22"/>
      <c r="P29" s="22"/>
      <c r="Q29" s="22"/>
      <c r="R29" s="22"/>
      <c r="S29" s="22"/>
      <c r="T29" s="22"/>
      <c r="U29" s="22"/>
      <c r="V29" s="22"/>
      <c r="W29" s="22"/>
      <c r="X29" s="22"/>
    </row>
    <row r="30" s="1" customFormat="1" ht="21" customHeight="1" spans="1:24">
      <c r="A30" s="23" t="s">
        <v>44</v>
      </c>
      <c r="B30" s="21" t="s">
        <v>222</v>
      </c>
      <c r="C30" s="21" t="s">
        <v>223</v>
      </c>
      <c r="D30" s="21" t="s">
        <v>83</v>
      </c>
      <c r="E30" s="21" t="s">
        <v>84</v>
      </c>
      <c r="F30" s="21" t="s">
        <v>224</v>
      </c>
      <c r="G30" s="21" t="s">
        <v>225</v>
      </c>
      <c r="H30" s="22">
        <v>9684</v>
      </c>
      <c r="I30" s="22">
        <v>9684</v>
      </c>
      <c r="J30" s="22"/>
      <c r="K30" s="22"/>
      <c r="L30" s="22"/>
      <c r="M30" s="22">
        <v>9684</v>
      </c>
      <c r="N30" s="22"/>
      <c r="O30" s="22"/>
      <c r="P30" s="22"/>
      <c r="Q30" s="22"/>
      <c r="R30" s="22"/>
      <c r="S30" s="22"/>
      <c r="T30" s="22"/>
      <c r="U30" s="22"/>
      <c r="V30" s="22"/>
      <c r="W30" s="22"/>
      <c r="X30" s="22"/>
    </row>
    <row r="31" s="1" customFormat="1" ht="21" customHeight="1" spans="1:24">
      <c r="A31" s="23" t="s">
        <v>44</v>
      </c>
      <c r="B31" s="21" t="s">
        <v>226</v>
      </c>
      <c r="C31" s="21" t="s">
        <v>227</v>
      </c>
      <c r="D31" s="21" t="s">
        <v>101</v>
      </c>
      <c r="E31" s="21" t="s">
        <v>102</v>
      </c>
      <c r="F31" s="21" t="s">
        <v>178</v>
      </c>
      <c r="G31" s="21" t="s">
        <v>179</v>
      </c>
      <c r="H31" s="22">
        <v>358440</v>
      </c>
      <c r="I31" s="22">
        <v>358440</v>
      </c>
      <c r="J31" s="22"/>
      <c r="K31" s="22"/>
      <c r="L31" s="22"/>
      <c r="M31" s="22">
        <v>358440</v>
      </c>
      <c r="N31" s="22"/>
      <c r="O31" s="22"/>
      <c r="P31" s="22"/>
      <c r="Q31" s="22"/>
      <c r="R31" s="22"/>
      <c r="S31" s="22"/>
      <c r="T31" s="22"/>
      <c r="U31" s="22"/>
      <c r="V31" s="22"/>
      <c r="W31" s="22"/>
      <c r="X31" s="22"/>
    </row>
    <row r="32" s="1" customFormat="1" ht="25" customHeight="1" spans="1:24">
      <c r="A32" s="23" t="s">
        <v>46</v>
      </c>
      <c r="B32" s="21" t="s">
        <v>228</v>
      </c>
      <c r="C32" s="21" t="s">
        <v>229</v>
      </c>
      <c r="D32" s="21" t="s">
        <v>103</v>
      </c>
      <c r="E32" s="21" t="s">
        <v>104</v>
      </c>
      <c r="F32" s="21" t="s">
        <v>174</v>
      </c>
      <c r="G32" s="21" t="s">
        <v>175</v>
      </c>
      <c r="H32" s="22">
        <v>626832</v>
      </c>
      <c r="I32" s="22">
        <v>626832</v>
      </c>
      <c r="J32" s="22"/>
      <c r="K32" s="22"/>
      <c r="L32" s="22"/>
      <c r="M32" s="22">
        <v>626832</v>
      </c>
      <c r="N32" s="22"/>
      <c r="O32" s="22"/>
      <c r="P32" s="22"/>
      <c r="Q32" s="22"/>
      <c r="R32" s="22"/>
      <c r="S32" s="22"/>
      <c r="T32" s="22"/>
      <c r="U32" s="22"/>
      <c r="V32" s="22"/>
      <c r="W32" s="22"/>
      <c r="X32" s="22"/>
    </row>
    <row r="33" s="1" customFormat="1" ht="25" customHeight="1" spans="1:24">
      <c r="A33" s="23" t="s">
        <v>46</v>
      </c>
      <c r="B33" s="21" t="s">
        <v>228</v>
      </c>
      <c r="C33" s="21" t="s">
        <v>229</v>
      </c>
      <c r="D33" s="21" t="s">
        <v>103</v>
      </c>
      <c r="E33" s="21" t="s">
        <v>104</v>
      </c>
      <c r="F33" s="21" t="s">
        <v>176</v>
      </c>
      <c r="G33" s="21" t="s">
        <v>177</v>
      </c>
      <c r="H33" s="22">
        <v>73440</v>
      </c>
      <c r="I33" s="22">
        <v>73440</v>
      </c>
      <c r="J33" s="22"/>
      <c r="K33" s="22"/>
      <c r="L33" s="22"/>
      <c r="M33" s="22">
        <v>73440</v>
      </c>
      <c r="N33" s="22"/>
      <c r="O33" s="22"/>
      <c r="P33" s="22"/>
      <c r="Q33" s="22"/>
      <c r="R33" s="22"/>
      <c r="S33" s="22"/>
      <c r="T33" s="22"/>
      <c r="U33" s="22"/>
      <c r="V33" s="22"/>
      <c r="W33" s="22"/>
      <c r="X33" s="22"/>
    </row>
    <row r="34" s="1" customFormat="1" ht="25" customHeight="1" spans="1:24">
      <c r="A34" s="23" t="s">
        <v>46</v>
      </c>
      <c r="B34" s="21" t="s">
        <v>228</v>
      </c>
      <c r="C34" s="21" t="s">
        <v>229</v>
      </c>
      <c r="D34" s="21" t="s">
        <v>103</v>
      </c>
      <c r="E34" s="21" t="s">
        <v>104</v>
      </c>
      <c r="F34" s="21" t="s">
        <v>230</v>
      </c>
      <c r="G34" s="21" t="s">
        <v>231</v>
      </c>
      <c r="H34" s="22">
        <v>567504</v>
      </c>
      <c r="I34" s="22">
        <v>567504</v>
      </c>
      <c r="J34" s="22"/>
      <c r="K34" s="22"/>
      <c r="L34" s="22"/>
      <c r="M34" s="22">
        <v>567504</v>
      </c>
      <c r="N34" s="22"/>
      <c r="O34" s="22"/>
      <c r="P34" s="22"/>
      <c r="Q34" s="22"/>
      <c r="R34" s="22"/>
      <c r="S34" s="22"/>
      <c r="T34" s="22"/>
      <c r="U34" s="22"/>
      <c r="V34" s="22"/>
      <c r="W34" s="22"/>
      <c r="X34" s="22"/>
    </row>
    <row r="35" s="1" customFormat="1" ht="25" customHeight="1" spans="1:24">
      <c r="A35" s="23" t="s">
        <v>46</v>
      </c>
      <c r="B35" s="21" t="s">
        <v>228</v>
      </c>
      <c r="C35" s="21" t="s">
        <v>229</v>
      </c>
      <c r="D35" s="21" t="s">
        <v>103</v>
      </c>
      <c r="E35" s="21" t="s">
        <v>104</v>
      </c>
      <c r="F35" s="21" t="s">
        <v>230</v>
      </c>
      <c r="G35" s="21" t="s">
        <v>231</v>
      </c>
      <c r="H35" s="22">
        <v>52236</v>
      </c>
      <c r="I35" s="22">
        <v>52236</v>
      </c>
      <c r="J35" s="22"/>
      <c r="K35" s="22"/>
      <c r="L35" s="22"/>
      <c r="M35" s="22">
        <v>52236</v>
      </c>
      <c r="N35" s="22"/>
      <c r="O35" s="22"/>
      <c r="P35" s="22"/>
      <c r="Q35" s="22"/>
      <c r="R35" s="22"/>
      <c r="S35" s="22"/>
      <c r="T35" s="22"/>
      <c r="U35" s="22"/>
      <c r="V35" s="22"/>
      <c r="W35" s="22"/>
      <c r="X35" s="22"/>
    </row>
    <row r="36" s="1" customFormat="1" ht="25" customHeight="1" spans="1:24">
      <c r="A36" s="23" t="s">
        <v>46</v>
      </c>
      <c r="B36" s="21" t="s">
        <v>228</v>
      </c>
      <c r="C36" s="21" t="s">
        <v>229</v>
      </c>
      <c r="D36" s="21" t="s">
        <v>103</v>
      </c>
      <c r="E36" s="21" t="s">
        <v>104</v>
      </c>
      <c r="F36" s="21" t="s">
        <v>230</v>
      </c>
      <c r="G36" s="21" t="s">
        <v>231</v>
      </c>
      <c r="H36" s="22">
        <v>190500</v>
      </c>
      <c r="I36" s="22">
        <v>190500</v>
      </c>
      <c r="J36" s="22"/>
      <c r="K36" s="22"/>
      <c r="L36" s="22"/>
      <c r="M36" s="22">
        <v>190500</v>
      </c>
      <c r="N36" s="22"/>
      <c r="O36" s="22"/>
      <c r="P36" s="22"/>
      <c r="Q36" s="22"/>
      <c r="R36" s="22"/>
      <c r="S36" s="22"/>
      <c r="T36" s="22"/>
      <c r="U36" s="22"/>
      <c r="V36" s="22"/>
      <c r="W36" s="22"/>
      <c r="X36" s="22"/>
    </row>
    <row r="37" s="1" customFormat="1" ht="25" customHeight="1" spans="1:24">
      <c r="A37" s="23" t="s">
        <v>46</v>
      </c>
      <c r="B37" s="21" t="s">
        <v>232</v>
      </c>
      <c r="C37" s="21" t="s">
        <v>124</v>
      </c>
      <c r="D37" s="21" t="s">
        <v>123</v>
      </c>
      <c r="E37" s="21" t="s">
        <v>124</v>
      </c>
      <c r="F37" s="21" t="s">
        <v>181</v>
      </c>
      <c r="G37" s="21" t="s">
        <v>124</v>
      </c>
      <c r="H37" s="22">
        <v>210654.72</v>
      </c>
      <c r="I37" s="22">
        <v>210654.72</v>
      </c>
      <c r="J37" s="22"/>
      <c r="K37" s="22"/>
      <c r="L37" s="22"/>
      <c r="M37" s="22">
        <v>210654.72</v>
      </c>
      <c r="N37" s="22"/>
      <c r="O37" s="22"/>
      <c r="P37" s="22"/>
      <c r="Q37" s="22"/>
      <c r="R37" s="22"/>
      <c r="S37" s="22"/>
      <c r="T37" s="22"/>
      <c r="U37" s="22"/>
      <c r="V37" s="22"/>
      <c r="W37" s="22"/>
      <c r="X37" s="22"/>
    </row>
    <row r="38" s="1" customFormat="1" ht="25" customHeight="1" spans="1:24">
      <c r="A38" s="23" t="s">
        <v>46</v>
      </c>
      <c r="B38" s="21" t="s">
        <v>233</v>
      </c>
      <c r="C38" s="21" t="s">
        <v>187</v>
      </c>
      <c r="D38" s="21" t="s">
        <v>103</v>
      </c>
      <c r="E38" s="21" t="s">
        <v>104</v>
      </c>
      <c r="F38" s="21" t="s">
        <v>188</v>
      </c>
      <c r="G38" s="21" t="s">
        <v>187</v>
      </c>
      <c r="H38" s="22">
        <v>34064.4</v>
      </c>
      <c r="I38" s="22">
        <v>34064.4</v>
      </c>
      <c r="J38" s="22"/>
      <c r="K38" s="22"/>
      <c r="L38" s="22"/>
      <c r="M38" s="22">
        <v>34064.4</v>
      </c>
      <c r="N38" s="22"/>
      <c r="O38" s="22"/>
      <c r="P38" s="22"/>
      <c r="Q38" s="22"/>
      <c r="R38" s="22"/>
      <c r="S38" s="22"/>
      <c r="T38" s="22"/>
      <c r="U38" s="22"/>
      <c r="V38" s="22"/>
      <c r="W38" s="22"/>
      <c r="X38" s="22"/>
    </row>
    <row r="39" s="1" customFormat="1" ht="25" customHeight="1" spans="1:24">
      <c r="A39" s="23" t="s">
        <v>46</v>
      </c>
      <c r="B39" s="21" t="s">
        <v>234</v>
      </c>
      <c r="C39" s="21" t="s">
        <v>190</v>
      </c>
      <c r="D39" s="21" t="s">
        <v>103</v>
      </c>
      <c r="E39" s="21" t="s">
        <v>104</v>
      </c>
      <c r="F39" s="21" t="s">
        <v>191</v>
      </c>
      <c r="G39" s="21" t="s">
        <v>190</v>
      </c>
      <c r="H39" s="22">
        <v>336</v>
      </c>
      <c r="I39" s="22">
        <v>336</v>
      </c>
      <c r="J39" s="22"/>
      <c r="K39" s="22"/>
      <c r="L39" s="22"/>
      <c r="M39" s="22">
        <v>336</v>
      </c>
      <c r="N39" s="22"/>
      <c r="O39" s="22"/>
      <c r="P39" s="22"/>
      <c r="Q39" s="22"/>
      <c r="R39" s="22"/>
      <c r="S39" s="22"/>
      <c r="T39" s="22"/>
      <c r="U39" s="22"/>
      <c r="V39" s="22"/>
      <c r="W39" s="22"/>
      <c r="X39" s="22"/>
    </row>
    <row r="40" s="1" customFormat="1" ht="25" customHeight="1" spans="1:24">
      <c r="A40" s="23" t="s">
        <v>46</v>
      </c>
      <c r="B40" s="21" t="s">
        <v>235</v>
      </c>
      <c r="C40" s="21" t="s">
        <v>193</v>
      </c>
      <c r="D40" s="21" t="s">
        <v>103</v>
      </c>
      <c r="E40" s="21" t="s">
        <v>104</v>
      </c>
      <c r="F40" s="21" t="s">
        <v>220</v>
      </c>
      <c r="G40" s="21" t="s">
        <v>221</v>
      </c>
      <c r="H40" s="22">
        <v>23000</v>
      </c>
      <c r="I40" s="22">
        <v>23000</v>
      </c>
      <c r="J40" s="22"/>
      <c r="K40" s="22"/>
      <c r="L40" s="22"/>
      <c r="M40" s="22">
        <v>23000</v>
      </c>
      <c r="N40" s="22"/>
      <c r="O40" s="22"/>
      <c r="P40" s="22"/>
      <c r="Q40" s="22"/>
      <c r="R40" s="22"/>
      <c r="S40" s="22"/>
      <c r="T40" s="22"/>
      <c r="U40" s="22"/>
      <c r="V40" s="22"/>
      <c r="W40" s="22"/>
      <c r="X40" s="22"/>
    </row>
    <row r="41" s="1" customFormat="1" ht="25" customHeight="1" spans="1:24">
      <c r="A41" s="23" t="s">
        <v>46</v>
      </c>
      <c r="B41" s="21" t="s">
        <v>235</v>
      </c>
      <c r="C41" s="21" t="s">
        <v>193</v>
      </c>
      <c r="D41" s="21" t="s">
        <v>103</v>
      </c>
      <c r="E41" s="21" t="s">
        <v>104</v>
      </c>
      <c r="F41" s="21" t="s">
        <v>236</v>
      </c>
      <c r="G41" s="21" t="s">
        <v>237</v>
      </c>
      <c r="H41" s="22">
        <v>40000</v>
      </c>
      <c r="I41" s="22">
        <v>40000</v>
      </c>
      <c r="J41" s="22"/>
      <c r="K41" s="22"/>
      <c r="L41" s="22"/>
      <c r="M41" s="22">
        <v>40000</v>
      </c>
      <c r="N41" s="22"/>
      <c r="O41" s="22"/>
      <c r="P41" s="22"/>
      <c r="Q41" s="22"/>
      <c r="R41" s="22"/>
      <c r="S41" s="22"/>
      <c r="T41" s="22"/>
      <c r="U41" s="22"/>
      <c r="V41" s="22"/>
      <c r="W41" s="22"/>
      <c r="X41" s="22"/>
    </row>
    <row r="42" s="1" customFormat="1" ht="25" customHeight="1" spans="1:24">
      <c r="A42" s="23" t="s">
        <v>46</v>
      </c>
      <c r="B42" s="21" t="s">
        <v>235</v>
      </c>
      <c r="C42" s="21" t="s">
        <v>193</v>
      </c>
      <c r="D42" s="21" t="s">
        <v>103</v>
      </c>
      <c r="E42" s="21" t="s">
        <v>104</v>
      </c>
      <c r="F42" s="21" t="s">
        <v>196</v>
      </c>
      <c r="G42" s="21" t="s">
        <v>197</v>
      </c>
      <c r="H42" s="22">
        <v>1000</v>
      </c>
      <c r="I42" s="22">
        <v>1000</v>
      </c>
      <c r="J42" s="22"/>
      <c r="K42" s="22"/>
      <c r="L42" s="22"/>
      <c r="M42" s="22">
        <v>1000</v>
      </c>
      <c r="N42" s="22"/>
      <c r="O42" s="22"/>
      <c r="P42" s="22"/>
      <c r="Q42" s="22"/>
      <c r="R42" s="22"/>
      <c r="S42" s="22"/>
      <c r="T42" s="22"/>
      <c r="U42" s="22"/>
      <c r="V42" s="22"/>
      <c r="W42" s="22"/>
      <c r="X42" s="22"/>
    </row>
    <row r="43" s="1" customFormat="1" ht="25" customHeight="1" spans="1:24">
      <c r="A43" s="23" t="s">
        <v>46</v>
      </c>
      <c r="B43" s="21" t="s">
        <v>238</v>
      </c>
      <c r="C43" s="21" t="s">
        <v>203</v>
      </c>
      <c r="D43" s="21" t="s">
        <v>79</v>
      </c>
      <c r="E43" s="21" t="s">
        <v>80</v>
      </c>
      <c r="F43" s="21" t="s">
        <v>204</v>
      </c>
      <c r="G43" s="21" t="s">
        <v>205</v>
      </c>
      <c r="H43" s="22">
        <v>256869.12</v>
      </c>
      <c r="I43" s="22">
        <v>256869.12</v>
      </c>
      <c r="J43" s="22"/>
      <c r="K43" s="22"/>
      <c r="L43" s="22"/>
      <c r="M43" s="22">
        <v>256869.12</v>
      </c>
      <c r="N43" s="22"/>
      <c r="O43" s="22"/>
      <c r="P43" s="22"/>
      <c r="Q43" s="22"/>
      <c r="R43" s="22"/>
      <c r="S43" s="22"/>
      <c r="T43" s="22"/>
      <c r="U43" s="22"/>
      <c r="V43" s="22"/>
      <c r="W43" s="22"/>
      <c r="X43" s="22"/>
    </row>
    <row r="44" s="1" customFormat="1" ht="25" customHeight="1" spans="1:24">
      <c r="A44" s="23" t="s">
        <v>46</v>
      </c>
      <c r="B44" s="21" t="s">
        <v>238</v>
      </c>
      <c r="C44" s="21" t="s">
        <v>203</v>
      </c>
      <c r="D44" s="21" t="s">
        <v>91</v>
      </c>
      <c r="E44" s="21" t="s">
        <v>92</v>
      </c>
      <c r="F44" s="21" t="s">
        <v>206</v>
      </c>
      <c r="G44" s="21" t="s">
        <v>207</v>
      </c>
      <c r="H44" s="22">
        <v>132143.76</v>
      </c>
      <c r="I44" s="22">
        <v>132143.76</v>
      </c>
      <c r="J44" s="22"/>
      <c r="K44" s="22"/>
      <c r="L44" s="22"/>
      <c r="M44" s="22">
        <v>132143.76</v>
      </c>
      <c r="N44" s="22"/>
      <c r="O44" s="22"/>
      <c r="P44" s="22"/>
      <c r="Q44" s="22"/>
      <c r="R44" s="22"/>
      <c r="S44" s="22"/>
      <c r="T44" s="22"/>
      <c r="U44" s="22"/>
      <c r="V44" s="22"/>
      <c r="W44" s="22"/>
      <c r="X44" s="22"/>
    </row>
    <row r="45" s="1" customFormat="1" ht="25" customHeight="1" spans="1:24">
      <c r="A45" s="23" t="s">
        <v>46</v>
      </c>
      <c r="B45" s="21" t="s">
        <v>238</v>
      </c>
      <c r="C45" s="21" t="s">
        <v>203</v>
      </c>
      <c r="D45" s="21" t="s">
        <v>93</v>
      </c>
      <c r="E45" s="21" t="s">
        <v>94</v>
      </c>
      <c r="F45" s="21" t="s">
        <v>208</v>
      </c>
      <c r="G45" s="21" t="s">
        <v>209</v>
      </c>
      <c r="H45" s="22">
        <v>73723.84</v>
      </c>
      <c r="I45" s="22">
        <v>73723.84</v>
      </c>
      <c r="J45" s="22"/>
      <c r="K45" s="22"/>
      <c r="L45" s="22"/>
      <c r="M45" s="22">
        <v>73723.84</v>
      </c>
      <c r="N45" s="22"/>
      <c r="O45" s="22"/>
      <c r="P45" s="22"/>
      <c r="Q45" s="22"/>
      <c r="R45" s="22"/>
      <c r="S45" s="22"/>
      <c r="T45" s="22"/>
      <c r="U45" s="22"/>
      <c r="V45" s="22"/>
      <c r="W45" s="22"/>
      <c r="X45" s="22"/>
    </row>
    <row r="46" s="1" customFormat="1" ht="25" customHeight="1" spans="1:24">
      <c r="A46" s="23" t="s">
        <v>46</v>
      </c>
      <c r="B46" s="21" t="s">
        <v>238</v>
      </c>
      <c r="C46" s="21" t="s">
        <v>203</v>
      </c>
      <c r="D46" s="21" t="s">
        <v>95</v>
      </c>
      <c r="E46" s="21" t="s">
        <v>96</v>
      </c>
      <c r="F46" s="21" t="s">
        <v>210</v>
      </c>
      <c r="G46" s="21" t="s">
        <v>211</v>
      </c>
      <c r="H46" s="22">
        <v>4641</v>
      </c>
      <c r="I46" s="22">
        <v>4641</v>
      </c>
      <c r="J46" s="22"/>
      <c r="K46" s="22"/>
      <c r="L46" s="22"/>
      <c r="M46" s="22">
        <v>4641</v>
      </c>
      <c r="N46" s="22"/>
      <c r="O46" s="22"/>
      <c r="P46" s="22"/>
      <c r="Q46" s="22"/>
      <c r="R46" s="22"/>
      <c r="S46" s="22"/>
      <c r="T46" s="22"/>
      <c r="U46" s="22"/>
      <c r="V46" s="22"/>
      <c r="W46" s="22"/>
      <c r="X46" s="22"/>
    </row>
    <row r="47" s="1" customFormat="1" ht="25" customHeight="1" spans="1:24">
      <c r="A47" s="23" t="s">
        <v>46</v>
      </c>
      <c r="B47" s="21" t="s">
        <v>238</v>
      </c>
      <c r="C47" s="21" t="s">
        <v>203</v>
      </c>
      <c r="D47" s="21" t="s">
        <v>95</v>
      </c>
      <c r="E47" s="21" t="s">
        <v>96</v>
      </c>
      <c r="F47" s="21" t="s">
        <v>210</v>
      </c>
      <c r="G47" s="21" t="s">
        <v>211</v>
      </c>
      <c r="H47" s="22">
        <v>3210.86</v>
      </c>
      <c r="I47" s="22">
        <v>3210.86</v>
      </c>
      <c r="J47" s="22"/>
      <c r="K47" s="22"/>
      <c r="L47" s="22"/>
      <c r="M47" s="22">
        <v>3210.86</v>
      </c>
      <c r="N47" s="22"/>
      <c r="O47" s="22"/>
      <c r="P47" s="22"/>
      <c r="Q47" s="22"/>
      <c r="R47" s="22"/>
      <c r="S47" s="22"/>
      <c r="T47" s="22"/>
      <c r="U47" s="22"/>
      <c r="V47" s="22"/>
      <c r="W47" s="22"/>
      <c r="X47" s="22"/>
    </row>
    <row r="48" s="1" customFormat="1" ht="25" customHeight="1" spans="1:24">
      <c r="A48" s="23" t="s">
        <v>46</v>
      </c>
      <c r="B48" s="21" t="s">
        <v>239</v>
      </c>
      <c r="C48" s="21" t="s">
        <v>219</v>
      </c>
      <c r="D48" s="21" t="s">
        <v>77</v>
      </c>
      <c r="E48" s="21" t="s">
        <v>78</v>
      </c>
      <c r="F48" s="21" t="s">
        <v>220</v>
      </c>
      <c r="G48" s="21" t="s">
        <v>221</v>
      </c>
      <c r="H48" s="22">
        <v>1800</v>
      </c>
      <c r="I48" s="22">
        <v>1800</v>
      </c>
      <c r="J48" s="22"/>
      <c r="K48" s="22"/>
      <c r="L48" s="22"/>
      <c r="M48" s="22">
        <v>1800</v>
      </c>
      <c r="N48" s="22"/>
      <c r="O48" s="22"/>
      <c r="P48" s="22"/>
      <c r="Q48" s="22"/>
      <c r="R48" s="22"/>
      <c r="S48" s="22"/>
      <c r="T48" s="22"/>
      <c r="U48" s="22"/>
      <c r="V48" s="22"/>
      <c r="W48" s="22"/>
      <c r="X48" s="22"/>
    </row>
    <row r="49" s="1" customFormat="1" ht="25" customHeight="1" spans="1:24">
      <c r="A49" s="23" t="s">
        <v>46</v>
      </c>
      <c r="B49" s="21" t="s">
        <v>240</v>
      </c>
      <c r="C49" s="21" t="s">
        <v>241</v>
      </c>
      <c r="D49" s="21" t="s">
        <v>103</v>
      </c>
      <c r="E49" s="21" t="s">
        <v>104</v>
      </c>
      <c r="F49" s="21" t="s">
        <v>230</v>
      </c>
      <c r="G49" s="21" t="s">
        <v>231</v>
      </c>
      <c r="H49" s="22">
        <v>244944</v>
      </c>
      <c r="I49" s="22">
        <v>244944</v>
      </c>
      <c r="J49" s="22"/>
      <c r="K49" s="22"/>
      <c r="L49" s="22"/>
      <c r="M49" s="22">
        <v>244944</v>
      </c>
      <c r="N49" s="22"/>
      <c r="O49" s="22"/>
      <c r="P49" s="22"/>
      <c r="Q49" s="22"/>
      <c r="R49" s="22"/>
      <c r="S49" s="22"/>
      <c r="T49" s="22"/>
      <c r="U49" s="22"/>
      <c r="V49" s="22"/>
      <c r="W49" s="22"/>
      <c r="X49" s="22"/>
    </row>
    <row r="50" s="1" customFormat="1" ht="25" customHeight="1" spans="1:24">
      <c r="A50" s="23" t="s">
        <v>46</v>
      </c>
      <c r="B50" s="21" t="s">
        <v>242</v>
      </c>
      <c r="C50" s="21" t="s">
        <v>243</v>
      </c>
      <c r="D50" s="21" t="s">
        <v>103</v>
      </c>
      <c r="E50" s="21" t="s">
        <v>104</v>
      </c>
      <c r="F50" s="21" t="s">
        <v>224</v>
      </c>
      <c r="G50" s="21" t="s">
        <v>225</v>
      </c>
      <c r="H50" s="22">
        <v>30500</v>
      </c>
      <c r="I50" s="22">
        <v>30500</v>
      </c>
      <c r="J50" s="22"/>
      <c r="K50" s="22"/>
      <c r="L50" s="22"/>
      <c r="M50" s="22">
        <v>30500</v>
      </c>
      <c r="N50" s="22"/>
      <c r="O50" s="22"/>
      <c r="P50" s="22"/>
      <c r="Q50" s="22"/>
      <c r="R50" s="22"/>
      <c r="S50" s="22"/>
      <c r="T50" s="22"/>
      <c r="U50" s="22"/>
      <c r="V50" s="22"/>
      <c r="W50" s="22"/>
      <c r="X50" s="22"/>
    </row>
    <row r="51" s="1" customFormat="1" ht="21" customHeight="1" spans="1:24">
      <c r="A51" s="23" t="s">
        <v>48</v>
      </c>
      <c r="B51" s="21" t="s">
        <v>244</v>
      </c>
      <c r="C51" s="21" t="s">
        <v>229</v>
      </c>
      <c r="D51" s="21" t="s">
        <v>103</v>
      </c>
      <c r="E51" s="21" t="s">
        <v>104</v>
      </c>
      <c r="F51" s="21" t="s">
        <v>174</v>
      </c>
      <c r="G51" s="21" t="s">
        <v>175</v>
      </c>
      <c r="H51" s="22">
        <v>600888</v>
      </c>
      <c r="I51" s="22">
        <v>600888</v>
      </c>
      <c r="J51" s="22"/>
      <c r="K51" s="22"/>
      <c r="L51" s="22"/>
      <c r="M51" s="22">
        <v>600888</v>
      </c>
      <c r="N51" s="22"/>
      <c r="O51" s="22"/>
      <c r="P51" s="22"/>
      <c r="Q51" s="22"/>
      <c r="R51" s="22"/>
      <c r="S51" s="22"/>
      <c r="T51" s="22"/>
      <c r="U51" s="22"/>
      <c r="V51" s="22"/>
      <c r="W51" s="22"/>
      <c r="X51" s="22"/>
    </row>
    <row r="52" s="1" customFormat="1" ht="21" customHeight="1" spans="1:24">
      <c r="A52" s="23" t="s">
        <v>48</v>
      </c>
      <c r="B52" s="21" t="s">
        <v>244</v>
      </c>
      <c r="C52" s="21" t="s">
        <v>229</v>
      </c>
      <c r="D52" s="21" t="s">
        <v>103</v>
      </c>
      <c r="E52" s="21" t="s">
        <v>104</v>
      </c>
      <c r="F52" s="21" t="s">
        <v>176</v>
      </c>
      <c r="G52" s="21" t="s">
        <v>177</v>
      </c>
      <c r="H52" s="22">
        <v>67020</v>
      </c>
      <c r="I52" s="22">
        <v>67020</v>
      </c>
      <c r="J52" s="22"/>
      <c r="K52" s="22"/>
      <c r="L52" s="22"/>
      <c r="M52" s="22">
        <v>67020</v>
      </c>
      <c r="N52" s="22"/>
      <c r="O52" s="22"/>
      <c r="P52" s="22"/>
      <c r="Q52" s="22"/>
      <c r="R52" s="22"/>
      <c r="S52" s="22"/>
      <c r="T52" s="22"/>
      <c r="U52" s="22"/>
      <c r="V52" s="22"/>
      <c r="W52" s="22"/>
      <c r="X52" s="22"/>
    </row>
    <row r="53" s="1" customFormat="1" ht="21" customHeight="1" spans="1:24">
      <c r="A53" s="23" t="s">
        <v>48</v>
      </c>
      <c r="B53" s="21" t="s">
        <v>244</v>
      </c>
      <c r="C53" s="21" t="s">
        <v>229</v>
      </c>
      <c r="D53" s="21" t="s">
        <v>103</v>
      </c>
      <c r="E53" s="21" t="s">
        <v>104</v>
      </c>
      <c r="F53" s="21" t="s">
        <v>230</v>
      </c>
      <c r="G53" s="21" t="s">
        <v>231</v>
      </c>
      <c r="H53" s="22">
        <v>50074</v>
      </c>
      <c r="I53" s="22">
        <v>50074</v>
      </c>
      <c r="J53" s="22"/>
      <c r="K53" s="22"/>
      <c r="L53" s="22"/>
      <c r="M53" s="22">
        <v>50074</v>
      </c>
      <c r="N53" s="22"/>
      <c r="O53" s="22"/>
      <c r="P53" s="22"/>
      <c r="Q53" s="22"/>
      <c r="R53" s="22"/>
      <c r="S53" s="22"/>
      <c r="T53" s="22"/>
      <c r="U53" s="22"/>
      <c r="V53" s="22"/>
      <c r="W53" s="22"/>
      <c r="X53" s="22"/>
    </row>
    <row r="54" s="1" customFormat="1" ht="21" customHeight="1" spans="1:24">
      <c r="A54" s="23" t="s">
        <v>48</v>
      </c>
      <c r="B54" s="21" t="s">
        <v>244</v>
      </c>
      <c r="C54" s="21" t="s">
        <v>229</v>
      </c>
      <c r="D54" s="21" t="s">
        <v>103</v>
      </c>
      <c r="E54" s="21" t="s">
        <v>104</v>
      </c>
      <c r="F54" s="21" t="s">
        <v>230</v>
      </c>
      <c r="G54" s="21" t="s">
        <v>231</v>
      </c>
      <c r="H54" s="22">
        <v>180780</v>
      </c>
      <c r="I54" s="22">
        <v>180780</v>
      </c>
      <c r="J54" s="22"/>
      <c r="K54" s="22"/>
      <c r="L54" s="22"/>
      <c r="M54" s="22">
        <v>180780</v>
      </c>
      <c r="N54" s="22"/>
      <c r="O54" s="22"/>
      <c r="P54" s="22"/>
      <c r="Q54" s="22"/>
      <c r="R54" s="22"/>
      <c r="S54" s="22"/>
      <c r="T54" s="22"/>
      <c r="U54" s="22"/>
      <c r="V54" s="22"/>
      <c r="W54" s="22"/>
      <c r="X54" s="22"/>
    </row>
    <row r="55" s="1" customFormat="1" ht="21" customHeight="1" spans="1:24">
      <c r="A55" s="23" t="s">
        <v>48</v>
      </c>
      <c r="B55" s="21" t="s">
        <v>244</v>
      </c>
      <c r="C55" s="21" t="s">
        <v>229</v>
      </c>
      <c r="D55" s="21" t="s">
        <v>103</v>
      </c>
      <c r="E55" s="21" t="s">
        <v>104</v>
      </c>
      <c r="F55" s="21" t="s">
        <v>230</v>
      </c>
      <c r="G55" s="21" t="s">
        <v>231</v>
      </c>
      <c r="H55" s="22">
        <v>554400</v>
      </c>
      <c r="I55" s="22">
        <v>554400</v>
      </c>
      <c r="J55" s="22"/>
      <c r="K55" s="22"/>
      <c r="L55" s="22"/>
      <c r="M55" s="22">
        <v>554400</v>
      </c>
      <c r="N55" s="22"/>
      <c r="O55" s="22"/>
      <c r="P55" s="22"/>
      <c r="Q55" s="22"/>
      <c r="R55" s="22"/>
      <c r="S55" s="22"/>
      <c r="T55" s="22"/>
      <c r="U55" s="22"/>
      <c r="V55" s="22"/>
      <c r="W55" s="22"/>
      <c r="X55" s="22"/>
    </row>
    <row r="56" s="1" customFormat="1" ht="29" customHeight="1" spans="1:24">
      <c r="A56" s="23" t="s">
        <v>48</v>
      </c>
      <c r="B56" s="21" t="s">
        <v>245</v>
      </c>
      <c r="C56" s="21" t="s">
        <v>203</v>
      </c>
      <c r="D56" s="21" t="s">
        <v>79</v>
      </c>
      <c r="E56" s="21" t="s">
        <v>80</v>
      </c>
      <c r="F56" s="21" t="s">
        <v>204</v>
      </c>
      <c r="G56" s="21" t="s">
        <v>205</v>
      </c>
      <c r="H56" s="22">
        <v>247693.12</v>
      </c>
      <c r="I56" s="22">
        <v>247693.12</v>
      </c>
      <c r="J56" s="22"/>
      <c r="K56" s="22"/>
      <c r="L56" s="22"/>
      <c r="M56" s="22">
        <v>247693.12</v>
      </c>
      <c r="N56" s="22"/>
      <c r="O56" s="22"/>
      <c r="P56" s="22"/>
      <c r="Q56" s="22"/>
      <c r="R56" s="22"/>
      <c r="S56" s="22"/>
      <c r="T56" s="22"/>
      <c r="U56" s="22"/>
      <c r="V56" s="22"/>
      <c r="W56" s="22"/>
      <c r="X56" s="22"/>
    </row>
    <row r="57" s="1" customFormat="1" ht="21" customHeight="1" spans="1:24">
      <c r="A57" s="23" t="s">
        <v>48</v>
      </c>
      <c r="B57" s="21" t="s">
        <v>245</v>
      </c>
      <c r="C57" s="21" t="s">
        <v>203</v>
      </c>
      <c r="D57" s="21" t="s">
        <v>91</v>
      </c>
      <c r="E57" s="21" t="s">
        <v>92</v>
      </c>
      <c r="F57" s="21" t="s">
        <v>206</v>
      </c>
      <c r="G57" s="21" t="s">
        <v>207</v>
      </c>
      <c r="H57" s="22">
        <v>126122.01</v>
      </c>
      <c r="I57" s="22">
        <v>126122.01</v>
      </c>
      <c r="J57" s="22"/>
      <c r="K57" s="22"/>
      <c r="L57" s="22"/>
      <c r="M57" s="22">
        <v>126122.01</v>
      </c>
      <c r="N57" s="22"/>
      <c r="O57" s="22"/>
      <c r="P57" s="22"/>
      <c r="Q57" s="22"/>
      <c r="R57" s="22"/>
      <c r="S57" s="22"/>
      <c r="T57" s="22"/>
      <c r="U57" s="22"/>
      <c r="V57" s="22"/>
      <c r="W57" s="22"/>
      <c r="X57" s="22"/>
    </row>
    <row r="58" s="1" customFormat="1" ht="21" customHeight="1" spans="1:24">
      <c r="A58" s="23" t="s">
        <v>48</v>
      </c>
      <c r="B58" s="21" t="s">
        <v>245</v>
      </c>
      <c r="C58" s="21" t="s">
        <v>203</v>
      </c>
      <c r="D58" s="21" t="s">
        <v>93</v>
      </c>
      <c r="E58" s="21" t="s">
        <v>94</v>
      </c>
      <c r="F58" s="21" t="s">
        <v>208</v>
      </c>
      <c r="G58" s="21" t="s">
        <v>209</v>
      </c>
      <c r="H58" s="22">
        <v>82520.29</v>
      </c>
      <c r="I58" s="22">
        <v>82520.29</v>
      </c>
      <c r="J58" s="22"/>
      <c r="K58" s="22"/>
      <c r="L58" s="22"/>
      <c r="M58" s="22">
        <v>82520.29</v>
      </c>
      <c r="N58" s="22"/>
      <c r="O58" s="22"/>
      <c r="P58" s="22"/>
      <c r="Q58" s="22"/>
      <c r="R58" s="22"/>
      <c r="S58" s="22"/>
      <c r="T58" s="22"/>
      <c r="U58" s="22"/>
      <c r="V58" s="22"/>
      <c r="W58" s="22"/>
      <c r="X58" s="22"/>
    </row>
    <row r="59" s="1" customFormat="1" ht="21" customHeight="1" spans="1:24">
      <c r="A59" s="23" t="s">
        <v>48</v>
      </c>
      <c r="B59" s="21" t="s">
        <v>245</v>
      </c>
      <c r="C59" s="21" t="s">
        <v>203</v>
      </c>
      <c r="D59" s="21" t="s">
        <v>95</v>
      </c>
      <c r="E59" s="21" t="s">
        <v>96</v>
      </c>
      <c r="F59" s="21" t="s">
        <v>210</v>
      </c>
      <c r="G59" s="21" t="s">
        <v>211</v>
      </c>
      <c r="H59" s="22">
        <v>3096.16</v>
      </c>
      <c r="I59" s="22">
        <v>3096.16</v>
      </c>
      <c r="J59" s="22"/>
      <c r="K59" s="22"/>
      <c r="L59" s="22"/>
      <c r="M59" s="22">
        <v>3096.16</v>
      </c>
      <c r="N59" s="22"/>
      <c r="O59" s="22"/>
      <c r="P59" s="22"/>
      <c r="Q59" s="22"/>
      <c r="R59" s="22"/>
      <c r="S59" s="22"/>
      <c r="T59" s="22"/>
      <c r="U59" s="22"/>
      <c r="V59" s="22"/>
      <c r="W59" s="22"/>
      <c r="X59" s="22"/>
    </row>
    <row r="60" s="1" customFormat="1" ht="21" customHeight="1" spans="1:24">
      <c r="A60" s="23" t="s">
        <v>48</v>
      </c>
      <c r="B60" s="21" t="s">
        <v>245</v>
      </c>
      <c r="C60" s="21" t="s">
        <v>203</v>
      </c>
      <c r="D60" s="21" t="s">
        <v>95</v>
      </c>
      <c r="E60" s="21" t="s">
        <v>96</v>
      </c>
      <c r="F60" s="21" t="s">
        <v>210</v>
      </c>
      <c r="G60" s="21" t="s">
        <v>211</v>
      </c>
      <c r="H60" s="22">
        <v>5733</v>
      </c>
      <c r="I60" s="22">
        <v>5733</v>
      </c>
      <c r="J60" s="22"/>
      <c r="K60" s="22"/>
      <c r="L60" s="22"/>
      <c r="M60" s="22">
        <v>5733</v>
      </c>
      <c r="N60" s="22"/>
      <c r="O60" s="22"/>
      <c r="P60" s="22"/>
      <c r="Q60" s="22"/>
      <c r="R60" s="22"/>
      <c r="S60" s="22"/>
      <c r="T60" s="22"/>
      <c r="U60" s="22"/>
      <c r="V60" s="22"/>
      <c r="W60" s="22"/>
      <c r="X60" s="22"/>
    </row>
    <row r="61" s="1" customFormat="1" ht="21" customHeight="1" spans="1:24">
      <c r="A61" s="23" t="s">
        <v>48</v>
      </c>
      <c r="B61" s="21" t="s">
        <v>246</v>
      </c>
      <c r="C61" s="21" t="s">
        <v>124</v>
      </c>
      <c r="D61" s="21" t="s">
        <v>123</v>
      </c>
      <c r="E61" s="21" t="s">
        <v>124</v>
      </c>
      <c r="F61" s="21" t="s">
        <v>181</v>
      </c>
      <c r="G61" s="21" t="s">
        <v>124</v>
      </c>
      <c r="H61" s="22">
        <v>203772.72</v>
      </c>
      <c r="I61" s="22">
        <v>203772.72</v>
      </c>
      <c r="J61" s="22"/>
      <c r="K61" s="22"/>
      <c r="L61" s="22"/>
      <c r="M61" s="22">
        <v>203772.72</v>
      </c>
      <c r="N61" s="22"/>
      <c r="O61" s="22"/>
      <c r="P61" s="22"/>
      <c r="Q61" s="22"/>
      <c r="R61" s="22"/>
      <c r="S61" s="22"/>
      <c r="T61" s="22"/>
      <c r="U61" s="22"/>
      <c r="V61" s="22"/>
      <c r="W61" s="22"/>
      <c r="X61" s="22"/>
    </row>
    <row r="62" s="1" customFormat="1" ht="28" customHeight="1" spans="1:24">
      <c r="A62" s="23" t="s">
        <v>48</v>
      </c>
      <c r="B62" s="21" t="s">
        <v>247</v>
      </c>
      <c r="C62" s="21" t="s">
        <v>187</v>
      </c>
      <c r="D62" s="21" t="s">
        <v>103</v>
      </c>
      <c r="E62" s="21" t="s">
        <v>104</v>
      </c>
      <c r="F62" s="21" t="s">
        <v>188</v>
      </c>
      <c r="G62" s="21" t="s">
        <v>187</v>
      </c>
      <c r="H62" s="22">
        <v>32960.64</v>
      </c>
      <c r="I62" s="22">
        <v>32960.64</v>
      </c>
      <c r="J62" s="22"/>
      <c r="K62" s="22"/>
      <c r="L62" s="22"/>
      <c r="M62" s="22">
        <v>32960.64</v>
      </c>
      <c r="N62" s="22"/>
      <c r="O62" s="22"/>
      <c r="P62" s="22"/>
      <c r="Q62" s="22"/>
      <c r="R62" s="22"/>
      <c r="S62" s="22"/>
      <c r="T62" s="22"/>
      <c r="U62" s="22"/>
      <c r="V62" s="22"/>
      <c r="W62" s="22"/>
      <c r="X62" s="22"/>
    </row>
    <row r="63" s="1" customFormat="1" ht="28" customHeight="1" spans="1:24">
      <c r="A63" s="23" t="s">
        <v>48</v>
      </c>
      <c r="B63" s="21" t="s">
        <v>248</v>
      </c>
      <c r="C63" s="21" t="s">
        <v>190</v>
      </c>
      <c r="D63" s="21" t="s">
        <v>103</v>
      </c>
      <c r="E63" s="21" t="s">
        <v>104</v>
      </c>
      <c r="F63" s="21" t="s">
        <v>191</v>
      </c>
      <c r="G63" s="21" t="s">
        <v>190</v>
      </c>
      <c r="H63" s="22">
        <v>336</v>
      </c>
      <c r="I63" s="22">
        <v>336</v>
      </c>
      <c r="J63" s="22"/>
      <c r="K63" s="22"/>
      <c r="L63" s="22"/>
      <c r="M63" s="22">
        <v>336</v>
      </c>
      <c r="N63" s="22"/>
      <c r="O63" s="22"/>
      <c r="P63" s="22"/>
      <c r="Q63" s="22"/>
      <c r="R63" s="22"/>
      <c r="S63" s="22"/>
      <c r="T63" s="22"/>
      <c r="U63" s="22"/>
      <c r="V63" s="22"/>
      <c r="W63" s="22"/>
      <c r="X63" s="22"/>
    </row>
    <row r="64" s="1" customFormat="1" ht="28" customHeight="1" spans="1:24">
      <c r="A64" s="23" t="s">
        <v>48</v>
      </c>
      <c r="B64" s="21" t="s">
        <v>249</v>
      </c>
      <c r="C64" s="21" t="s">
        <v>193</v>
      </c>
      <c r="D64" s="21" t="s">
        <v>103</v>
      </c>
      <c r="E64" s="21" t="s">
        <v>104</v>
      </c>
      <c r="F64" s="21" t="s">
        <v>220</v>
      </c>
      <c r="G64" s="21" t="s">
        <v>221</v>
      </c>
      <c r="H64" s="22">
        <v>45000</v>
      </c>
      <c r="I64" s="22">
        <v>45000</v>
      </c>
      <c r="J64" s="22"/>
      <c r="K64" s="22"/>
      <c r="L64" s="22"/>
      <c r="M64" s="22">
        <v>45000</v>
      </c>
      <c r="N64" s="22"/>
      <c r="O64" s="22"/>
      <c r="P64" s="22"/>
      <c r="Q64" s="22"/>
      <c r="R64" s="22"/>
      <c r="S64" s="22"/>
      <c r="T64" s="22"/>
      <c r="U64" s="22"/>
      <c r="V64" s="22"/>
      <c r="W64" s="22"/>
      <c r="X64" s="22"/>
    </row>
    <row r="65" s="1" customFormat="1" ht="28" customHeight="1" spans="1:24">
      <c r="A65" s="23" t="s">
        <v>48</v>
      </c>
      <c r="B65" s="21" t="s">
        <v>249</v>
      </c>
      <c r="C65" s="21" t="s">
        <v>193</v>
      </c>
      <c r="D65" s="21" t="s">
        <v>103</v>
      </c>
      <c r="E65" s="21" t="s">
        <v>104</v>
      </c>
      <c r="F65" s="21" t="s">
        <v>250</v>
      </c>
      <c r="G65" s="21" t="s">
        <v>251</v>
      </c>
      <c r="H65" s="22">
        <v>4000</v>
      </c>
      <c r="I65" s="22">
        <v>4000</v>
      </c>
      <c r="J65" s="22"/>
      <c r="K65" s="22"/>
      <c r="L65" s="22"/>
      <c r="M65" s="22">
        <v>4000</v>
      </c>
      <c r="N65" s="22"/>
      <c r="O65" s="22"/>
      <c r="P65" s="22"/>
      <c r="Q65" s="22"/>
      <c r="R65" s="22"/>
      <c r="S65" s="22"/>
      <c r="T65" s="22"/>
      <c r="U65" s="22"/>
      <c r="V65" s="22"/>
      <c r="W65" s="22"/>
      <c r="X65" s="22"/>
    </row>
    <row r="66" s="1" customFormat="1" ht="28" customHeight="1" spans="1:24">
      <c r="A66" s="23" t="s">
        <v>48</v>
      </c>
      <c r="B66" s="21" t="s">
        <v>249</v>
      </c>
      <c r="C66" s="21" t="s">
        <v>193</v>
      </c>
      <c r="D66" s="21" t="s">
        <v>103</v>
      </c>
      <c r="E66" s="21" t="s">
        <v>104</v>
      </c>
      <c r="F66" s="21" t="s">
        <v>252</v>
      </c>
      <c r="G66" s="21" t="s">
        <v>253</v>
      </c>
      <c r="H66" s="22">
        <v>9000</v>
      </c>
      <c r="I66" s="22">
        <v>9000</v>
      </c>
      <c r="J66" s="22"/>
      <c r="K66" s="22"/>
      <c r="L66" s="22"/>
      <c r="M66" s="22">
        <v>9000</v>
      </c>
      <c r="N66" s="22"/>
      <c r="O66" s="22"/>
      <c r="P66" s="22"/>
      <c r="Q66" s="22"/>
      <c r="R66" s="22"/>
      <c r="S66" s="22"/>
      <c r="T66" s="22"/>
      <c r="U66" s="22"/>
      <c r="V66" s="22"/>
      <c r="W66" s="22"/>
      <c r="X66" s="22"/>
    </row>
    <row r="67" s="1" customFormat="1" ht="28" customHeight="1" spans="1:24">
      <c r="A67" s="23" t="s">
        <v>48</v>
      </c>
      <c r="B67" s="21" t="s">
        <v>249</v>
      </c>
      <c r="C67" s="21" t="s">
        <v>193</v>
      </c>
      <c r="D67" s="21" t="s">
        <v>103</v>
      </c>
      <c r="E67" s="21" t="s">
        <v>104</v>
      </c>
      <c r="F67" s="21" t="s">
        <v>254</v>
      </c>
      <c r="G67" s="21" t="s">
        <v>255</v>
      </c>
      <c r="H67" s="22">
        <v>7500</v>
      </c>
      <c r="I67" s="22">
        <v>7500</v>
      </c>
      <c r="J67" s="22"/>
      <c r="K67" s="22"/>
      <c r="L67" s="22"/>
      <c r="M67" s="22">
        <v>7500</v>
      </c>
      <c r="N67" s="22"/>
      <c r="O67" s="22"/>
      <c r="P67" s="22"/>
      <c r="Q67" s="22"/>
      <c r="R67" s="22"/>
      <c r="S67" s="22"/>
      <c r="T67" s="22"/>
      <c r="U67" s="22"/>
      <c r="V67" s="22"/>
      <c r="W67" s="22"/>
      <c r="X67" s="22"/>
    </row>
    <row r="68" s="1" customFormat="1" ht="28" customHeight="1" spans="1:24">
      <c r="A68" s="23" t="s">
        <v>48</v>
      </c>
      <c r="B68" s="21" t="s">
        <v>249</v>
      </c>
      <c r="C68" s="21" t="s">
        <v>193</v>
      </c>
      <c r="D68" s="21" t="s">
        <v>103</v>
      </c>
      <c r="E68" s="21" t="s">
        <v>104</v>
      </c>
      <c r="F68" s="21" t="s">
        <v>196</v>
      </c>
      <c r="G68" s="21" t="s">
        <v>197</v>
      </c>
      <c r="H68" s="22">
        <v>6800</v>
      </c>
      <c r="I68" s="22">
        <v>6800</v>
      </c>
      <c r="J68" s="22"/>
      <c r="K68" s="22"/>
      <c r="L68" s="22"/>
      <c r="M68" s="22">
        <v>6800</v>
      </c>
      <c r="N68" s="22"/>
      <c r="O68" s="22"/>
      <c r="P68" s="22"/>
      <c r="Q68" s="22"/>
      <c r="R68" s="22"/>
      <c r="S68" s="22"/>
      <c r="T68" s="22"/>
      <c r="U68" s="22"/>
      <c r="V68" s="22"/>
      <c r="W68" s="22"/>
      <c r="X68" s="22"/>
    </row>
    <row r="69" s="1" customFormat="1" ht="28" customHeight="1" spans="1:24">
      <c r="A69" s="23" t="s">
        <v>48</v>
      </c>
      <c r="B69" s="21" t="s">
        <v>249</v>
      </c>
      <c r="C69" s="21" t="s">
        <v>193</v>
      </c>
      <c r="D69" s="21" t="s">
        <v>103</v>
      </c>
      <c r="E69" s="21" t="s">
        <v>104</v>
      </c>
      <c r="F69" s="21" t="s">
        <v>256</v>
      </c>
      <c r="G69" s="21" t="s">
        <v>257</v>
      </c>
      <c r="H69" s="22">
        <v>1000</v>
      </c>
      <c r="I69" s="22">
        <v>1000</v>
      </c>
      <c r="J69" s="22"/>
      <c r="K69" s="22"/>
      <c r="L69" s="22"/>
      <c r="M69" s="22">
        <v>1000</v>
      </c>
      <c r="N69" s="22"/>
      <c r="O69" s="22"/>
      <c r="P69" s="22"/>
      <c r="Q69" s="22"/>
      <c r="R69" s="22"/>
      <c r="S69" s="22"/>
      <c r="T69" s="22"/>
      <c r="U69" s="22"/>
      <c r="V69" s="22"/>
      <c r="W69" s="22"/>
      <c r="X69" s="22"/>
    </row>
    <row r="70" s="1" customFormat="1" ht="28" customHeight="1" spans="1:24">
      <c r="A70" s="23" t="s">
        <v>48</v>
      </c>
      <c r="B70" s="21" t="s">
        <v>249</v>
      </c>
      <c r="C70" s="21" t="s">
        <v>193</v>
      </c>
      <c r="D70" s="21" t="s">
        <v>103</v>
      </c>
      <c r="E70" s="21" t="s">
        <v>104</v>
      </c>
      <c r="F70" s="21" t="s">
        <v>200</v>
      </c>
      <c r="G70" s="21" t="s">
        <v>201</v>
      </c>
      <c r="H70" s="22">
        <v>21200</v>
      </c>
      <c r="I70" s="22">
        <v>21200</v>
      </c>
      <c r="J70" s="22"/>
      <c r="K70" s="22"/>
      <c r="L70" s="22"/>
      <c r="M70" s="22">
        <v>21200</v>
      </c>
      <c r="N70" s="22"/>
      <c r="O70" s="22"/>
      <c r="P70" s="22"/>
      <c r="Q70" s="22"/>
      <c r="R70" s="22"/>
      <c r="S70" s="22"/>
      <c r="T70" s="22"/>
      <c r="U70" s="22"/>
      <c r="V70" s="22"/>
      <c r="W70" s="22"/>
      <c r="X70" s="22"/>
    </row>
    <row r="71" s="1" customFormat="1" ht="21" customHeight="1" spans="1:24">
      <c r="A71" s="23" t="s">
        <v>48</v>
      </c>
      <c r="B71" s="21" t="s">
        <v>258</v>
      </c>
      <c r="C71" s="21" t="s">
        <v>219</v>
      </c>
      <c r="D71" s="21" t="s">
        <v>77</v>
      </c>
      <c r="E71" s="21" t="s">
        <v>78</v>
      </c>
      <c r="F71" s="21" t="s">
        <v>220</v>
      </c>
      <c r="G71" s="21" t="s">
        <v>221</v>
      </c>
      <c r="H71" s="22">
        <v>4200</v>
      </c>
      <c r="I71" s="22">
        <v>4200</v>
      </c>
      <c r="J71" s="22"/>
      <c r="K71" s="22"/>
      <c r="L71" s="22"/>
      <c r="M71" s="22">
        <v>4200</v>
      </c>
      <c r="N71" s="22"/>
      <c r="O71" s="22"/>
      <c r="P71" s="22"/>
      <c r="Q71" s="22"/>
      <c r="R71" s="22"/>
      <c r="S71" s="22"/>
      <c r="T71" s="22"/>
      <c r="U71" s="22"/>
      <c r="V71" s="22"/>
      <c r="W71" s="22"/>
      <c r="X71" s="22"/>
    </row>
    <row r="72" s="1" customFormat="1" ht="21" customHeight="1" spans="1:24">
      <c r="A72" s="23" t="s">
        <v>48</v>
      </c>
      <c r="B72" s="21" t="s">
        <v>259</v>
      </c>
      <c r="C72" s="21" t="s">
        <v>223</v>
      </c>
      <c r="D72" s="21" t="s">
        <v>83</v>
      </c>
      <c r="E72" s="21" t="s">
        <v>84</v>
      </c>
      <c r="F72" s="21" t="s">
        <v>224</v>
      </c>
      <c r="G72" s="21" t="s">
        <v>225</v>
      </c>
      <c r="H72" s="22">
        <v>13075.2</v>
      </c>
      <c r="I72" s="22">
        <v>13075.2</v>
      </c>
      <c r="J72" s="22"/>
      <c r="K72" s="22"/>
      <c r="L72" s="22"/>
      <c r="M72" s="22">
        <v>13075.2</v>
      </c>
      <c r="N72" s="22"/>
      <c r="O72" s="22"/>
      <c r="P72" s="22"/>
      <c r="Q72" s="22"/>
      <c r="R72" s="22"/>
      <c r="S72" s="22"/>
      <c r="T72" s="22"/>
      <c r="U72" s="22"/>
      <c r="V72" s="22"/>
      <c r="W72" s="22"/>
      <c r="X72" s="22"/>
    </row>
    <row r="73" s="1" customFormat="1" ht="28" customHeight="1" spans="1:24">
      <c r="A73" s="23" t="s">
        <v>48</v>
      </c>
      <c r="B73" s="21" t="s">
        <v>260</v>
      </c>
      <c r="C73" s="21" t="s">
        <v>241</v>
      </c>
      <c r="D73" s="21" t="s">
        <v>103</v>
      </c>
      <c r="E73" s="21" t="s">
        <v>104</v>
      </c>
      <c r="F73" s="21" t="s">
        <v>230</v>
      </c>
      <c r="G73" s="21" t="s">
        <v>231</v>
      </c>
      <c r="H73" s="22">
        <v>244944</v>
      </c>
      <c r="I73" s="22">
        <v>244944</v>
      </c>
      <c r="J73" s="22"/>
      <c r="K73" s="22"/>
      <c r="L73" s="22"/>
      <c r="M73" s="22">
        <v>244944</v>
      </c>
      <c r="N73" s="22"/>
      <c r="O73" s="22"/>
      <c r="P73" s="22"/>
      <c r="Q73" s="22"/>
      <c r="R73" s="22"/>
      <c r="S73" s="22"/>
      <c r="T73" s="22"/>
      <c r="U73" s="22"/>
      <c r="V73" s="22"/>
      <c r="W73" s="22"/>
      <c r="X73" s="22"/>
    </row>
    <row r="74" s="1" customFormat="1" ht="28" customHeight="1" spans="1:24">
      <c r="A74" s="23" t="s">
        <v>48</v>
      </c>
      <c r="B74" s="21" t="s">
        <v>261</v>
      </c>
      <c r="C74" s="21" t="s">
        <v>262</v>
      </c>
      <c r="D74" s="21" t="s">
        <v>103</v>
      </c>
      <c r="E74" s="21" t="s">
        <v>104</v>
      </c>
      <c r="F74" s="21" t="s">
        <v>263</v>
      </c>
      <c r="G74" s="21" t="s">
        <v>264</v>
      </c>
      <c r="H74" s="22">
        <v>806976</v>
      </c>
      <c r="I74" s="22">
        <v>806976</v>
      </c>
      <c r="J74" s="22"/>
      <c r="K74" s="22"/>
      <c r="L74" s="22"/>
      <c r="M74" s="22">
        <v>806976</v>
      </c>
      <c r="N74" s="22"/>
      <c r="O74" s="22"/>
      <c r="P74" s="22"/>
      <c r="Q74" s="22"/>
      <c r="R74" s="22"/>
      <c r="S74" s="22"/>
      <c r="T74" s="22"/>
      <c r="U74" s="22"/>
      <c r="V74" s="22"/>
      <c r="W74" s="22"/>
      <c r="X74" s="22"/>
    </row>
    <row r="75" s="1" customFormat="1" ht="21" customHeight="1" spans="1:24">
      <c r="A75" s="23" t="s">
        <v>50</v>
      </c>
      <c r="B75" s="21" t="s">
        <v>265</v>
      </c>
      <c r="C75" s="21" t="s">
        <v>229</v>
      </c>
      <c r="D75" s="21" t="s">
        <v>114</v>
      </c>
      <c r="E75" s="21" t="s">
        <v>113</v>
      </c>
      <c r="F75" s="21" t="s">
        <v>174</v>
      </c>
      <c r="G75" s="21" t="s">
        <v>175</v>
      </c>
      <c r="H75" s="22">
        <v>524328</v>
      </c>
      <c r="I75" s="22">
        <v>524328</v>
      </c>
      <c r="J75" s="22"/>
      <c r="K75" s="22"/>
      <c r="L75" s="22"/>
      <c r="M75" s="22">
        <v>524328</v>
      </c>
      <c r="N75" s="22"/>
      <c r="O75" s="22"/>
      <c r="P75" s="22"/>
      <c r="Q75" s="22"/>
      <c r="R75" s="22"/>
      <c r="S75" s="22"/>
      <c r="T75" s="22"/>
      <c r="U75" s="22"/>
      <c r="V75" s="22"/>
      <c r="W75" s="22"/>
      <c r="X75" s="22"/>
    </row>
    <row r="76" s="1" customFormat="1" ht="21" customHeight="1" spans="1:24">
      <c r="A76" s="23" t="s">
        <v>50</v>
      </c>
      <c r="B76" s="21" t="s">
        <v>265</v>
      </c>
      <c r="C76" s="21" t="s">
        <v>229</v>
      </c>
      <c r="D76" s="21" t="s">
        <v>114</v>
      </c>
      <c r="E76" s="21" t="s">
        <v>113</v>
      </c>
      <c r="F76" s="21" t="s">
        <v>176</v>
      </c>
      <c r="G76" s="21" t="s">
        <v>177</v>
      </c>
      <c r="H76" s="22">
        <v>54720</v>
      </c>
      <c r="I76" s="22">
        <v>54720</v>
      </c>
      <c r="J76" s="22"/>
      <c r="K76" s="22"/>
      <c r="L76" s="22"/>
      <c r="M76" s="22">
        <v>54720</v>
      </c>
      <c r="N76" s="22"/>
      <c r="O76" s="22"/>
      <c r="P76" s="22"/>
      <c r="Q76" s="22"/>
      <c r="R76" s="22"/>
      <c r="S76" s="22"/>
      <c r="T76" s="22"/>
      <c r="U76" s="22"/>
      <c r="V76" s="22"/>
      <c r="W76" s="22"/>
      <c r="X76" s="22"/>
    </row>
    <row r="77" s="1" customFormat="1" ht="21" customHeight="1" spans="1:24">
      <c r="A77" s="23" t="s">
        <v>50</v>
      </c>
      <c r="B77" s="21" t="s">
        <v>265</v>
      </c>
      <c r="C77" s="21" t="s">
        <v>229</v>
      </c>
      <c r="D77" s="21" t="s">
        <v>114</v>
      </c>
      <c r="E77" s="21" t="s">
        <v>113</v>
      </c>
      <c r="F77" s="21" t="s">
        <v>230</v>
      </c>
      <c r="G77" s="21" t="s">
        <v>231</v>
      </c>
      <c r="H77" s="22">
        <v>139440</v>
      </c>
      <c r="I77" s="22">
        <v>139440</v>
      </c>
      <c r="J77" s="22"/>
      <c r="K77" s="22"/>
      <c r="L77" s="22"/>
      <c r="M77" s="22">
        <v>139440</v>
      </c>
      <c r="N77" s="22"/>
      <c r="O77" s="22"/>
      <c r="P77" s="22"/>
      <c r="Q77" s="22"/>
      <c r="R77" s="22"/>
      <c r="S77" s="22"/>
      <c r="T77" s="22"/>
      <c r="U77" s="22"/>
      <c r="V77" s="22"/>
      <c r="W77" s="22"/>
      <c r="X77" s="22"/>
    </row>
    <row r="78" s="1" customFormat="1" ht="21" customHeight="1" spans="1:24">
      <c r="A78" s="23" t="s">
        <v>50</v>
      </c>
      <c r="B78" s="21" t="s">
        <v>265</v>
      </c>
      <c r="C78" s="21" t="s">
        <v>229</v>
      </c>
      <c r="D78" s="21" t="s">
        <v>114</v>
      </c>
      <c r="E78" s="21" t="s">
        <v>113</v>
      </c>
      <c r="F78" s="21" t="s">
        <v>230</v>
      </c>
      <c r="G78" s="21" t="s">
        <v>231</v>
      </c>
      <c r="H78" s="22">
        <v>416556</v>
      </c>
      <c r="I78" s="22">
        <v>416556</v>
      </c>
      <c r="J78" s="22"/>
      <c r="K78" s="22"/>
      <c r="L78" s="22"/>
      <c r="M78" s="22">
        <v>416556</v>
      </c>
      <c r="N78" s="22"/>
      <c r="O78" s="22"/>
      <c r="P78" s="22"/>
      <c r="Q78" s="22"/>
      <c r="R78" s="22"/>
      <c r="S78" s="22"/>
      <c r="T78" s="22"/>
      <c r="U78" s="22"/>
      <c r="V78" s="22"/>
      <c r="W78" s="22"/>
      <c r="X78" s="22"/>
    </row>
    <row r="79" s="1" customFormat="1" ht="21" customHeight="1" spans="1:24">
      <c r="A79" s="23" t="s">
        <v>50</v>
      </c>
      <c r="B79" s="21" t="s">
        <v>265</v>
      </c>
      <c r="C79" s="21" t="s">
        <v>229</v>
      </c>
      <c r="D79" s="21" t="s">
        <v>114</v>
      </c>
      <c r="E79" s="21" t="s">
        <v>113</v>
      </c>
      <c r="F79" s="21" t="s">
        <v>230</v>
      </c>
      <c r="G79" s="21" t="s">
        <v>231</v>
      </c>
      <c r="H79" s="22">
        <v>43694</v>
      </c>
      <c r="I79" s="22">
        <v>43694</v>
      </c>
      <c r="J79" s="22"/>
      <c r="K79" s="22"/>
      <c r="L79" s="22"/>
      <c r="M79" s="22">
        <v>43694</v>
      </c>
      <c r="N79" s="22"/>
      <c r="O79" s="22"/>
      <c r="P79" s="22"/>
      <c r="Q79" s="22"/>
      <c r="R79" s="22"/>
      <c r="S79" s="22"/>
      <c r="T79" s="22"/>
      <c r="U79" s="22"/>
      <c r="V79" s="22"/>
      <c r="W79" s="22"/>
      <c r="X79" s="22"/>
    </row>
    <row r="80" s="1" customFormat="1" ht="28" customHeight="1" spans="1:24">
      <c r="A80" s="23" t="s">
        <v>50</v>
      </c>
      <c r="B80" s="21" t="s">
        <v>266</v>
      </c>
      <c r="C80" s="21" t="s">
        <v>203</v>
      </c>
      <c r="D80" s="21" t="s">
        <v>79</v>
      </c>
      <c r="E80" s="21" t="s">
        <v>80</v>
      </c>
      <c r="F80" s="21" t="s">
        <v>204</v>
      </c>
      <c r="G80" s="21" t="s">
        <v>205</v>
      </c>
      <c r="H80" s="22">
        <v>199446.08</v>
      </c>
      <c r="I80" s="22">
        <v>199446.08</v>
      </c>
      <c r="J80" s="22"/>
      <c r="K80" s="22"/>
      <c r="L80" s="22"/>
      <c r="M80" s="22">
        <v>199446.08</v>
      </c>
      <c r="N80" s="22"/>
      <c r="O80" s="22"/>
      <c r="P80" s="22"/>
      <c r="Q80" s="22"/>
      <c r="R80" s="22"/>
      <c r="S80" s="22"/>
      <c r="T80" s="22"/>
      <c r="U80" s="22"/>
      <c r="V80" s="22"/>
      <c r="W80" s="22"/>
      <c r="X80" s="22"/>
    </row>
    <row r="81" s="1" customFormat="1" ht="21" customHeight="1" spans="1:24">
      <c r="A81" s="23" t="s">
        <v>50</v>
      </c>
      <c r="B81" s="21" t="s">
        <v>266</v>
      </c>
      <c r="C81" s="21" t="s">
        <v>203</v>
      </c>
      <c r="D81" s="21" t="s">
        <v>91</v>
      </c>
      <c r="E81" s="21" t="s">
        <v>92</v>
      </c>
      <c r="F81" s="21" t="s">
        <v>206</v>
      </c>
      <c r="G81" s="21" t="s">
        <v>207</v>
      </c>
      <c r="H81" s="22">
        <v>104867.49</v>
      </c>
      <c r="I81" s="22">
        <v>104867.49</v>
      </c>
      <c r="J81" s="22"/>
      <c r="K81" s="22"/>
      <c r="L81" s="22"/>
      <c r="M81" s="22">
        <v>104867.49</v>
      </c>
      <c r="N81" s="22"/>
      <c r="O81" s="22"/>
      <c r="P81" s="22"/>
      <c r="Q81" s="22"/>
      <c r="R81" s="22"/>
      <c r="S81" s="22"/>
      <c r="T81" s="22"/>
      <c r="U81" s="22"/>
      <c r="V81" s="22"/>
      <c r="W81" s="22"/>
      <c r="X81" s="22"/>
    </row>
    <row r="82" s="1" customFormat="1" ht="21" customHeight="1" spans="1:24">
      <c r="A82" s="23" t="s">
        <v>50</v>
      </c>
      <c r="B82" s="21" t="s">
        <v>266</v>
      </c>
      <c r="C82" s="21" t="s">
        <v>203</v>
      </c>
      <c r="D82" s="21" t="s">
        <v>93</v>
      </c>
      <c r="E82" s="21" t="s">
        <v>94</v>
      </c>
      <c r="F82" s="21" t="s">
        <v>208</v>
      </c>
      <c r="G82" s="21" t="s">
        <v>209</v>
      </c>
      <c r="H82" s="22">
        <v>60855.11</v>
      </c>
      <c r="I82" s="22">
        <v>60855.11</v>
      </c>
      <c r="J82" s="22"/>
      <c r="K82" s="22"/>
      <c r="L82" s="22"/>
      <c r="M82" s="22">
        <v>60855.11</v>
      </c>
      <c r="N82" s="22"/>
      <c r="O82" s="22"/>
      <c r="P82" s="22"/>
      <c r="Q82" s="22"/>
      <c r="R82" s="22"/>
      <c r="S82" s="22"/>
      <c r="T82" s="22"/>
      <c r="U82" s="22"/>
      <c r="V82" s="22"/>
      <c r="W82" s="22"/>
      <c r="X82" s="22"/>
    </row>
    <row r="83" s="1" customFormat="1" ht="26" customHeight="1" spans="1:24">
      <c r="A83" s="23" t="s">
        <v>50</v>
      </c>
      <c r="B83" s="21" t="s">
        <v>266</v>
      </c>
      <c r="C83" s="21" t="s">
        <v>203</v>
      </c>
      <c r="D83" s="21" t="s">
        <v>95</v>
      </c>
      <c r="E83" s="21" t="s">
        <v>96</v>
      </c>
      <c r="F83" s="21" t="s">
        <v>210</v>
      </c>
      <c r="G83" s="21" t="s">
        <v>211</v>
      </c>
      <c r="H83" s="22">
        <v>3549</v>
      </c>
      <c r="I83" s="22">
        <v>3549</v>
      </c>
      <c r="J83" s="22"/>
      <c r="K83" s="22"/>
      <c r="L83" s="22"/>
      <c r="M83" s="22">
        <v>3549</v>
      </c>
      <c r="N83" s="22"/>
      <c r="O83" s="22"/>
      <c r="P83" s="22"/>
      <c r="Q83" s="22"/>
      <c r="R83" s="22"/>
      <c r="S83" s="22"/>
      <c r="T83" s="22"/>
      <c r="U83" s="22"/>
      <c r="V83" s="22"/>
      <c r="W83" s="22"/>
      <c r="X83" s="22"/>
    </row>
    <row r="84" s="1" customFormat="1" ht="26" customHeight="1" spans="1:24">
      <c r="A84" s="23" t="s">
        <v>50</v>
      </c>
      <c r="B84" s="21" t="s">
        <v>266</v>
      </c>
      <c r="C84" s="21" t="s">
        <v>203</v>
      </c>
      <c r="D84" s="21" t="s">
        <v>95</v>
      </c>
      <c r="E84" s="21" t="s">
        <v>96</v>
      </c>
      <c r="F84" s="21" t="s">
        <v>210</v>
      </c>
      <c r="G84" s="21" t="s">
        <v>211</v>
      </c>
      <c r="H84" s="22">
        <v>2493.08</v>
      </c>
      <c r="I84" s="22">
        <v>2493.08</v>
      </c>
      <c r="J84" s="22"/>
      <c r="K84" s="22"/>
      <c r="L84" s="22"/>
      <c r="M84" s="22">
        <v>2493.08</v>
      </c>
      <c r="N84" s="22"/>
      <c r="O84" s="22"/>
      <c r="P84" s="22"/>
      <c r="Q84" s="22"/>
      <c r="R84" s="22"/>
      <c r="S84" s="22"/>
      <c r="T84" s="22"/>
      <c r="U84" s="22"/>
      <c r="V84" s="22"/>
      <c r="W84" s="22"/>
      <c r="X84" s="22"/>
    </row>
    <row r="85" s="1" customFormat="1" ht="21" customHeight="1" spans="1:24">
      <c r="A85" s="23" t="s">
        <v>50</v>
      </c>
      <c r="B85" s="21" t="s">
        <v>267</v>
      </c>
      <c r="C85" s="21" t="s">
        <v>124</v>
      </c>
      <c r="D85" s="21" t="s">
        <v>123</v>
      </c>
      <c r="E85" s="21" t="s">
        <v>124</v>
      </c>
      <c r="F85" s="21" t="s">
        <v>181</v>
      </c>
      <c r="G85" s="21" t="s">
        <v>124</v>
      </c>
      <c r="H85" s="22">
        <v>162443.76</v>
      </c>
      <c r="I85" s="22">
        <v>162443.76</v>
      </c>
      <c r="J85" s="22"/>
      <c r="K85" s="22"/>
      <c r="L85" s="22"/>
      <c r="M85" s="22">
        <v>162443.76</v>
      </c>
      <c r="N85" s="22"/>
      <c r="O85" s="22"/>
      <c r="P85" s="22"/>
      <c r="Q85" s="22"/>
      <c r="R85" s="22"/>
      <c r="S85" s="22"/>
      <c r="T85" s="22"/>
      <c r="U85" s="22"/>
      <c r="V85" s="22"/>
      <c r="W85" s="22"/>
      <c r="X85" s="22"/>
    </row>
    <row r="86" s="1" customFormat="1" ht="21" customHeight="1" spans="1:24">
      <c r="A86" s="23" t="s">
        <v>50</v>
      </c>
      <c r="B86" s="21" t="s">
        <v>268</v>
      </c>
      <c r="C86" s="21" t="s">
        <v>187</v>
      </c>
      <c r="D86" s="21" t="s">
        <v>114</v>
      </c>
      <c r="E86" s="21" t="s">
        <v>113</v>
      </c>
      <c r="F86" s="21" t="s">
        <v>188</v>
      </c>
      <c r="G86" s="21" t="s">
        <v>187</v>
      </c>
      <c r="H86" s="22">
        <v>26200.08</v>
      </c>
      <c r="I86" s="22">
        <v>26200.08</v>
      </c>
      <c r="J86" s="22"/>
      <c r="K86" s="22"/>
      <c r="L86" s="22"/>
      <c r="M86" s="22">
        <v>26200.08</v>
      </c>
      <c r="N86" s="22"/>
      <c r="O86" s="22"/>
      <c r="P86" s="22"/>
      <c r="Q86" s="22"/>
      <c r="R86" s="22"/>
      <c r="S86" s="22"/>
      <c r="T86" s="22"/>
      <c r="U86" s="22"/>
      <c r="V86" s="22"/>
      <c r="W86" s="22"/>
      <c r="X86" s="22"/>
    </row>
    <row r="87" s="1" customFormat="1" ht="21" customHeight="1" spans="1:24">
      <c r="A87" s="23" t="s">
        <v>50</v>
      </c>
      <c r="B87" s="21" t="s">
        <v>269</v>
      </c>
      <c r="C87" s="21" t="s">
        <v>190</v>
      </c>
      <c r="D87" s="21" t="s">
        <v>114</v>
      </c>
      <c r="E87" s="21" t="s">
        <v>113</v>
      </c>
      <c r="F87" s="21" t="s">
        <v>191</v>
      </c>
      <c r="G87" s="21" t="s">
        <v>190</v>
      </c>
      <c r="H87" s="22">
        <v>240</v>
      </c>
      <c r="I87" s="22">
        <v>240</v>
      </c>
      <c r="J87" s="22"/>
      <c r="K87" s="22"/>
      <c r="L87" s="22"/>
      <c r="M87" s="22">
        <v>240</v>
      </c>
      <c r="N87" s="22"/>
      <c r="O87" s="22"/>
      <c r="P87" s="22"/>
      <c r="Q87" s="22"/>
      <c r="R87" s="22"/>
      <c r="S87" s="22"/>
      <c r="T87" s="22"/>
      <c r="U87" s="22"/>
      <c r="V87" s="22"/>
      <c r="W87" s="22"/>
      <c r="X87" s="22"/>
    </row>
    <row r="88" s="1" customFormat="1" ht="21" customHeight="1" spans="1:24">
      <c r="A88" s="23" t="s">
        <v>50</v>
      </c>
      <c r="B88" s="21" t="s">
        <v>270</v>
      </c>
      <c r="C88" s="21" t="s">
        <v>193</v>
      </c>
      <c r="D88" s="21" t="s">
        <v>114</v>
      </c>
      <c r="E88" s="21" t="s">
        <v>113</v>
      </c>
      <c r="F88" s="21" t="s">
        <v>220</v>
      </c>
      <c r="G88" s="21" t="s">
        <v>221</v>
      </c>
      <c r="H88" s="22">
        <v>20300</v>
      </c>
      <c r="I88" s="22">
        <v>20300</v>
      </c>
      <c r="J88" s="22"/>
      <c r="K88" s="22"/>
      <c r="L88" s="22"/>
      <c r="M88" s="22">
        <v>20300</v>
      </c>
      <c r="N88" s="22"/>
      <c r="O88" s="22"/>
      <c r="P88" s="22"/>
      <c r="Q88" s="22"/>
      <c r="R88" s="22"/>
      <c r="S88" s="22"/>
      <c r="T88" s="22"/>
      <c r="U88" s="22"/>
      <c r="V88" s="22"/>
      <c r="W88" s="22"/>
      <c r="X88" s="22"/>
    </row>
    <row r="89" s="1" customFormat="1" ht="21" customHeight="1" spans="1:24">
      <c r="A89" s="23" t="s">
        <v>50</v>
      </c>
      <c r="B89" s="21" t="s">
        <v>270</v>
      </c>
      <c r="C89" s="21" t="s">
        <v>193</v>
      </c>
      <c r="D89" s="21" t="s">
        <v>114</v>
      </c>
      <c r="E89" s="21" t="s">
        <v>113</v>
      </c>
      <c r="F89" s="21" t="s">
        <v>254</v>
      </c>
      <c r="G89" s="21" t="s">
        <v>255</v>
      </c>
      <c r="H89" s="22">
        <v>1700</v>
      </c>
      <c r="I89" s="22">
        <v>1700</v>
      </c>
      <c r="J89" s="22"/>
      <c r="K89" s="22"/>
      <c r="L89" s="22"/>
      <c r="M89" s="22">
        <v>1700</v>
      </c>
      <c r="N89" s="22"/>
      <c r="O89" s="22"/>
      <c r="P89" s="22"/>
      <c r="Q89" s="22"/>
      <c r="R89" s="22"/>
      <c r="S89" s="22"/>
      <c r="T89" s="22"/>
      <c r="U89" s="22"/>
      <c r="V89" s="22"/>
      <c r="W89" s="22"/>
      <c r="X89" s="22"/>
    </row>
    <row r="90" s="1" customFormat="1" ht="21" customHeight="1" spans="1:24">
      <c r="A90" s="23" t="s">
        <v>50</v>
      </c>
      <c r="B90" s="21" t="s">
        <v>270</v>
      </c>
      <c r="C90" s="21" t="s">
        <v>193</v>
      </c>
      <c r="D90" s="21" t="s">
        <v>114</v>
      </c>
      <c r="E90" s="21" t="s">
        <v>113</v>
      </c>
      <c r="F90" s="21" t="s">
        <v>194</v>
      </c>
      <c r="G90" s="21" t="s">
        <v>195</v>
      </c>
      <c r="H90" s="22">
        <v>7000</v>
      </c>
      <c r="I90" s="22">
        <v>7000</v>
      </c>
      <c r="J90" s="22"/>
      <c r="K90" s="22"/>
      <c r="L90" s="22"/>
      <c r="M90" s="22">
        <v>7000</v>
      </c>
      <c r="N90" s="22"/>
      <c r="O90" s="22"/>
      <c r="P90" s="22"/>
      <c r="Q90" s="22"/>
      <c r="R90" s="22"/>
      <c r="S90" s="22"/>
      <c r="T90" s="22"/>
      <c r="U90" s="22"/>
      <c r="V90" s="22"/>
      <c r="W90" s="22"/>
      <c r="X90" s="22"/>
    </row>
    <row r="91" s="1" customFormat="1" ht="21" customHeight="1" spans="1:24">
      <c r="A91" s="23" t="s">
        <v>50</v>
      </c>
      <c r="B91" s="21" t="s">
        <v>270</v>
      </c>
      <c r="C91" s="21" t="s">
        <v>193</v>
      </c>
      <c r="D91" s="21" t="s">
        <v>114</v>
      </c>
      <c r="E91" s="21" t="s">
        <v>113</v>
      </c>
      <c r="F91" s="21" t="s">
        <v>196</v>
      </c>
      <c r="G91" s="21" t="s">
        <v>197</v>
      </c>
      <c r="H91" s="22">
        <v>5000</v>
      </c>
      <c r="I91" s="22">
        <v>5000</v>
      </c>
      <c r="J91" s="22"/>
      <c r="K91" s="22"/>
      <c r="L91" s="22"/>
      <c r="M91" s="22">
        <v>5000</v>
      </c>
      <c r="N91" s="22"/>
      <c r="O91" s="22"/>
      <c r="P91" s="22"/>
      <c r="Q91" s="22"/>
      <c r="R91" s="22"/>
      <c r="S91" s="22"/>
      <c r="T91" s="22"/>
      <c r="U91" s="22"/>
      <c r="V91" s="22"/>
      <c r="W91" s="22"/>
      <c r="X91" s="22"/>
    </row>
    <row r="92" s="1" customFormat="1" ht="21" customHeight="1" spans="1:24">
      <c r="A92" s="23" t="s">
        <v>50</v>
      </c>
      <c r="B92" s="21" t="s">
        <v>270</v>
      </c>
      <c r="C92" s="21" t="s">
        <v>193</v>
      </c>
      <c r="D92" s="21" t="s">
        <v>114</v>
      </c>
      <c r="E92" s="21" t="s">
        <v>113</v>
      </c>
      <c r="F92" s="21" t="s">
        <v>198</v>
      </c>
      <c r="G92" s="21" t="s">
        <v>199</v>
      </c>
      <c r="H92" s="22">
        <v>16000</v>
      </c>
      <c r="I92" s="22">
        <v>16000</v>
      </c>
      <c r="J92" s="22"/>
      <c r="K92" s="22"/>
      <c r="L92" s="22"/>
      <c r="M92" s="22">
        <v>16000</v>
      </c>
      <c r="N92" s="22"/>
      <c r="O92" s="22"/>
      <c r="P92" s="22"/>
      <c r="Q92" s="22"/>
      <c r="R92" s="22"/>
      <c r="S92" s="22"/>
      <c r="T92" s="22"/>
      <c r="U92" s="22"/>
      <c r="V92" s="22"/>
      <c r="W92" s="22"/>
      <c r="X92" s="22"/>
    </row>
    <row r="93" s="1" customFormat="1" ht="21" customHeight="1" spans="1:24">
      <c r="A93" s="23" t="s">
        <v>50</v>
      </c>
      <c r="B93" s="21" t="s">
        <v>270</v>
      </c>
      <c r="C93" s="21" t="s">
        <v>193</v>
      </c>
      <c r="D93" s="21" t="s">
        <v>114</v>
      </c>
      <c r="E93" s="21" t="s">
        <v>113</v>
      </c>
      <c r="F93" s="21" t="s">
        <v>271</v>
      </c>
      <c r="G93" s="21" t="s">
        <v>272</v>
      </c>
      <c r="H93" s="22">
        <v>17500</v>
      </c>
      <c r="I93" s="22">
        <v>17500</v>
      </c>
      <c r="J93" s="22"/>
      <c r="K93" s="22"/>
      <c r="L93" s="22"/>
      <c r="M93" s="22">
        <v>17500</v>
      </c>
      <c r="N93" s="22"/>
      <c r="O93" s="22"/>
      <c r="P93" s="22"/>
      <c r="Q93" s="22"/>
      <c r="R93" s="22"/>
      <c r="S93" s="22"/>
      <c r="T93" s="22"/>
      <c r="U93" s="22"/>
      <c r="V93" s="22"/>
      <c r="W93" s="22"/>
      <c r="X93" s="22"/>
    </row>
    <row r="94" s="1" customFormat="1" ht="21" customHeight="1" spans="1:24">
      <c r="A94" s="23" t="s">
        <v>50</v>
      </c>
      <c r="B94" s="21" t="s">
        <v>273</v>
      </c>
      <c r="C94" s="21" t="s">
        <v>219</v>
      </c>
      <c r="D94" s="21" t="s">
        <v>77</v>
      </c>
      <c r="E94" s="21" t="s">
        <v>78</v>
      </c>
      <c r="F94" s="21" t="s">
        <v>220</v>
      </c>
      <c r="G94" s="21" t="s">
        <v>221</v>
      </c>
      <c r="H94" s="22">
        <v>1800</v>
      </c>
      <c r="I94" s="22">
        <v>1800</v>
      </c>
      <c r="J94" s="22"/>
      <c r="K94" s="22"/>
      <c r="L94" s="22"/>
      <c r="M94" s="22">
        <v>1800</v>
      </c>
      <c r="N94" s="22"/>
      <c r="O94" s="22"/>
      <c r="P94" s="22"/>
      <c r="Q94" s="22"/>
      <c r="R94" s="22"/>
      <c r="S94" s="22"/>
      <c r="T94" s="22"/>
      <c r="U94" s="22"/>
      <c r="V94" s="22"/>
      <c r="W94" s="22"/>
      <c r="X94" s="22"/>
    </row>
    <row r="95" s="1" customFormat="1" ht="21" customHeight="1" spans="1:24">
      <c r="A95" s="23" t="s">
        <v>50</v>
      </c>
      <c r="B95" s="21" t="s">
        <v>274</v>
      </c>
      <c r="C95" s="21" t="s">
        <v>241</v>
      </c>
      <c r="D95" s="21" t="s">
        <v>114</v>
      </c>
      <c r="E95" s="21" t="s">
        <v>113</v>
      </c>
      <c r="F95" s="21" t="s">
        <v>230</v>
      </c>
      <c r="G95" s="21" t="s">
        <v>231</v>
      </c>
      <c r="H95" s="22">
        <v>174960</v>
      </c>
      <c r="I95" s="22">
        <v>174960</v>
      </c>
      <c r="J95" s="22"/>
      <c r="K95" s="22"/>
      <c r="L95" s="22"/>
      <c r="M95" s="22">
        <v>174960</v>
      </c>
      <c r="N95" s="22"/>
      <c r="O95" s="22"/>
      <c r="P95" s="22"/>
      <c r="Q95" s="22"/>
      <c r="R95" s="22"/>
      <c r="S95" s="22"/>
      <c r="T95" s="22"/>
      <c r="U95" s="22"/>
      <c r="V95" s="22"/>
      <c r="W95" s="22"/>
      <c r="X95" s="22"/>
    </row>
    <row r="96" s="1" customFormat="1" ht="21" customHeight="1" spans="1:24">
      <c r="A96" s="23" t="s">
        <v>52</v>
      </c>
      <c r="B96" s="21" t="s">
        <v>275</v>
      </c>
      <c r="C96" s="21" t="s">
        <v>124</v>
      </c>
      <c r="D96" s="21" t="s">
        <v>123</v>
      </c>
      <c r="E96" s="21" t="s">
        <v>124</v>
      </c>
      <c r="F96" s="21" t="s">
        <v>181</v>
      </c>
      <c r="G96" s="21" t="s">
        <v>124</v>
      </c>
      <c r="H96" s="22">
        <v>237929.04</v>
      </c>
      <c r="I96" s="22">
        <v>237929.04</v>
      </c>
      <c r="J96" s="22"/>
      <c r="K96" s="22"/>
      <c r="L96" s="22"/>
      <c r="M96" s="22">
        <v>237929.04</v>
      </c>
      <c r="N96" s="22"/>
      <c r="O96" s="22"/>
      <c r="P96" s="22"/>
      <c r="Q96" s="22"/>
      <c r="R96" s="22"/>
      <c r="S96" s="22"/>
      <c r="T96" s="22"/>
      <c r="U96" s="22"/>
      <c r="V96" s="22"/>
      <c r="W96" s="22"/>
      <c r="X96" s="22"/>
    </row>
    <row r="97" s="1" customFormat="1" ht="30" customHeight="1" spans="1:24">
      <c r="A97" s="23" t="s">
        <v>52</v>
      </c>
      <c r="B97" s="21" t="s">
        <v>276</v>
      </c>
      <c r="C97" s="21" t="s">
        <v>203</v>
      </c>
      <c r="D97" s="21" t="s">
        <v>79</v>
      </c>
      <c r="E97" s="21" t="s">
        <v>80</v>
      </c>
      <c r="F97" s="21" t="s">
        <v>204</v>
      </c>
      <c r="G97" s="21" t="s">
        <v>205</v>
      </c>
      <c r="H97" s="22">
        <v>288091.2</v>
      </c>
      <c r="I97" s="22">
        <v>288091.2</v>
      </c>
      <c r="J97" s="22"/>
      <c r="K97" s="22"/>
      <c r="L97" s="22"/>
      <c r="M97" s="22">
        <v>288091.2</v>
      </c>
      <c r="N97" s="22"/>
      <c r="O97" s="22"/>
      <c r="P97" s="22"/>
      <c r="Q97" s="22"/>
      <c r="R97" s="22"/>
      <c r="S97" s="22"/>
      <c r="T97" s="22"/>
      <c r="U97" s="22"/>
      <c r="V97" s="22"/>
      <c r="W97" s="22"/>
      <c r="X97" s="22"/>
    </row>
    <row r="98" s="1" customFormat="1" ht="21" customHeight="1" spans="1:24">
      <c r="A98" s="23" t="s">
        <v>52</v>
      </c>
      <c r="B98" s="21" t="s">
        <v>276</v>
      </c>
      <c r="C98" s="21" t="s">
        <v>203</v>
      </c>
      <c r="D98" s="21" t="s">
        <v>91</v>
      </c>
      <c r="E98" s="21" t="s">
        <v>92</v>
      </c>
      <c r="F98" s="21" t="s">
        <v>206</v>
      </c>
      <c r="G98" s="21" t="s">
        <v>207</v>
      </c>
      <c r="H98" s="22">
        <v>144827.55</v>
      </c>
      <c r="I98" s="22">
        <v>144827.55</v>
      </c>
      <c r="J98" s="22"/>
      <c r="K98" s="22"/>
      <c r="L98" s="22"/>
      <c r="M98" s="22">
        <v>144827.55</v>
      </c>
      <c r="N98" s="22"/>
      <c r="O98" s="22"/>
      <c r="P98" s="22"/>
      <c r="Q98" s="22"/>
      <c r="R98" s="22"/>
      <c r="S98" s="22"/>
      <c r="T98" s="22"/>
      <c r="U98" s="22"/>
      <c r="V98" s="22"/>
      <c r="W98" s="22"/>
      <c r="X98" s="22"/>
    </row>
    <row r="99" s="1" customFormat="1" ht="21" customHeight="1" spans="1:24">
      <c r="A99" s="23" t="s">
        <v>52</v>
      </c>
      <c r="B99" s="21" t="s">
        <v>276</v>
      </c>
      <c r="C99" s="21" t="s">
        <v>203</v>
      </c>
      <c r="D99" s="21" t="s">
        <v>93</v>
      </c>
      <c r="E99" s="21" t="s">
        <v>94</v>
      </c>
      <c r="F99" s="21" t="s">
        <v>208</v>
      </c>
      <c r="G99" s="21" t="s">
        <v>209</v>
      </c>
      <c r="H99" s="22">
        <v>78244.07</v>
      </c>
      <c r="I99" s="22">
        <v>78244.07</v>
      </c>
      <c r="J99" s="22"/>
      <c r="K99" s="22"/>
      <c r="L99" s="22"/>
      <c r="M99" s="22">
        <v>78244.07</v>
      </c>
      <c r="N99" s="22"/>
      <c r="O99" s="22"/>
      <c r="P99" s="22"/>
      <c r="Q99" s="22"/>
      <c r="R99" s="22"/>
      <c r="S99" s="22"/>
      <c r="T99" s="22"/>
      <c r="U99" s="22"/>
      <c r="V99" s="22"/>
      <c r="W99" s="22"/>
      <c r="X99" s="22"/>
    </row>
    <row r="100" s="1" customFormat="1" ht="26" customHeight="1" spans="1:24">
      <c r="A100" s="23" t="s">
        <v>52</v>
      </c>
      <c r="B100" s="21" t="s">
        <v>276</v>
      </c>
      <c r="C100" s="21" t="s">
        <v>203</v>
      </c>
      <c r="D100" s="21" t="s">
        <v>95</v>
      </c>
      <c r="E100" s="21" t="s">
        <v>96</v>
      </c>
      <c r="F100" s="21" t="s">
        <v>210</v>
      </c>
      <c r="G100" s="21" t="s">
        <v>211</v>
      </c>
      <c r="H100" s="22">
        <v>5187</v>
      </c>
      <c r="I100" s="22">
        <v>5187</v>
      </c>
      <c r="J100" s="22"/>
      <c r="K100" s="22"/>
      <c r="L100" s="22"/>
      <c r="M100" s="22">
        <v>5187</v>
      </c>
      <c r="N100" s="22"/>
      <c r="O100" s="22"/>
      <c r="P100" s="22"/>
      <c r="Q100" s="22"/>
      <c r="R100" s="22"/>
      <c r="S100" s="22"/>
      <c r="T100" s="22"/>
      <c r="U100" s="22"/>
      <c r="V100" s="22"/>
      <c r="W100" s="22"/>
      <c r="X100" s="22"/>
    </row>
    <row r="101" s="1" customFormat="1" ht="26" customHeight="1" spans="1:24">
      <c r="A101" s="23" t="s">
        <v>52</v>
      </c>
      <c r="B101" s="21" t="s">
        <v>276</v>
      </c>
      <c r="C101" s="21" t="s">
        <v>203</v>
      </c>
      <c r="D101" s="21" t="s">
        <v>95</v>
      </c>
      <c r="E101" s="21" t="s">
        <v>96</v>
      </c>
      <c r="F101" s="21" t="s">
        <v>210</v>
      </c>
      <c r="G101" s="21" t="s">
        <v>211</v>
      </c>
      <c r="H101" s="22">
        <v>3601.14</v>
      </c>
      <c r="I101" s="22">
        <v>3601.14</v>
      </c>
      <c r="J101" s="22"/>
      <c r="K101" s="22"/>
      <c r="L101" s="22"/>
      <c r="M101" s="22">
        <v>3601.14</v>
      </c>
      <c r="N101" s="22"/>
      <c r="O101" s="22"/>
      <c r="P101" s="22"/>
      <c r="Q101" s="22"/>
      <c r="R101" s="22"/>
      <c r="S101" s="22"/>
      <c r="T101" s="22"/>
      <c r="U101" s="22"/>
      <c r="V101" s="22"/>
      <c r="W101" s="22"/>
      <c r="X101" s="22"/>
    </row>
    <row r="102" s="1" customFormat="1" ht="26" customHeight="1" spans="1:24">
      <c r="A102" s="23" t="s">
        <v>52</v>
      </c>
      <c r="B102" s="21" t="s">
        <v>277</v>
      </c>
      <c r="C102" s="21" t="s">
        <v>229</v>
      </c>
      <c r="D102" s="21" t="s">
        <v>103</v>
      </c>
      <c r="E102" s="21" t="s">
        <v>104</v>
      </c>
      <c r="F102" s="21" t="s">
        <v>174</v>
      </c>
      <c r="G102" s="21" t="s">
        <v>175</v>
      </c>
      <c r="H102" s="22">
        <v>652248</v>
      </c>
      <c r="I102" s="22">
        <v>652248</v>
      </c>
      <c r="J102" s="22"/>
      <c r="K102" s="22"/>
      <c r="L102" s="22"/>
      <c r="M102" s="22">
        <v>652248</v>
      </c>
      <c r="N102" s="22"/>
      <c r="O102" s="22"/>
      <c r="P102" s="22"/>
      <c r="Q102" s="22"/>
      <c r="R102" s="22"/>
      <c r="S102" s="22"/>
      <c r="T102" s="22"/>
      <c r="U102" s="22"/>
      <c r="V102" s="22"/>
      <c r="W102" s="22"/>
      <c r="X102" s="22"/>
    </row>
    <row r="103" s="1" customFormat="1" ht="26" customHeight="1" spans="1:24">
      <c r="A103" s="23" t="s">
        <v>52</v>
      </c>
      <c r="B103" s="21" t="s">
        <v>277</v>
      </c>
      <c r="C103" s="21" t="s">
        <v>229</v>
      </c>
      <c r="D103" s="21" t="s">
        <v>103</v>
      </c>
      <c r="E103" s="21" t="s">
        <v>104</v>
      </c>
      <c r="F103" s="21" t="s">
        <v>176</v>
      </c>
      <c r="G103" s="21" t="s">
        <v>177</v>
      </c>
      <c r="H103" s="22">
        <v>85260</v>
      </c>
      <c r="I103" s="22">
        <v>85260</v>
      </c>
      <c r="J103" s="22"/>
      <c r="K103" s="22"/>
      <c r="L103" s="22"/>
      <c r="M103" s="22">
        <v>85260</v>
      </c>
      <c r="N103" s="22"/>
      <c r="O103" s="22"/>
      <c r="P103" s="22"/>
      <c r="Q103" s="22"/>
      <c r="R103" s="22"/>
      <c r="S103" s="22"/>
      <c r="T103" s="22"/>
      <c r="U103" s="22"/>
      <c r="V103" s="22"/>
      <c r="W103" s="22"/>
      <c r="X103" s="22"/>
    </row>
    <row r="104" s="1" customFormat="1" ht="27" customHeight="1" spans="1:24">
      <c r="A104" s="23" t="s">
        <v>52</v>
      </c>
      <c r="B104" s="21" t="s">
        <v>277</v>
      </c>
      <c r="C104" s="21" t="s">
        <v>229</v>
      </c>
      <c r="D104" s="21" t="s">
        <v>103</v>
      </c>
      <c r="E104" s="21" t="s">
        <v>104</v>
      </c>
      <c r="F104" s="21" t="s">
        <v>230</v>
      </c>
      <c r="G104" s="21" t="s">
        <v>231</v>
      </c>
      <c r="H104" s="22">
        <v>54354</v>
      </c>
      <c r="I104" s="22">
        <v>54354</v>
      </c>
      <c r="J104" s="22"/>
      <c r="K104" s="22"/>
      <c r="L104" s="22"/>
      <c r="M104" s="22">
        <v>54354</v>
      </c>
      <c r="N104" s="22"/>
      <c r="O104" s="22"/>
      <c r="P104" s="22"/>
      <c r="Q104" s="22"/>
      <c r="R104" s="22"/>
      <c r="S104" s="22"/>
      <c r="T104" s="22"/>
      <c r="U104" s="22"/>
      <c r="V104" s="22"/>
      <c r="W104" s="22"/>
      <c r="X104" s="22"/>
    </row>
    <row r="105" s="1" customFormat="1" ht="27" customHeight="1" spans="1:24">
      <c r="A105" s="23" t="s">
        <v>52</v>
      </c>
      <c r="B105" s="21" t="s">
        <v>277</v>
      </c>
      <c r="C105" s="21" t="s">
        <v>229</v>
      </c>
      <c r="D105" s="21" t="s">
        <v>103</v>
      </c>
      <c r="E105" s="21" t="s">
        <v>104</v>
      </c>
      <c r="F105" s="21" t="s">
        <v>230</v>
      </c>
      <c r="G105" s="21" t="s">
        <v>231</v>
      </c>
      <c r="H105" s="22">
        <v>224400</v>
      </c>
      <c r="I105" s="22">
        <v>224400</v>
      </c>
      <c r="J105" s="22"/>
      <c r="K105" s="22"/>
      <c r="L105" s="22"/>
      <c r="M105" s="22">
        <v>224400</v>
      </c>
      <c r="N105" s="22"/>
      <c r="O105" s="22"/>
      <c r="P105" s="22"/>
      <c r="Q105" s="22"/>
      <c r="R105" s="22"/>
      <c r="S105" s="22"/>
      <c r="T105" s="22"/>
      <c r="U105" s="22"/>
      <c r="V105" s="22"/>
      <c r="W105" s="22"/>
      <c r="X105" s="22"/>
    </row>
    <row r="106" s="1" customFormat="1" ht="27" customHeight="1" spans="1:24">
      <c r="A106" s="23" t="s">
        <v>52</v>
      </c>
      <c r="B106" s="21" t="s">
        <v>277</v>
      </c>
      <c r="C106" s="21" t="s">
        <v>229</v>
      </c>
      <c r="D106" s="21" t="s">
        <v>103</v>
      </c>
      <c r="E106" s="21" t="s">
        <v>104</v>
      </c>
      <c r="F106" s="21" t="s">
        <v>230</v>
      </c>
      <c r="G106" s="21" t="s">
        <v>231</v>
      </c>
      <c r="H106" s="22">
        <v>669048</v>
      </c>
      <c r="I106" s="22">
        <v>669048</v>
      </c>
      <c r="J106" s="22"/>
      <c r="K106" s="22"/>
      <c r="L106" s="22"/>
      <c r="M106" s="22">
        <v>669048</v>
      </c>
      <c r="N106" s="22"/>
      <c r="O106" s="22"/>
      <c r="P106" s="22"/>
      <c r="Q106" s="22"/>
      <c r="R106" s="22"/>
      <c r="S106" s="22"/>
      <c r="T106" s="22"/>
      <c r="U106" s="22"/>
      <c r="V106" s="22"/>
      <c r="W106" s="22"/>
      <c r="X106" s="22"/>
    </row>
    <row r="107" s="1" customFormat="1" ht="27" customHeight="1" spans="1:24">
      <c r="A107" s="23" t="s">
        <v>52</v>
      </c>
      <c r="B107" s="21" t="s">
        <v>278</v>
      </c>
      <c r="C107" s="21" t="s">
        <v>241</v>
      </c>
      <c r="D107" s="21" t="s">
        <v>103</v>
      </c>
      <c r="E107" s="21" t="s">
        <v>104</v>
      </c>
      <c r="F107" s="21" t="s">
        <v>230</v>
      </c>
      <c r="G107" s="21" t="s">
        <v>231</v>
      </c>
      <c r="H107" s="22">
        <v>297432</v>
      </c>
      <c r="I107" s="22">
        <v>297432</v>
      </c>
      <c r="J107" s="22"/>
      <c r="K107" s="22"/>
      <c r="L107" s="22"/>
      <c r="M107" s="22">
        <v>297432</v>
      </c>
      <c r="N107" s="22"/>
      <c r="O107" s="22"/>
      <c r="P107" s="22"/>
      <c r="Q107" s="22"/>
      <c r="R107" s="22"/>
      <c r="S107" s="22"/>
      <c r="T107" s="22"/>
      <c r="U107" s="22"/>
      <c r="V107" s="22"/>
      <c r="W107" s="22"/>
      <c r="X107" s="22"/>
    </row>
    <row r="108" s="1" customFormat="1" ht="27" customHeight="1" spans="1:24">
      <c r="A108" s="23" t="s">
        <v>52</v>
      </c>
      <c r="B108" s="21" t="s">
        <v>279</v>
      </c>
      <c r="C108" s="21" t="s">
        <v>187</v>
      </c>
      <c r="D108" s="21" t="s">
        <v>103</v>
      </c>
      <c r="E108" s="21" t="s">
        <v>104</v>
      </c>
      <c r="F108" s="21" t="s">
        <v>188</v>
      </c>
      <c r="G108" s="21" t="s">
        <v>187</v>
      </c>
      <c r="H108" s="22">
        <v>38567.76</v>
      </c>
      <c r="I108" s="22">
        <v>38567.76</v>
      </c>
      <c r="J108" s="22"/>
      <c r="K108" s="22"/>
      <c r="L108" s="22"/>
      <c r="M108" s="22">
        <v>38567.76</v>
      </c>
      <c r="N108" s="22"/>
      <c r="O108" s="22"/>
      <c r="P108" s="22"/>
      <c r="Q108" s="22"/>
      <c r="R108" s="22"/>
      <c r="S108" s="22"/>
      <c r="T108" s="22"/>
      <c r="U108" s="22"/>
      <c r="V108" s="22"/>
      <c r="W108" s="22"/>
      <c r="X108" s="22"/>
    </row>
    <row r="109" s="1" customFormat="1" ht="21" customHeight="1" spans="1:24">
      <c r="A109" s="23" t="s">
        <v>52</v>
      </c>
      <c r="B109" s="21" t="s">
        <v>280</v>
      </c>
      <c r="C109" s="21" t="s">
        <v>219</v>
      </c>
      <c r="D109" s="21" t="s">
        <v>77</v>
      </c>
      <c r="E109" s="21" t="s">
        <v>78</v>
      </c>
      <c r="F109" s="21" t="s">
        <v>220</v>
      </c>
      <c r="G109" s="21" t="s">
        <v>221</v>
      </c>
      <c r="H109" s="22">
        <v>1200</v>
      </c>
      <c r="I109" s="22">
        <v>1200</v>
      </c>
      <c r="J109" s="22"/>
      <c r="K109" s="22"/>
      <c r="L109" s="22"/>
      <c r="M109" s="22">
        <v>1200</v>
      </c>
      <c r="N109" s="22"/>
      <c r="O109" s="22"/>
      <c r="P109" s="22"/>
      <c r="Q109" s="22"/>
      <c r="R109" s="22"/>
      <c r="S109" s="22"/>
      <c r="T109" s="22"/>
      <c r="U109" s="22"/>
      <c r="V109" s="22"/>
      <c r="W109" s="22"/>
      <c r="X109" s="22"/>
    </row>
    <row r="110" s="1" customFormat="1" ht="23" customHeight="1" spans="1:24">
      <c r="A110" s="23" t="s">
        <v>52</v>
      </c>
      <c r="B110" s="21" t="s">
        <v>281</v>
      </c>
      <c r="C110" s="21" t="s">
        <v>190</v>
      </c>
      <c r="D110" s="21" t="s">
        <v>103</v>
      </c>
      <c r="E110" s="21" t="s">
        <v>104</v>
      </c>
      <c r="F110" s="21" t="s">
        <v>191</v>
      </c>
      <c r="G110" s="21" t="s">
        <v>190</v>
      </c>
      <c r="H110" s="22">
        <v>408</v>
      </c>
      <c r="I110" s="22">
        <v>408</v>
      </c>
      <c r="J110" s="22"/>
      <c r="K110" s="22"/>
      <c r="L110" s="22"/>
      <c r="M110" s="22">
        <v>408</v>
      </c>
      <c r="N110" s="22"/>
      <c r="O110" s="22"/>
      <c r="P110" s="22"/>
      <c r="Q110" s="22"/>
      <c r="R110" s="22"/>
      <c r="S110" s="22"/>
      <c r="T110" s="22"/>
      <c r="U110" s="22"/>
      <c r="V110" s="22"/>
      <c r="W110" s="22"/>
      <c r="X110" s="22"/>
    </row>
    <row r="111" s="1" customFormat="1" ht="23" customHeight="1" spans="1:24">
      <c r="A111" s="23" t="s">
        <v>52</v>
      </c>
      <c r="B111" s="21" t="s">
        <v>282</v>
      </c>
      <c r="C111" s="21" t="s">
        <v>193</v>
      </c>
      <c r="D111" s="21" t="s">
        <v>103</v>
      </c>
      <c r="E111" s="21" t="s">
        <v>104</v>
      </c>
      <c r="F111" s="21" t="s">
        <v>220</v>
      </c>
      <c r="G111" s="21" t="s">
        <v>221</v>
      </c>
      <c r="H111" s="22">
        <v>36000</v>
      </c>
      <c r="I111" s="22">
        <v>36000</v>
      </c>
      <c r="J111" s="22"/>
      <c r="K111" s="22"/>
      <c r="L111" s="22"/>
      <c r="M111" s="22">
        <v>36000</v>
      </c>
      <c r="N111" s="22"/>
      <c r="O111" s="22"/>
      <c r="P111" s="22"/>
      <c r="Q111" s="22"/>
      <c r="R111" s="22"/>
      <c r="S111" s="22"/>
      <c r="T111" s="22"/>
      <c r="U111" s="22"/>
      <c r="V111" s="22"/>
      <c r="W111" s="22"/>
      <c r="X111" s="22"/>
    </row>
    <row r="112" s="1" customFormat="1" ht="23" customHeight="1" spans="1:24">
      <c r="A112" s="23" t="s">
        <v>52</v>
      </c>
      <c r="B112" s="21" t="s">
        <v>282</v>
      </c>
      <c r="C112" s="21" t="s">
        <v>193</v>
      </c>
      <c r="D112" s="21" t="s">
        <v>103</v>
      </c>
      <c r="E112" s="21" t="s">
        <v>104</v>
      </c>
      <c r="F112" s="21" t="s">
        <v>254</v>
      </c>
      <c r="G112" s="21" t="s">
        <v>255</v>
      </c>
      <c r="H112" s="22">
        <v>70000</v>
      </c>
      <c r="I112" s="22">
        <v>70000</v>
      </c>
      <c r="J112" s="22"/>
      <c r="K112" s="22"/>
      <c r="L112" s="22"/>
      <c r="M112" s="22">
        <v>70000</v>
      </c>
      <c r="N112" s="22"/>
      <c r="O112" s="22"/>
      <c r="P112" s="22"/>
      <c r="Q112" s="22"/>
      <c r="R112" s="22"/>
      <c r="S112" s="22"/>
      <c r="T112" s="22"/>
      <c r="U112" s="22"/>
      <c r="V112" s="22"/>
      <c r="W112" s="22"/>
      <c r="X112" s="22"/>
    </row>
    <row r="113" s="1" customFormat="1" ht="23" customHeight="1" spans="1:24">
      <c r="A113" s="23" t="s">
        <v>52</v>
      </c>
      <c r="B113" s="21" t="s">
        <v>282</v>
      </c>
      <c r="C113" s="21" t="s">
        <v>193</v>
      </c>
      <c r="D113" s="21" t="s">
        <v>103</v>
      </c>
      <c r="E113" s="21" t="s">
        <v>104</v>
      </c>
      <c r="F113" s="21" t="s">
        <v>196</v>
      </c>
      <c r="G113" s="21" t="s">
        <v>197</v>
      </c>
      <c r="H113" s="22">
        <v>8750</v>
      </c>
      <c r="I113" s="22">
        <v>8750</v>
      </c>
      <c r="J113" s="22"/>
      <c r="K113" s="22"/>
      <c r="L113" s="22"/>
      <c r="M113" s="22">
        <v>8750</v>
      </c>
      <c r="N113" s="22"/>
      <c r="O113" s="22"/>
      <c r="P113" s="22"/>
      <c r="Q113" s="22"/>
      <c r="R113" s="22"/>
      <c r="S113" s="22"/>
      <c r="T113" s="22"/>
      <c r="U113" s="22"/>
      <c r="V113" s="22"/>
      <c r="W113" s="22"/>
      <c r="X113" s="22"/>
    </row>
    <row r="114" s="1" customFormat="1" ht="21" customHeight="1" spans="1:24">
      <c r="A114" s="23" t="s">
        <v>54</v>
      </c>
      <c r="B114" s="21" t="s">
        <v>283</v>
      </c>
      <c r="C114" s="21" t="s">
        <v>229</v>
      </c>
      <c r="D114" s="21" t="s">
        <v>111</v>
      </c>
      <c r="E114" s="21" t="s">
        <v>110</v>
      </c>
      <c r="F114" s="21" t="s">
        <v>174</v>
      </c>
      <c r="G114" s="21" t="s">
        <v>175</v>
      </c>
      <c r="H114" s="22">
        <v>602928</v>
      </c>
      <c r="I114" s="22">
        <v>602928</v>
      </c>
      <c r="J114" s="22"/>
      <c r="K114" s="22"/>
      <c r="L114" s="22"/>
      <c r="M114" s="22">
        <v>602928</v>
      </c>
      <c r="N114" s="22"/>
      <c r="O114" s="22"/>
      <c r="P114" s="22"/>
      <c r="Q114" s="22"/>
      <c r="R114" s="22"/>
      <c r="S114" s="22"/>
      <c r="T114" s="22"/>
      <c r="U114" s="22"/>
      <c r="V114" s="22"/>
      <c r="W114" s="22"/>
      <c r="X114" s="22"/>
    </row>
    <row r="115" s="1" customFormat="1" ht="21" customHeight="1" spans="1:24">
      <c r="A115" s="23" t="s">
        <v>54</v>
      </c>
      <c r="B115" s="21" t="s">
        <v>283</v>
      </c>
      <c r="C115" s="21" t="s">
        <v>229</v>
      </c>
      <c r="D115" s="21" t="s">
        <v>111</v>
      </c>
      <c r="E115" s="21" t="s">
        <v>110</v>
      </c>
      <c r="F115" s="21" t="s">
        <v>176</v>
      </c>
      <c r="G115" s="21" t="s">
        <v>177</v>
      </c>
      <c r="H115" s="22">
        <v>71400</v>
      </c>
      <c r="I115" s="22">
        <v>71400</v>
      </c>
      <c r="J115" s="22"/>
      <c r="K115" s="22"/>
      <c r="L115" s="22"/>
      <c r="M115" s="22">
        <v>71400</v>
      </c>
      <c r="N115" s="22"/>
      <c r="O115" s="22"/>
      <c r="P115" s="22"/>
      <c r="Q115" s="22"/>
      <c r="R115" s="22"/>
      <c r="S115" s="22"/>
      <c r="T115" s="22"/>
      <c r="U115" s="22"/>
      <c r="V115" s="22"/>
      <c r="W115" s="22"/>
      <c r="X115" s="22"/>
    </row>
    <row r="116" s="1" customFormat="1" ht="21" customHeight="1" spans="1:24">
      <c r="A116" s="23" t="s">
        <v>54</v>
      </c>
      <c r="B116" s="21" t="s">
        <v>283</v>
      </c>
      <c r="C116" s="21" t="s">
        <v>229</v>
      </c>
      <c r="D116" s="21" t="s">
        <v>111</v>
      </c>
      <c r="E116" s="21" t="s">
        <v>110</v>
      </c>
      <c r="F116" s="21" t="s">
        <v>230</v>
      </c>
      <c r="G116" s="21" t="s">
        <v>231</v>
      </c>
      <c r="H116" s="22">
        <v>50244</v>
      </c>
      <c r="I116" s="22">
        <v>50244</v>
      </c>
      <c r="J116" s="22"/>
      <c r="K116" s="22"/>
      <c r="L116" s="22"/>
      <c r="M116" s="22">
        <v>50244</v>
      </c>
      <c r="N116" s="22"/>
      <c r="O116" s="22"/>
      <c r="P116" s="22"/>
      <c r="Q116" s="22"/>
      <c r="R116" s="22"/>
      <c r="S116" s="22"/>
      <c r="T116" s="22"/>
      <c r="U116" s="22"/>
      <c r="V116" s="22"/>
      <c r="W116" s="22"/>
      <c r="X116" s="22"/>
    </row>
    <row r="117" s="1" customFormat="1" ht="21" customHeight="1" spans="1:24">
      <c r="A117" s="23" t="s">
        <v>54</v>
      </c>
      <c r="B117" s="21" t="s">
        <v>283</v>
      </c>
      <c r="C117" s="21" t="s">
        <v>229</v>
      </c>
      <c r="D117" s="21" t="s">
        <v>111</v>
      </c>
      <c r="E117" s="21" t="s">
        <v>110</v>
      </c>
      <c r="F117" s="21" t="s">
        <v>230</v>
      </c>
      <c r="G117" s="21" t="s">
        <v>231</v>
      </c>
      <c r="H117" s="22">
        <v>595356</v>
      </c>
      <c r="I117" s="22">
        <v>595356</v>
      </c>
      <c r="J117" s="22"/>
      <c r="K117" s="22"/>
      <c r="L117" s="22"/>
      <c r="M117" s="22">
        <v>595356</v>
      </c>
      <c r="N117" s="22"/>
      <c r="O117" s="22"/>
      <c r="P117" s="22"/>
      <c r="Q117" s="22"/>
      <c r="R117" s="22"/>
      <c r="S117" s="22"/>
      <c r="T117" s="22"/>
      <c r="U117" s="22"/>
      <c r="V117" s="22"/>
      <c r="W117" s="22"/>
      <c r="X117" s="22"/>
    </row>
    <row r="118" s="1" customFormat="1" ht="21" customHeight="1" spans="1:24">
      <c r="A118" s="23" t="s">
        <v>54</v>
      </c>
      <c r="B118" s="21" t="s">
        <v>283</v>
      </c>
      <c r="C118" s="21" t="s">
        <v>229</v>
      </c>
      <c r="D118" s="21" t="s">
        <v>111</v>
      </c>
      <c r="E118" s="21" t="s">
        <v>110</v>
      </c>
      <c r="F118" s="21" t="s">
        <v>230</v>
      </c>
      <c r="G118" s="21" t="s">
        <v>231</v>
      </c>
      <c r="H118" s="22">
        <v>192240</v>
      </c>
      <c r="I118" s="22">
        <v>192240</v>
      </c>
      <c r="J118" s="22"/>
      <c r="K118" s="22"/>
      <c r="L118" s="22"/>
      <c r="M118" s="22">
        <v>192240</v>
      </c>
      <c r="N118" s="22"/>
      <c r="O118" s="22"/>
      <c r="P118" s="22"/>
      <c r="Q118" s="22"/>
      <c r="R118" s="22"/>
      <c r="S118" s="22"/>
      <c r="T118" s="22"/>
      <c r="U118" s="22"/>
      <c r="V118" s="22"/>
      <c r="W118" s="22"/>
      <c r="X118" s="22"/>
    </row>
    <row r="119" s="1" customFormat="1" ht="21" customHeight="1" spans="1:24">
      <c r="A119" s="23" t="s">
        <v>54</v>
      </c>
      <c r="B119" s="21" t="s">
        <v>284</v>
      </c>
      <c r="C119" s="21" t="s">
        <v>241</v>
      </c>
      <c r="D119" s="21" t="s">
        <v>111</v>
      </c>
      <c r="E119" s="21" t="s">
        <v>110</v>
      </c>
      <c r="F119" s="21" t="s">
        <v>230</v>
      </c>
      <c r="G119" s="21" t="s">
        <v>231</v>
      </c>
      <c r="H119" s="22">
        <v>262440</v>
      </c>
      <c r="I119" s="22">
        <v>262440</v>
      </c>
      <c r="J119" s="22"/>
      <c r="K119" s="22"/>
      <c r="L119" s="22"/>
      <c r="M119" s="22">
        <v>262440</v>
      </c>
      <c r="N119" s="22"/>
      <c r="O119" s="22"/>
      <c r="P119" s="22"/>
      <c r="Q119" s="22"/>
      <c r="R119" s="22"/>
      <c r="S119" s="22"/>
      <c r="T119" s="22"/>
      <c r="U119" s="22"/>
      <c r="V119" s="22"/>
      <c r="W119" s="22"/>
      <c r="X119" s="22"/>
    </row>
    <row r="120" s="1" customFormat="1" ht="28" customHeight="1" spans="1:24">
      <c r="A120" s="23" t="s">
        <v>54</v>
      </c>
      <c r="B120" s="21" t="s">
        <v>285</v>
      </c>
      <c r="C120" s="21" t="s">
        <v>203</v>
      </c>
      <c r="D120" s="21" t="s">
        <v>79</v>
      </c>
      <c r="E120" s="21" t="s">
        <v>80</v>
      </c>
      <c r="F120" s="21" t="s">
        <v>204</v>
      </c>
      <c r="G120" s="21" t="s">
        <v>205</v>
      </c>
      <c r="H120" s="22">
        <v>258218.88</v>
      </c>
      <c r="I120" s="22">
        <v>258218.88</v>
      </c>
      <c r="J120" s="22"/>
      <c r="K120" s="22"/>
      <c r="L120" s="22"/>
      <c r="M120" s="22">
        <v>258218.88</v>
      </c>
      <c r="N120" s="22"/>
      <c r="O120" s="22"/>
      <c r="P120" s="22"/>
      <c r="Q120" s="22"/>
      <c r="R120" s="22"/>
      <c r="S120" s="22"/>
      <c r="T120" s="22"/>
      <c r="U120" s="22"/>
      <c r="V120" s="22"/>
      <c r="W120" s="22"/>
      <c r="X120" s="22"/>
    </row>
    <row r="121" s="1" customFormat="1" ht="21" customHeight="1" spans="1:24">
      <c r="A121" s="23" t="s">
        <v>54</v>
      </c>
      <c r="B121" s="21" t="s">
        <v>285</v>
      </c>
      <c r="C121" s="21" t="s">
        <v>203</v>
      </c>
      <c r="D121" s="21" t="s">
        <v>91</v>
      </c>
      <c r="E121" s="21" t="s">
        <v>92</v>
      </c>
      <c r="F121" s="21" t="s">
        <v>206</v>
      </c>
      <c r="G121" s="21" t="s">
        <v>207</v>
      </c>
      <c r="H121" s="22">
        <v>130427.64</v>
      </c>
      <c r="I121" s="22">
        <v>130427.64</v>
      </c>
      <c r="J121" s="22"/>
      <c r="K121" s="22"/>
      <c r="L121" s="22"/>
      <c r="M121" s="22">
        <v>130427.64</v>
      </c>
      <c r="N121" s="22"/>
      <c r="O121" s="22"/>
      <c r="P121" s="22"/>
      <c r="Q121" s="22"/>
      <c r="R121" s="22"/>
      <c r="S121" s="22"/>
      <c r="T121" s="22"/>
      <c r="U121" s="22"/>
      <c r="V121" s="22"/>
      <c r="W121" s="22"/>
      <c r="X121" s="22"/>
    </row>
    <row r="122" s="1" customFormat="1" ht="21" customHeight="1" spans="1:24">
      <c r="A122" s="23" t="s">
        <v>54</v>
      </c>
      <c r="B122" s="21" t="s">
        <v>285</v>
      </c>
      <c r="C122" s="21" t="s">
        <v>203</v>
      </c>
      <c r="D122" s="21" t="s">
        <v>93</v>
      </c>
      <c r="E122" s="21" t="s">
        <v>94</v>
      </c>
      <c r="F122" s="21" t="s">
        <v>208</v>
      </c>
      <c r="G122" s="21" t="s">
        <v>209</v>
      </c>
      <c r="H122" s="22">
        <v>414872.01</v>
      </c>
      <c r="I122" s="22">
        <v>414872.01</v>
      </c>
      <c r="J122" s="22"/>
      <c r="K122" s="22"/>
      <c r="L122" s="22"/>
      <c r="M122" s="22">
        <v>414872.01</v>
      </c>
      <c r="N122" s="22"/>
      <c r="O122" s="22"/>
      <c r="P122" s="22"/>
      <c r="Q122" s="22"/>
      <c r="R122" s="22"/>
      <c r="S122" s="22"/>
      <c r="T122" s="22"/>
      <c r="U122" s="22"/>
      <c r="V122" s="22"/>
      <c r="W122" s="22"/>
      <c r="X122" s="22"/>
    </row>
    <row r="123" s="1" customFormat="1" ht="24" customHeight="1" spans="1:24">
      <c r="A123" s="23" t="s">
        <v>54</v>
      </c>
      <c r="B123" s="21" t="s">
        <v>285</v>
      </c>
      <c r="C123" s="21" t="s">
        <v>203</v>
      </c>
      <c r="D123" s="21" t="s">
        <v>95</v>
      </c>
      <c r="E123" s="21" t="s">
        <v>96</v>
      </c>
      <c r="F123" s="21" t="s">
        <v>210</v>
      </c>
      <c r="G123" s="21" t="s">
        <v>211</v>
      </c>
      <c r="H123" s="22">
        <v>35763</v>
      </c>
      <c r="I123" s="22">
        <v>35763</v>
      </c>
      <c r="J123" s="22"/>
      <c r="K123" s="22"/>
      <c r="L123" s="22"/>
      <c r="M123" s="22">
        <v>35763</v>
      </c>
      <c r="N123" s="22"/>
      <c r="O123" s="22"/>
      <c r="P123" s="22"/>
      <c r="Q123" s="22"/>
      <c r="R123" s="22"/>
      <c r="S123" s="22"/>
      <c r="T123" s="22"/>
      <c r="U123" s="22"/>
      <c r="V123" s="22"/>
      <c r="W123" s="22"/>
      <c r="X123" s="22"/>
    </row>
    <row r="124" s="1" customFormat="1" ht="24" customHeight="1" spans="1:24">
      <c r="A124" s="23" t="s">
        <v>54</v>
      </c>
      <c r="B124" s="21" t="s">
        <v>285</v>
      </c>
      <c r="C124" s="21" t="s">
        <v>203</v>
      </c>
      <c r="D124" s="21" t="s">
        <v>95</v>
      </c>
      <c r="E124" s="21" t="s">
        <v>96</v>
      </c>
      <c r="F124" s="21" t="s">
        <v>210</v>
      </c>
      <c r="G124" s="21" t="s">
        <v>211</v>
      </c>
      <c r="H124" s="22">
        <v>3227.74</v>
      </c>
      <c r="I124" s="22">
        <v>3227.74</v>
      </c>
      <c r="J124" s="22"/>
      <c r="K124" s="22"/>
      <c r="L124" s="22"/>
      <c r="M124" s="22">
        <v>3227.74</v>
      </c>
      <c r="N124" s="22"/>
      <c r="O124" s="22"/>
      <c r="P124" s="22"/>
      <c r="Q124" s="22"/>
      <c r="R124" s="22"/>
      <c r="S124" s="22"/>
      <c r="T124" s="22"/>
      <c r="U124" s="22"/>
      <c r="V124" s="22"/>
      <c r="W124" s="22"/>
      <c r="X124" s="22"/>
    </row>
    <row r="125" s="1" customFormat="1" ht="21" customHeight="1" spans="1:24">
      <c r="A125" s="23" t="s">
        <v>54</v>
      </c>
      <c r="B125" s="21" t="s">
        <v>286</v>
      </c>
      <c r="C125" s="21" t="s">
        <v>124</v>
      </c>
      <c r="D125" s="21" t="s">
        <v>123</v>
      </c>
      <c r="E125" s="21" t="s">
        <v>124</v>
      </c>
      <c r="F125" s="21" t="s">
        <v>181</v>
      </c>
      <c r="G125" s="21" t="s">
        <v>124</v>
      </c>
      <c r="H125" s="22">
        <v>212952.96</v>
      </c>
      <c r="I125" s="22">
        <v>212952.96</v>
      </c>
      <c r="J125" s="22"/>
      <c r="K125" s="22"/>
      <c r="L125" s="22"/>
      <c r="M125" s="22">
        <v>212952.96</v>
      </c>
      <c r="N125" s="22"/>
      <c r="O125" s="22"/>
      <c r="P125" s="22"/>
      <c r="Q125" s="22"/>
      <c r="R125" s="22"/>
      <c r="S125" s="22"/>
      <c r="T125" s="22"/>
      <c r="U125" s="22"/>
      <c r="V125" s="22"/>
      <c r="W125" s="22"/>
      <c r="X125" s="22"/>
    </row>
    <row r="126" s="1" customFormat="1" ht="21" customHeight="1" spans="1:24">
      <c r="A126" s="23" t="s">
        <v>54</v>
      </c>
      <c r="B126" s="21" t="s">
        <v>287</v>
      </c>
      <c r="C126" s="21" t="s">
        <v>187</v>
      </c>
      <c r="D126" s="21" t="s">
        <v>111</v>
      </c>
      <c r="E126" s="21" t="s">
        <v>110</v>
      </c>
      <c r="F126" s="21" t="s">
        <v>188</v>
      </c>
      <c r="G126" s="21" t="s">
        <v>187</v>
      </c>
      <c r="H126" s="22">
        <v>34487.28</v>
      </c>
      <c r="I126" s="22">
        <v>34487.28</v>
      </c>
      <c r="J126" s="22"/>
      <c r="K126" s="22"/>
      <c r="L126" s="22"/>
      <c r="M126" s="22">
        <v>34487.28</v>
      </c>
      <c r="N126" s="22"/>
      <c r="O126" s="22"/>
      <c r="P126" s="22"/>
      <c r="Q126" s="22"/>
      <c r="R126" s="22"/>
      <c r="S126" s="22"/>
      <c r="T126" s="22"/>
      <c r="U126" s="22"/>
      <c r="V126" s="22"/>
      <c r="W126" s="22"/>
      <c r="X126" s="22"/>
    </row>
    <row r="127" s="1" customFormat="1" ht="21" customHeight="1" spans="1:24">
      <c r="A127" s="23" t="s">
        <v>54</v>
      </c>
      <c r="B127" s="21" t="s">
        <v>288</v>
      </c>
      <c r="C127" s="21" t="s">
        <v>190</v>
      </c>
      <c r="D127" s="21" t="s">
        <v>111</v>
      </c>
      <c r="E127" s="21" t="s">
        <v>110</v>
      </c>
      <c r="F127" s="21" t="s">
        <v>191</v>
      </c>
      <c r="G127" s="21" t="s">
        <v>190</v>
      </c>
      <c r="H127" s="22">
        <v>360</v>
      </c>
      <c r="I127" s="22">
        <v>360</v>
      </c>
      <c r="J127" s="22"/>
      <c r="K127" s="22"/>
      <c r="L127" s="22"/>
      <c r="M127" s="22">
        <v>360</v>
      </c>
      <c r="N127" s="22"/>
      <c r="O127" s="22"/>
      <c r="P127" s="22"/>
      <c r="Q127" s="22"/>
      <c r="R127" s="22"/>
      <c r="S127" s="22"/>
      <c r="T127" s="22"/>
      <c r="U127" s="22"/>
      <c r="V127" s="22"/>
      <c r="W127" s="22"/>
      <c r="X127" s="22"/>
    </row>
    <row r="128" s="1" customFormat="1" ht="21" customHeight="1" spans="1:24">
      <c r="A128" s="23" t="s">
        <v>54</v>
      </c>
      <c r="B128" s="21" t="s">
        <v>289</v>
      </c>
      <c r="C128" s="21" t="s">
        <v>219</v>
      </c>
      <c r="D128" s="21" t="s">
        <v>77</v>
      </c>
      <c r="E128" s="21" t="s">
        <v>78</v>
      </c>
      <c r="F128" s="21" t="s">
        <v>220</v>
      </c>
      <c r="G128" s="21" t="s">
        <v>221</v>
      </c>
      <c r="H128" s="22">
        <v>69600</v>
      </c>
      <c r="I128" s="22">
        <v>69600</v>
      </c>
      <c r="J128" s="22"/>
      <c r="K128" s="22"/>
      <c r="L128" s="22"/>
      <c r="M128" s="22">
        <v>69600</v>
      </c>
      <c r="N128" s="22"/>
      <c r="O128" s="22"/>
      <c r="P128" s="22"/>
      <c r="Q128" s="22"/>
      <c r="R128" s="22"/>
      <c r="S128" s="22"/>
      <c r="T128" s="22"/>
      <c r="U128" s="22"/>
      <c r="V128" s="22"/>
      <c r="W128" s="22"/>
      <c r="X128" s="22"/>
    </row>
    <row r="129" s="1" customFormat="1" ht="21" customHeight="1" spans="1:24">
      <c r="A129" s="23" t="s">
        <v>54</v>
      </c>
      <c r="B129" s="21" t="s">
        <v>290</v>
      </c>
      <c r="C129" s="21" t="s">
        <v>193</v>
      </c>
      <c r="D129" s="21" t="s">
        <v>111</v>
      </c>
      <c r="E129" s="21" t="s">
        <v>110</v>
      </c>
      <c r="F129" s="21" t="s">
        <v>220</v>
      </c>
      <c r="G129" s="21" t="s">
        <v>221</v>
      </c>
      <c r="H129" s="22">
        <v>20000</v>
      </c>
      <c r="I129" s="22">
        <v>20000</v>
      </c>
      <c r="J129" s="22"/>
      <c r="K129" s="22"/>
      <c r="L129" s="22"/>
      <c r="M129" s="22">
        <v>20000</v>
      </c>
      <c r="N129" s="22"/>
      <c r="O129" s="22"/>
      <c r="P129" s="22"/>
      <c r="Q129" s="22"/>
      <c r="R129" s="22"/>
      <c r="S129" s="22"/>
      <c r="T129" s="22"/>
      <c r="U129" s="22"/>
      <c r="V129" s="22"/>
      <c r="W129" s="22"/>
      <c r="X129" s="22"/>
    </row>
    <row r="130" s="1" customFormat="1" ht="21" customHeight="1" spans="1:24">
      <c r="A130" s="23" t="s">
        <v>54</v>
      </c>
      <c r="B130" s="21" t="s">
        <v>290</v>
      </c>
      <c r="C130" s="21" t="s">
        <v>193</v>
      </c>
      <c r="D130" s="21" t="s">
        <v>111</v>
      </c>
      <c r="E130" s="21" t="s">
        <v>110</v>
      </c>
      <c r="F130" s="21" t="s">
        <v>250</v>
      </c>
      <c r="G130" s="21" t="s">
        <v>251</v>
      </c>
      <c r="H130" s="22">
        <v>5000</v>
      </c>
      <c r="I130" s="22">
        <v>5000</v>
      </c>
      <c r="J130" s="22"/>
      <c r="K130" s="22"/>
      <c r="L130" s="22"/>
      <c r="M130" s="22">
        <v>5000</v>
      </c>
      <c r="N130" s="22"/>
      <c r="O130" s="22"/>
      <c r="P130" s="22"/>
      <c r="Q130" s="22"/>
      <c r="R130" s="22"/>
      <c r="S130" s="22"/>
      <c r="T130" s="22"/>
      <c r="U130" s="22"/>
      <c r="V130" s="22"/>
      <c r="W130" s="22"/>
      <c r="X130" s="22"/>
    </row>
    <row r="131" s="1" customFormat="1" ht="21" customHeight="1" spans="1:24">
      <c r="A131" s="23" t="s">
        <v>54</v>
      </c>
      <c r="B131" s="21" t="s">
        <v>290</v>
      </c>
      <c r="C131" s="21" t="s">
        <v>193</v>
      </c>
      <c r="D131" s="21" t="s">
        <v>111</v>
      </c>
      <c r="E131" s="21" t="s">
        <v>110</v>
      </c>
      <c r="F131" s="21" t="s">
        <v>252</v>
      </c>
      <c r="G131" s="21" t="s">
        <v>253</v>
      </c>
      <c r="H131" s="22">
        <v>25000</v>
      </c>
      <c r="I131" s="22">
        <v>25000</v>
      </c>
      <c r="J131" s="22"/>
      <c r="K131" s="22"/>
      <c r="L131" s="22"/>
      <c r="M131" s="22">
        <v>25000</v>
      </c>
      <c r="N131" s="22"/>
      <c r="O131" s="22"/>
      <c r="P131" s="22"/>
      <c r="Q131" s="22"/>
      <c r="R131" s="22"/>
      <c r="S131" s="22"/>
      <c r="T131" s="22"/>
      <c r="U131" s="22"/>
      <c r="V131" s="22"/>
      <c r="W131" s="22"/>
      <c r="X131" s="22"/>
    </row>
    <row r="132" s="1" customFormat="1" ht="21" customHeight="1" spans="1:24">
      <c r="A132" s="23" t="s">
        <v>54</v>
      </c>
      <c r="B132" s="21" t="s">
        <v>290</v>
      </c>
      <c r="C132" s="21" t="s">
        <v>193</v>
      </c>
      <c r="D132" s="21" t="s">
        <v>111</v>
      </c>
      <c r="E132" s="21" t="s">
        <v>110</v>
      </c>
      <c r="F132" s="21" t="s">
        <v>196</v>
      </c>
      <c r="G132" s="21" t="s">
        <v>197</v>
      </c>
      <c r="H132" s="22">
        <v>10000</v>
      </c>
      <c r="I132" s="22">
        <v>10000</v>
      </c>
      <c r="J132" s="22"/>
      <c r="K132" s="22"/>
      <c r="L132" s="22"/>
      <c r="M132" s="22">
        <v>10000</v>
      </c>
      <c r="N132" s="22"/>
      <c r="O132" s="22"/>
      <c r="P132" s="22"/>
      <c r="Q132" s="22"/>
      <c r="R132" s="22"/>
      <c r="S132" s="22"/>
      <c r="T132" s="22"/>
      <c r="U132" s="22"/>
      <c r="V132" s="22"/>
      <c r="W132" s="22"/>
      <c r="X132" s="22"/>
    </row>
    <row r="133" s="1" customFormat="1" ht="21" customHeight="1" spans="1:24">
      <c r="A133" s="23" t="s">
        <v>54</v>
      </c>
      <c r="B133" s="21" t="s">
        <v>290</v>
      </c>
      <c r="C133" s="21" t="s">
        <v>193</v>
      </c>
      <c r="D133" s="21" t="s">
        <v>111</v>
      </c>
      <c r="E133" s="21" t="s">
        <v>110</v>
      </c>
      <c r="F133" s="21" t="s">
        <v>291</v>
      </c>
      <c r="G133" s="21" t="s">
        <v>292</v>
      </c>
      <c r="H133" s="22">
        <v>30000</v>
      </c>
      <c r="I133" s="22">
        <v>30000</v>
      </c>
      <c r="J133" s="22"/>
      <c r="K133" s="22"/>
      <c r="L133" s="22"/>
      <c r="M133" s="22">
        <v>30000</v>
      </c>
      <c r="N133" s="22"/>
      <c r="O133" s="22"/>
      <c r="P133" s="22"/>
      <c r="Q133" s="22"/>
      <c r="R133" s="22"/>
      <c r="S133" s="22"/>
      <c r="T133" s="22"/>
      <c r="U133" s="22"/>
      <c r="V133" s="22"/>
      <c r="W133" s="22"/>
      <c r="X133" s="22"/>
    </row>
    <row r="134" s="1" customFormat="1" ht="21" customHeight="1" spans="1:24">
      <c r="A134" s="23" t="s">
        <v>54</v>
      </c>
      <c r="B134" s="21" t="s">
        <v>290</v>
      </c>
      <c r="C134" s="21" t="s">
        <v>193</v>
      </c>
      <c r="D134" s="21" t="s">
        <v>111</v>
      </c>
      <c r="E134" s="21" t="s">
        <v>110</v>
      </c>
      <c r="F134" s="21" t="s">
        <v>200</v>
      </c>
      <c r="G134" s="21" t="s">
        <v>201</v>
      </c>
      <c r="H134" s="22">
        <v>1250</v>
      </c>
      <c r="I134" s="22">
        <v>1250</v>
      </c>
      <c r="J134" s="22"/>
      <c r="K134" s="22"/>
      <c r="L134" s="22"/>
      <c r="M134" s="22">
        <v>1250</v>
      </c>
      <c r="N134" s="22"/>
      <c r="O134" s="22"/>
      <c r="P134" s="22"/>
      <c r="Q134" s="22"/>
      <c r="R134" s="22"/>
      <c r="S134" s="22"/>
      <c r="T134" s="22"/>
      <c r="U134" s="22"/>
      <c r="V134" s="22"/>
      <c r="W134" s="22"/>
      <c r="X134" s="22"/>
    </row>
    <row r="135" s="1" customFormat="1" ht="21" customHeight="1" spans="1:24">
      <c r="A135" s="23" t="s">
        <v>54</v>
      </c>
      <c r="B135" s="21" t="s">
        <v>290</v>
      </c>
      <c r="C135" s="21" t="s">
        <v>193</v>
      </c>
      <c r="D135" s="21" t="s">
        <v>111</v>
      </c>
      <c r="E135" s="21" t="s">
        <v>110</v>
      </c>
      <c r="F135" s="21" t="s">
        <v>271</v>
      </c>
      <c r="G135" s="21" t="s">
        <v>272</v>
      </c>
      <c r="H135" s="22">
        <v>10000</v>
      </c>
      <c r="I135" s="22">
        <v>10000</v>
      </c>
      <c r="J135" s="22"/>
      <c r="K135" s="22"/>
      <c r="L135" s="22"/>
      <c r="M135" s="22">
        <v>10000</v>
      </c>
      <c r="N135" s="22"/>
      <c r="O135" s="22"/>
      <c r="P135" s="22"/>
      <c r="Q135" s="22"/>
      <c r="R135" s="22"/>
      <c r="S135" s="22"/>
      <c r="T135" s="22"/>
      <c r="U135" s="22"/>
      <c r="V135" s="22"/>
      <c r="W135" s="22"/>
      <c r="X135" s="22"/>
    </row>
    <row r="136" s="1" customFormat="1" ht="25" customHeight="1" spans="1:24">
      <c r="A136" s="23" t="s">
        <v>56</v>
      </c>
      <c r="B136" s="21" t="s">
        <v>293</v>
      </c>
      <c r="C136" s="21" t="s">
        <v>203</v>
      </c>
      <c r="D136" s="21" t="s">
        <v>79</v>
      </c>
      <c r="E136" s="21" t="s">
        <v>80</v>
      </c>
      <c r="F136" s="21" t="s">
        <v>204</v>
      </c>
      <c r="G136" s="21" t="s">
        <v>205</v>
      </c>
      <c r="H136" s="22">
        <v>36359.52</v>
      </c>
      <c r="I136" s="22">
        <v>36359.52</v>
      </c>
      <c r="J136" s="22"/>
      <c r="K136" s="22"/>
      <c r="L136" s="22"/>
      <c r="M136" s="22">
        <v>36359.52</v>
      </c>
      <c r="N136" s="22"/>
      <c r="O136" s="22"/>
      <c r="P136" s="22"/>
      <c r="Q136" s="22"/>
      <c r="R136" s="22"/>
      <c r="S136" s="22"/>
      <c r="T136" s="22"/>
      <c r="U136" s="22"/>
      <c r="V136" s="22"/>
      <c r="W136" s="22"/>
      <c r="X136" s="22"/>
    </row>
    <row r="137" s="1" customFormat="1" ht="21" customHeight="1" spans="1:24">
      <c r="A137" s="23" t="s">
        <v>56</v>
      </c>
      <c r="B137" s="21" t="s">
        <v>293</v>
      </c>
      <c r="C137" s="21" t="s">
        <v>203</v>
      </c>
      <c r="D137" s="21" t="s">
        <v>91</v>
      </c>
      <c r="E137" s="21" t="s">
        <v>92</v>
      </c>
      <c r="F137" s="21" t="s">
        <v>206</v>
      </c>
      <c r="G137" s="21" t="s">
        <v>207</v>
      </c>
      <c r="H137" s="22">
        <v>18657.14</v>
      </c>
      <c r="I137" s="22">
        <v>18657.14</v>
      </c>
      <c r="J137" s="22"/>
      <c r="K137" s="22"/>
      <c r="L137" s="22"/>
      <c r="M137" s="22">
        <v>18657.14</v>
      </c>
      <c r="N137" s="22"/>
      <c r="O137" s="22"/>
      <c r="P137" s="22"/>
      <c r="Q137" s="22"/>
      <c r="R137" s="22"/>
      <c r="S137" s="22"/>
      <c r="T137" s="22"/>
      <c r="U137" s="22"/>
      <c r="V137" s="22"/>
      <c r="W137" s="22"/>
      <c r="X137" s="22"/>
    </row>
    <row r="138" s="1" customFormat="1" ht="21" customHeight="1" spans="1:24">
      <c r="A138" s="23" t="s">
        <v>56</v>
      </c>
      <c r="B138" s="21" t="s">
        <v>293</v>
      </c>
      <c r="C138" s="21" t="s">
        <v>203</v>
      </c>
      <c r="D138" s="21" t="s">
        <v>93</v>
      </c>
      <c r="E138" s="21" t="s">
        <v>94</v>
      </c>
      <c r="F138" s="21" t="s">
        <v>208</v>
      </c>
      <c r="G138" s="21" t="s">
        <v>209</v>
      </c>
      <c r="H138" s="22">
        <v>23073.19</v>
      </c>
      <c r="I138" s="22">
        <v>23073.19</v>
      </c>
      <c r="J138" s="22"/>
      <c r="K138" s="22"/>
      <c r="L138" s="22"/>
      <c r="M138" s="22">
        <v>23073.19</v>
      </c>
      <c r="N138" s="22"/>
      <c r="O138" s="22"/>
      <c r="P138" s="22"/>
      <c r="Q138" s="22"/>
      <c r="R138" s="22"/>
      <c r="S138" s="22"/>
      <c r="T138" s="22"/>
      <c r="U138" s="22"/>
      <c r="V138" s="22"/>
      <c r="W138" s="22"/>
      <c r="X138" s="22"/>
    </row>
    <row r="139" s="1" customFormat="1" ht="21" customHeight="1" spans="1:24">
      <c r="A139" s="23" t="s">
        <v>56</v>
      </c>
      <c r="B139" s="21" t="s">
        <v>293</v>
      </c>
      <c r="C139" s="21" t="s">
        <v>203</v>
      </c>
      <c r="D139" s="21" t="s">
        <v>95</v>
      </c>
      <c r="E139" s="21" t="s">
        <v>96</v>
      </c>
      <c r="F139" s="21" t="s">
        <v>210</v>
      </c>
      <c r="G139" s="21" t="s">
        <v>211</v>
      </c>
      <c r="H139" s="22">
        <v>1638</v>
      </c>
      <c r="I139" s="22">
        <v>1638</v>
      </c>
      <c r="J139" s="22"/>
      <c r="K139" s="22"/>
      <c r="L139" s="22"/>
      <c r="M139" s="22">
        <v>1638</v>
      </c>
      <c r="N139" s="22"/>
      <c r="O139" s="22"/>
      <c r="P139" s="22"/>
      <c r="Q139" s="22"/>
      <c r="R139" s="22"/>
      <c r="S139" s="22"/>
      <c r="T139" s="22"/>
      <c r="U139" s="22"/>
      <c r="V139" s="22"/>
      <c r="W139" s="22"/>
      <c r="X139" s="22"/>
    </row>
    <row r="140" s="1" customFormat="1" ht="24" customHeight="1" spans="1:24">
      <c r="A140" s="23" t="s">
        <v>56</v>
      </c>
      <c r="B140" s="21" t="s">
        <v>293</v>
      </c>
      <c r="C140" s="21" t="s">
        <v>203</v>
      </c>
      <c r="D140" s="21" t="s">
        <v>95</v>
      </c>
      <c r="E140" s="21" t="s">
        <v>96</v>
      </c>
      <c r="F140" s="21" t="s">
        <v>210</v>
      </c>
      <c r="G140" s="21" t="s">
        <v>211</v>
      </c>
      <c r="H140" s="22">
        <v>454.49</v>
      </c>
      <c r="I140" s="22">
        <v>454.49</v>
      </c>
      <c r="J140" s="22"/>
      <c r="K140" s="22"/>
      <c r="L140" s="22"/>
      <c r="M140" s="22">
        <v>454.49</v>
      </c>
      <c r="N140" s="22"/>
      <c r="O140" s="22"/>
      <c r="P140" s="22"/>
      <c r="Q140" s="22"/>
      <c r="R140" s="22"/>
      <c r="S140" s="22"/>
      <c r="T140" s="22"/>
      <c r="U140" s="22"/>
      <c r="V140" s="22"/>
      <c r="W140" s="22"/>
      <c r="X140" s="22"/>
    </row>
    <row r="141" s="1" customFormat="1" ht="24" customHeight="1" spans="1:24">
      <c r="A141" s="23" t="s">
        <v>56</v>
      </c>
      <c r="B141" s="21" t="s">
        <v>294</v>
      </c>
      <c r="C141" s="21" t="s">
        <v>229</v>
      </c>
      <c r="D141" s="21" t="s">
        <v>107</v>
      </c>
      <c r="E141" s="21" t="s">
        <v>108</v>
      </c>
      <c r="F141" s="21" t="s">
        <v>174</v>
      </c>
      <c r="G141" s="21" t="s">
        <v>175</v>
      </c>
      <c r="H141" s="22">
        <v>87444</v>
      </c>
      <c r="I141" s="22">
        <v>87444</v>
      </c>
      <c r="J141" s="22"/>
      <c r="K141" s="22"/>
      <c r="L141" s="22"/>
      <c r="M141" s="22">
        <v>87444</v>
      </c>
      <c r="N141" s="22"/>
      <c r="O141" s="22"/>
      <c r="P141" s="22"/>
      <c r="Q141" s="22"/>
      <c r="R141" s="22"/>
      <c r="S141" s="22"/>
      <c r="T141" s="22"/>
      <c r="U141" s="22"/>
      <c r="V141" s="22"/>
      <c r="W141" s="22"/>
      <c r="X141" s="22"/>
    </row>
    <row r="142" s="1" customFormat="1" ht="24" customHeight="1" spans="1:24">
      <c r="A142" s="23" t="s">
        <v>56</v>
      </c>
      <c r="B142" s="21" t="s">
        <v>294</v>
      </c>
      <c r="C142" s="21" t="s">
        <v>229</v>
      </c>
      <c r="D142" s="21" t="s">
        <v>107</v>
      </c>
      <c r="E142" s="21" t="s">
        <v>108</v>
      </c>
      <c r="F142" s="21" t="s">
        <v>176</v>
      </c>
      <c r="G142" s="21" t="s">
        <v>177</v>
      </c>
      <c r="H142" s="22">
        <v>10620</v>
      </c>
      <c r="I142" s="22">
        <v>10620</v>
      </c>
      <c r="J142" s="22"/>
      <c r="K142" s="22"/>
      <c r="L142" s="22"/>
      <c r="M142" s="22">
        <v>10620</v>
      </c>
      <c r="N142" s="22"/>
      <c r="O142" s="22"/>
      <c r="P142" s="22"/>
      <c r="Q142" s="22"/>
      <c r="R142" s="22"/>
      <c r="S142" s="22"/>
      <c r="T142" s="22"/>
      <c r="U142" s="22"/>
      <c r="V142" s="22"/>
      <c r="W142" s="22"/>
      <c r="X142" s="22"/>
    </row>
    <row r="143" s="1" customFormat="1" ht="24" customHeight="1" spans="1:24">
      <c r="A143" s="23" t="s">
        <v>56</v>
      </c>
      <c r="B143" s="21" t="s">
        <v>294</v>
      </c>
      <c r="C143" s="21" t="s">
        <v>229</v>
      </c>
      <c r="D143" s="21" t="s">
        <v>107</v>
      </c>
      <c r="E143" s="21" t="s">
        <v>108</v>
      </c>
      <c r="F143" s="21" t="s">
        <v>230</v>
      </c>
      <c r="G143" s="21" t="s">
        <v>231</v>
      </c>
      <c r="H143" s="22">
        <v>7287</v>
      </c>
      <c r="I143" s="22">
        <v>7287</v>
      </c>
      <c r="J143" s="22"/>
      <c r="K143" s="22"/>
      <c r="L143" s="22"/>
      <c r="M143" s="22">
        <v>7287</v>
      </c>
      <c r="N143" s="22"/>
      <c r="O143" s="22"/>
      <c r="P143" s="22"/>
      <c r="Q143" s="22"/>
      <c r="R143" s="22"/>
      <c r="S143" s="22"/>
      <c r="T143" s="22"/>
      <c r="U143" s="22"/>
      <c r="V143" s="22"/>
      <c r="W143" s="22"/>
      <c r="X143" s="22"/>
    </row>
    <row r="144" s="1" customFormat="1" ht="24" customHeight="1" spans="1:24">
      <c r="A144" s="23" t="s">
        <v>56</v>
      </c>
      <c r="B144" s="21" t="s">
        <v>294</v>
      </c>
      <c r="C144" s="21" t="s">
        <v>229</v>
      </c>
      <c r="D144" s="21" t="s">
        <v>107</v>
      </c>
      <c r="E144" s="21" t="s">
        <v>108</v>
      </c>
      <c r="F144" s="21" t="s">
        <v>230</v>
      </c>
      <c r="G144" s="21" t="s">
        <v>231</v>
      </c>
      <c r="H144" s="22">
        <v>27420</v>
      </c>
      <c r="I144" s="22">
        <v>27420</v>
      </c>
      <c r="J144" s="22"/>
      <c r="K144" s="22"/>
      <c r="L144" s="22"/>
      <c r="M144" s="22">
        <v>27420</v>
      </c>
      <c r="N144" s="22"/>
      <c r="O144" s="22"/>
      <c r="P144" s="22"/>
      <c r="Q144" s="22"/>
      <c r="R144" s="22"/>
      <c r="S144" s="22"/>
      <c r="T144" s="22"/>
      <c r="U144" s="22"/>
      <c r="V144" s="22"/>
      <c r="W144" s="22"/>
      <c r="X144" s="22"/>
    </row>
    <row r="145" s="1" customFormat="1" ht="24" customHeight="1" spans="1:24">
      <c r="A145" s="23" t="s">
        <v>56</v>
      </c>
      <c r="B145" s="21" t="s">
        <v>294</v>
      </c>
      <c r="C145" s="21" t="s">
        <v>229</v>
      </c>
      <c r="D145" s="21" t="s">
        <v>107</v>
      </c>
      <c r="E145" s="21" t="s">
        <v>108</v>
      </c>
      <c r="F145" s="21" t="s">
        <v>230</v>
      </c>
      <c r="G145" s="21" t="s">
        <v>231</v>
      </c>
      <c r="H145" s="22">
        <v>80916</v>
      </c>
      <c r="I145" s="22">
        <v>80916</v>
      </c>
      <c r="J145" s="22"/>
      <c r="K145" s="22"/>
      <c r="L145" s="22"/>
      <c r="M145" s="22">
        <v>80916</v>
      </c>
      <c r="N145" s="22"/>
      <c r="O145" s="22"/>
      <c r="P145" s="22"/>
      <c r="Q145" s="22"/>
      <c r="R145" s="22"/>
      <c r="S145" s="22"/>
      <c r="T145" s="22"/>
      <c r="U145" s="22"/>
      <c r="V145" s="22"/>
      <c r="W145" s="22"/>
      <c r="X145" s="22"/>
    </row>
    <row r="146" s="1" customFormat="1" ht="29" customHeight="1" spans="1:24">
      <c r="A146" s="23" t="s">
        <v>56</v>
      </c>
      <c r="B146" s="21" t="s">
        <v>295</v>
      </c>
      <c r="C146" s="21" t="s">
        <v>241</v>
      </c>
      <c r="D146" s="21" t="s">
        <v>107</v>
      </c>
      <c r="E146" s="21" t="s">
        <v>108</v>
      </c>
      <c r="F146" s="21" t="s">
        <v>230</v>
      </c>
      <c r="G146" s="21" t="s">
        <v>231</v>
      </c>
      <c r="H146" s="22">
        <v>34992</v>
      </c>
      <c r="I146" s="22">
        <v>34992</v>
      </c>
      <c r="J146" s="22"/>
      <c r="K146" s="22"/>
      <c r="L146" s="22"/>
      <c r="M146" s="22">
        <v>34992</v>
      </c>
      <c r="N146" s="22"/>
      <c r="O146" s="22"/>
      <c r="P146" s="22"/>
      <c r="Q146" s="22"/>
      <c r="R146" s="22"/>
      <c r="S146" s="22"/>
      <c r="T146" s="22"/>
      <c r="U146" s="22"/>
      <c r="V146" s="22"/>
      <c r="W146" s="22"/>
      <c r="X146" s="22"/>
    </row>
    <row r="147" s="1" customFormat="1" ht="21" customHeight="1" spans="1:24">
      <c r="A147" s="23" t="s">
        <v>56</v>
      </c>
      <c r="B147" s="21" t="s">
        <v>296</v>
      </c>
      <c r="C147" s="21" t="s">
        <v>124</v>
      </c>
      <c r="D147" s="21" t="s">
        <v>123</v>
      </c>
      <c r="E147" s="21" t="s">
        <v>124</v>
      </c>
      <c r="F147" s="21" t="s">
        <v>181</v>
      </c>
      <c r="G147" s="21" t="s">
        <v>124</v>
      </c>
      <c r="H147" s="22">
        <v>29841.48</v>
      </c>
      <c r="I147" s="22">
        <v>29841.48</v>
      </c>
      <c r="J147" s="22"/>
      <c r="K147" s="22"/>
      <c r="L147" s="22"/>
      <c r="M147" s="22">
        <v>29841.48</v>
      </c>
      <c r="N147" s="22"/>
      <c r="O147" s="22"/>
      <c r="P147" s="22"/>
      <c r="Q147" s="22"/>
      <c r="R147" s="22"/>
      <c r="S147" s="22"/>
      <c r="T147" s="22"/>
      <c r="U147" s="22"/>
      <c r="V147" s="22"/>
      <c r="W147" s="22"/>
      <c r="X147" s="22"/>
    </row>
    <row r="148" s="1" customFormat="1" ht="24" customHeight="1" spans="1:24">
      <c r="A148" s="23" t="s">
        <v>56</v>
      </c>
      <c r="B148" s="21" t="s">
        <v>297</v>
      </c>
      <c r="C148" s="21" t="s">
        <v>187</v>
      </c>
      <c r="D148" s="21" t="s">
        <v>107</v>
      </c>
      <c r="E148" s="21" t="s">
        <v>108</v>
      </c>
      <c r="F148" s="21" t="s">
        <v>188</v>
      </c>
      <c r="G148" s="21" t="s">
        <v>187</v>
      </c>
      <c r="H148" s="22">
        <v>4827.84</v>
      </c>
      <c r="I148" s="22">
        <v>4827.84</v>
      </c>
      <c r="J148" s="22"/>
      <c r="K148" s="22"/>
      <c r="L148" s="22"/>
      <c r="M148" s="22">
        <v>4827.84</v>
      </c>
      <c r="N148" s="22"/>
      <c r="O148" s="22"/>
      <c r="P148" s="22"/>
      <c r="Q148" s="22"/>
      <c r="R148" s="22"/>
      <c r="S148" s="22"/>
      <c r="T148" s="22"/>
      <c r="U148" s="22"/>
      <c r="V148" s="22"/>
      <c r="W148" s="22"/>
      <c r="X148" s="22"/>
    </row>
    <row r="149" s="1" customFormat="1" ht="24" customHeight="1" spans="1:24">
      <c r="A149" s="23" t="s">
        <v>56</v>
      </c>
      <c r="B149" s="21" t="s">
        <v>298</v>
      </c>
      <c r="C149" s="21" t="s">
        <v>190</v>
      </c>
      <c r="D149" s="21" t="s">
        <v>107</v>
      </c>
      <c r="E149" s="21" t="s">
        <v>108</v>
      </c>
      <c r="F149" s="21" t="s">
        <v>191</v>
      </c>
      <c r="G149" s="21" t="s">
        <v>190</v>
      </c>
      <c r="H149" s="22">
        <v>48</v>
      </c>
      <c r="I149" s="22">
        <v>48</v>
      </c>
      <c r="J149" s="22"/>
      <c r="K149" s="22"/>
      <c r="L149" s="22"/>
      <c r="M149" s="22">
        <v>48</v>
      </c>
      <c r="N149" s="22"/>
      <c r="O149" s="22"/>
      <c r="P149" s="22"/>
      <c r="Q149" s="22"/>
      <c r="R149" s="22"/>
      <c r="S149" s="22"/>
      <c r="T149" s="22"/>
      <c r="U149" s="22"/>
      <c r="V149" s="22"/>
      <c r="W149" s="22"/>
      <c r="X149" s="22"/>
    </row>
    <row r="150" s="1" customFormat="1" ht="24" customHeight="1" spans="1:24">
      <c r="A150" s="23"/>
      <c r="B150" s="21" t="s">
        <v>299</v>
      </c>
      <c r="C150" s="21" t="s">
        <v>193</v>
      </c>
      <c r="D150" s="21" t="s">
        <v>107</v>
      </c>
      <c r="E150" s="21" t="s">
        <v>108</v>
      </c>
      <c r="F150" s="21" t="s">
        <v>220</v>
      </c>
      <c r="G150" s="21" t="s">
        <v>221</v>
      </c>
      <c r="H150" s="22">
        <v>12000</v>
      </c>
      <c r="I150" s="22">
        <v>12000</v>
      </c>
      <c r="J150" s="22"/>
      <c r="K150" s="22"/>
      <c r="L150" s="22"/>
      <c r="M150" s="22">
        <v>12000</v>
      </c>
      <c r="N150" s="22"/>
      <c r="O150" s="22"/>
      <c r="P150" s="22"/>
      <c r="Q150" s="22"/>
      <c r="R150" s="22"/>
      <c r="S150" s="22"/>
      <c r="T150" s="22"/>
      <c r="U150" s="22"/>
      <c r="V150" s="22"/>
      <c r="W150" s="22"/>
      <c r="X150" s="22"/>
    </row>
    <row r="151" s="1" customFormat="1" ht="24" customHeight="1" spans="1:24">
      <c r="A151" s="23" t="s">
        <v>56</v>
      </c>
      <c r="B151" s="21" t="s">
        <v>299</v>
      </c>
      <c r="C151" s="21" t="s">
        <v>193</v>
      </c>
      <c r="D151" s="21" t="s">
        <v>107</v>
      </c>
      <c r="E151" s="21" t="s">
        <v>108</v>
      </c>
      <c r="F151" s="21" t="s">
        <v>196</v>
      </c>
      <c r="G151" s="21" t="s">
        <v>197</v>
      </c>
      <c r="H151" s="22">
        <v>1000</v>
      </c>
      <c r="I151" s="22">
        <v>1000</v>
      </c>
      <c r="J151" s="22"/>
      <c r="K151" s="22"/>
      <c r="L151" s="22"/>
      <c r="M151" s="22">
        <v>1000</v>
      </c>
      <c r="N151" s="22"/>
      <c r="O151" s="22"/>
      <c r="P151" s="22"/>
      <c r="Q151" s="22"/>
      <c r="R151" s="22"/>
      <c r="S151" s="22"/>
      <c r="T151" s="22"/>
      <c r="U151" s="22"/>
      <c r="V151" s="22"/>
      <c r="W151" s="22"/>
      <c r="X151" s="22"/>
    </row>
    <row r="152" s="1" customFormat="1" ht="24" customHeight="1" spans="1:24">
      <c r="A152" s="23" t="s">
        <v>56</v>
      </c>
      <c r="B152" s="21" t="s">
        <v>299</v>
      </c>
      <c r="C152" s="21" t="s">
        <v>193</v>
      </c>
      <c r="D152" s="21" t="s">
        <v>107</v>
      </c>
      <c r="E152" s="21" t="s">
        <v>108</v>
      </c>
      <c r="F152" s="21" t="s">
        <v>200</v>
      </c>
      <c r="G152" s="21" t="s">
        <v>201</v>
      </c>
      <c r="H152" s="22">
        <v>500</v>
      </c>
      <c r="I152" s="22">
        <v>500</v>
      </c>
      <c r="J152" s="22"/>
      <c r="K152" s="22"/>
      <c r="L152" s="22"/>
      <c r="M152" s="22">
        <v>500</v>
      </c>
      <c r="N152" s="22"/>
      <c r="O152" s="22"/>
      <c r="P152" s="22"/>
      <c r="Q152" s="22"/>
      <c r="R152" s="22"/>
      <c r="S152" s="22"/>
      <c r="T152" s="22"/>
      <c r="U152" s="22"/>
      <c r="V152" s="22"/>
      <c r="W152" s="22"/>
      <c r="X152" s="22"/>
    </row>
    <row r="153" s="1" customFormat="1" ht="21" customHeight="1" spans="1:24">
      <c r="A153" s="23" t="s">
        <v>56</v>
      </c>
      <c r="B153" s="21" t="s">
        <v>300</v>
      </c>
      <c r="C153" s="21" t="s">
        <v>219</v>
      </c>
      <c r="D153" s="21" t="s">
        <v>77</v>
      </c>
      <c r="E153" s="21" t="s">
        <v>78</v>
      </c>
      <c r="F153" s="21" t="s">
        <v>220</v>
      </c>
      <c r="G153" s="21" t="s">
        <v>221</v>
      </c>
      <c r="H153" s="22">
        <v>2400</v>
      </c>
      <c r="I153" s="22">
        <v>2400</v>
      </c>
      <c r="J153" s="22"/>
      <c r="K153" s="22"/>
      <c r="L153" s="22"/>
      <c r="M153" s="22">
        <v>2400</v>
      </c>
      <c r="N153" s="22"/>
      <c r="O153" s="22"/>
      <c r="P153" s="22"/>
      <c r="Q153" s="22"/>
      <c r="R153" s="22"/>
      <c r="S153" s="22"/>
      <c r="T153" s="22"/>
      <c r="U153" s="22"/>
      <c r="V153" s="22"/>
      <c r="W153" s="22"/>
      <c r="X153" s="22"/>
    </row>
    <row r="154" s="1" customFormat="1" ht="21" customHeight="1" spans="1:24">
      <c r="A154" s="23" t="s">
        <v>58</v>
      </c>
      <c r="B154" s="21" t="s">
        <v>301</v>
      </c>
      <c r="C154" s="21" t="s">
        <v>229</v>
      </c>
      <c r="D154" s="21" t="s">
        <v>111</v>
      </c>
      <c r="E154" s="21" t="s">
        <v>110</v>
      </c>
      <c r="F154" s="21" t="s">
        <v>174</v>
      </c>
      <c r="G154" s="21" t="s">
        <v>175</v>
      </c>
      <c r="H154" s="22">
        <v>792360</v>
      </c>
      <c r="I154" s="22">
        <v>792360</v>
      </c>
      <c r="J154" s="22"/>
      <c r="K154" s="22"/>
      <c r="L154" s="22"/>
      <c r="M154" s="22">
        <v>792360</v>
      </c>
      <c r="N154" s="22"/>
      <c r="O154" s="22"/>
      <c r="P154" s="22"/>
      <c r="Q154" s="22"/>
      <c r="R154" s="22"/>
      <c r="S154" s="22"/>
      <c r="T154" s="22"/>
      <c r="U154" s="22"/>
      <c r="V154" s="22"/>
      <c r="W154" s="22"/>
      <c r="X154" s="22"/>
    </row>
    <row r="155" s="1" customFormat="1" ht="21" customHeight="1" spans="1:24">
      <c r="A155" s="23" t="s">
        <v>58</v>
      </c>
      <c r="B155" s="21" t="s">
        <v>301</v>
      </c>
      <c r="C155" s="21" t="s">
        <v>229</v>
      </c>
      <c r="D155" s="21" t="s">
        <v>111</v>
      </c>
      <c r="E155" s="21" t="s">
        <v>110</v>
      </c>
      <c r="F155" s="21" t="s">
        <v>176</v>
      </c>
      <c r="G155" s="21" t="s">
        <v>177</v>
      </c>
      <c r="H155" s="22">
        <v>88920</v>
      </c>
      <c r="I155" s="22">
        <v>88920</v>
      </c>
      <c r="J155" s="22"/>
      <c r="K155" s="22"/>
      <c r="L155" s="22"/>
      <c r="M155" s="22">
        <v>88920</v>
      </c>
      <c r="N155" s="22"/>
      <c r="O155" s="22"/>
      <c r="P155" s="22"/>
      <c r="Q155" s="22"/>
      <c r="R155" s="22"/>
      <c r="S155" s="22"/>
      <c r="T155" s="22"/>
      <c r="U155" s="22"/>
      <c r="V155" s="22"/>
      <c r="W155" s="22"/>
      <c r="X155" s="22"/>
    </row>
    <row r="156" s="1" customFormat="1" ht="21" customHeight="1" spans="1:24">
      <c r="A156" s="23" t="s">
        <v>58</v>
      </c>
      <c r="B156" s="21" t="s">
        <v>301</v>
      </c>
      <c r="C156" s="21" t="s">
        <v>229</v>
      </c>
      <c r="D156" s="21" t="s">
        <v>111</v>
      </c>
      <c r="E156" s="21" t="s">
        <v>110</v>
      </c>
      <c r="F156" s="21" t="s">
        <v>230</v>
      </c>
      <c r="G156" s="21" t="s">
        <v>231</v>
      </c>
      <c r="H156" s="22">
        <v>66030</v>
      </c>
      <c r="I156" s="22">
        <v>66030</v>
      </c>
      <c r="J156" s="22"/>
      <c r="K156" s="22"/>
      <c r="L156" s="22"/>
      <c r="M156" s="22">
        <v>66030</v>
      </c>
      <c r="N156" s="22"/>
      <c r="O156" s="22"/>
      <c r="P156" s="22"/>
      <c r="Q156" s="22"/>
      <c r="R156" s="22"/>
      <c r="S156" s="22"/>
      <c r="T156" s="22"/>
      <c r="U156" s="22"/>
      <c r="V156" s="22"/>
      <c r="W156" s="22"/>
      <c r="X156" s="22"/>
    </row>
    <row r="157" s="1" customFormat="1" ht="21" customHeight="1" spans="1:24">
      <c r="A157" s="23" t="s">
        <v>58</v>
      </c>
      <c r="B157" s="21" t="s">
        <v>301</v>
      </c>
      <c r="C157" s="21" t="s">
        <v>229</v>
      </c>
      <c r="D157" s="21" t="s">
        <v>111</v>
      </c>
      <c r="E157" s="21" t="s">
        <v>110</v>
      </c>
      <c r="F157" s="21" t="s">
        <v>230</v>
      </c>
      <c r="G157" s="21" t="s">
        <v>231</v>
      </c>
      <c r="H157" s="22">
        <v>713892</v>
      </c>
      <c r="I157" s="22">
        <v>713892</v>
      </c>
      <c r="J157" s="22"/>
      <c r="K157" s="22"/>
      <c r="L157" s="22"/>
      <c r="M157" s="22">
        <v>713892</v>
      </c>
      <c r="N157" s="22"/>
      <c r="O157" s="22"/>
      <c r="P157" s="22"/>
      <c r="Q157" s="22"/>
      <c r="R157" s="22"/>
      <c r="S157" s="22"/>
      <c r="T157" s="22"/>
      <c r="U157" s="22"/>
      <c r="V157" s="22"/>
      <c r="W157" s="22"/>
      <c r="X157" s="22"/>
    </row>
    <row r="158" s="1" customFormat="1" ht="21" customHeight="1" spans="1:24">
      <c r="A158" s="23" t="s">
        <v>58</v>
      </c>
      <c r="B158" s="21" t="s">
        <v>301</v>
      </c>
      <c r="C158" s="21" t="s">
        <v>229</v>
      </c>
      <c r="D158" s="21" t="s">
        <v>111</v>
      </c>
      <c r="E158" s="21" t="s">
        <v>110</v>
      </c>
      <c r="F158" s="21" t="s">
        <v>230</v>
      </c>
      <c r="G158" s="21" t="s">
        <v>231</v>
      </c>
      <c r="H158" s="22">
        <v>236760</v>
      </c>
      <c r="I158" s="22">
        <v>236760</v>
      </c>
      <c r="J158" s="22"/>
      <c r="K158" s="22"/>
      <c r="L158" s="22"/>
      <c r="M158" s="22">
        <v>236760</v>
      </c>
      <c r="N158" s="22"/>
      <c r="O158" s="22"/>
      <c r="P158" s="22"/>
      <c r="Q158" s="22"/>
      <c r="R158" s="22"/>
      <c r="S158" s="22"/>
      <c r="T158" s="22"/>
      <c r="U158" s="22"/>
      <c r="V158" s="22"/>
      <c r="W158" s="22"/>
      <c r="X158" s="22"/>
    </row>
    <row r="159" s="1" customFormat="1" ht="21" customHeight="1" spans="1:24">
      <c r="A159" s="23" t="s">
        <v>58</v>
      </c>
      <c r="B159" s="21" t="s">
        <v>302</v>
      </c>
      <c r="C159" s="21" t="s">
        <v>241</v>
      </c>
      <c r="D159" s="21" t="s">
        <v>111</v>
      </c>
      <c r="E159" s="21" t="s">
        <v>110</v>
      </c>
      <c r="F159" s="21" t="s">
        <v>230</v>
      </c>
      <c r="G159" s="21" t="s">
        <v>231</v>
      </c>
      <c r="H159" s="22">
        <v>314928</v>
      </c>
      <c r="I159" s="22">
        <v>314928</v>
      </c>
      <c r="J159" s="22"/>
      <c r="K159" s="22"/>
      <c r="L159" s="22"/>
      <c r="M159" s="22">
        <v>314928</v>
      </c>
      <c r="N159" s="22"/>
      <c r="O159" s="22"/>
      <c r="P159" s="22"/>
      <c r="Q159" s="22"/>
      <c r="R159" s="22"/>
      <c r="S159" s="22"/>
      <c r="T159" s="22"/>
      <c r="U159" s="22"/>
      <c r="V159" s="22"/>
      <c r="W159" s="22"/>
      <c r="X159" s="22"/>
    </row>
    <row r="160" s="1" customFormat="1" ht="21" customHeight="1" spans="1:24">
      <c r="A160" s="23" t="s">
        <v>58</v>
      </c>
      <c r="B160" s="21" t="s">
        <v>303</v>
      </c>
      <c r="C160" s="21" t="s">
        <v>124</v>
      </c>
      <c r="D160" s="21" t="s">
        <v>123</v>
      </c>
      <c r="E160" s="21" t="s">
        <v>124</v>
      </c>
      <c r="F160" s="21" t="s">
        <v>181</v>
      </c>
      <c r="G160" s="21" t="s">
        <v>124</v>
      </c>
      <c r="H160" s="22">
        <v>265546.8</v>
      </c>
      <c r="I160" s="22">
        <v>265546.8</v>
      </c>
      <c r="J160" s="22"/>
      <c r="K160" s="22"/>
      <c r="L160" s="22"/>
      <c r="M160" s="22">
        <v>265546.8</v>
      </c>
      <c r="N160" s="22"/>
      <c r="O160" s="22"/>
      <c r="P160" s="22"/>
      <c r="Q160" s="22"/>
      <c r="R160" s="22"/>
      <c r="S160" s="22"/>
      <c r="T160" s="22"/>
      <c r="U160" s="22"/>
      <c r="V160" s="22"/>
      <c r="W160" s="22"/>
      <c r="X160" s="22"/>
    </row>
    <row r="161" s="1" customFormat="1" ht="27" customHeight="1" spans="1:24">
      <c r="A161" s="23" t="s">
        <v>58</v>
      </c>
      <c r="B161" s="21" t="s">
        <v>304</v>
      </c>
      <c r="C161" s="21" t="s">
        <v>203</v>
      </c>
      <c r="D161" s="21" t="s">
        <v>79</v>
      </c>
      <c r="E161" s="21" t="s">
        <v>80</v>
      </c>
      <c r="F161" s="21" t="s">
        <v>204</v>
      </c>
      <c r="G161" s="21" t="s">
        <v>205</v>
      </c>
      <c r="H161" s="22">
        <v>323200.32</v>
      </c>
      <c r="I161" s="22">
        <v>323200.32</v>
      </c>
      <c r="J161" s="22"/>
      <c r="K161" s="22"/>
      <c r="L161" s="22"/>
      <c r="M161" s="22">
        <v>323200.32</v>
      </c>
      <c r="N161" s="22"/>
      <c r="O161" s="22"/>
      <c r="P161" s="22"/>
      <c r="Q161" s="22"/>
      <c r="R161" s="22"/>
      <c r="S161" s="22"/>
      <c r="T161" s="22"/>
      <c r="U161" s="22"/>
      <c r="V161" s="22"/>
      <c r="W161" s="22"/>
      <c r="X161" s="22"/>
    </row>
    <row r="162" s="1" customFormat="1" ht="21" customHeight="1" spans="1:24">
      <c r="A162" s="23" t="s">
        <v>58</v>
      </c>
      <c r="B162" s="21" t="s">
        <v>304</v>
      </c>
      <c r="C162" s="21" t="s">
        <v>203</v>
      </c>
      <c r="D162" s="21" t="s">
        <v>91</v>
      </c>
      <c r="E162" s="21" t="s">
        <v>92</v>
      </c>
      <c r="F162" s="21" t="s">
        <v>206</v>
      </c>
      <c r="G162" s="21" t="s">
        <v>207</v>
      </c>
      <c r="H162" s="22">
        <v>165266.01</v>
      </c>
      <c r="I162" s="22">
        <v>165266.01</v>
      </c>
      <c r="J162" s="22"/>
      <c r="K162" s="22"/>
      <c r="L162" s="22"/>
      <c r="M162" s="22">
        <v>165266.01</v>
      </c>
      <c r="N162" s="22"/>
      <c r="O162" s="22"/>
      <c r="P162" s="22"/>
      <c r="Q162" s="22"/>
      <c r="R162" s="22"/>
      <c r="S162" s="22"/>
      <c r="T162" s="22"/>
      <c r="U162" s="22"/>
      <c r="V162" s="22"/>
      <c r="W162" s="22"/>
      <c r="X162" s="22"/>
    </row>
    <row r="163" s="1" customFormat="1" ht="21" customHeight="1" spans="1:24">
      <c r="A163" s="23" t="s">
        <v>58</v>
      </c>
      <c r="B163" s="21" t="s">
        <v>304</v>
      </c>
      <c r="C163" s="21" t="s">
        <v>203</v>
      </c>
      <c r="D163" s="21" t="s">
        <v>93</v>
      </c>
      <c r="E163" s="21" t="s">
        <v>94</v>
      </c>
      <c r="F163" s="21" t="s">
        <v>208</v>
      </c>
      <c r="G163" s="21" t="s">
        <v>209</v>
      </c>
      <c r="H163" s="22">
        <v>303132.05</v>
      </c>
      <c r="I163" s="22">
        <v>303132.05</v>
      </c>
      <c r="J163" s="22"/>
      <c r="K163" s="22"/>
      <c r="L163" s="22"/>
      <c r="M163" s="22">
        <v>303132.05</v>
      </c>
      <c r="N163" s="22"/>
      <c r="O163" s="22"/>
      <c r="P163" s="22"/>
      <c r="Q163" s="22"/>
      <c r="R163" s="22"/>
      <c r="S163" s="22"/>
      <c r="T163" s="22"/>
      <c r="U163" s="22"/>
      <c r="V163" s="22"/>
      <c r="W163" s="22"/>
      <c r="X163" s="22"/>
    </row>
    <row r="164" s="1" customFormat="1" ht="30" customHeight="1" spans="1:24">
      <c r="A164" s="23" t="s">
        <v>58</v>
      </c>
      <c r="B164" s="21" t="s">
        <v>304</v>
      </c>
      <c r="C164" s="21" t="s">
        <v>203</v>
      </c>
      <c r="D164" s="21" t="s">
        <v>95</v>
      </c>
      <c r="E164" s="21" t="s">
        <v>96</v>
      </c>
      <c r="F164" s="21" t="s">
        <v>210</v>
      </c>
      <c r="G164" s="21" t="s">
        <v>211</v>
      </c>
      <c r="H164" s="22">
        <v>4040</v>
      </c>
      <c r="I164" s="22">
        <v>4040</v>
      </c>
      <c r="J164" s="22"/>
      <c r="K164" s="22"/>
      <c r="L164" s="22"/>
      <c r="M164" s="22">
        <v>4040</v>
      </c>
      <c r="N164" s="22"/>
      <c r="O164" s="22"/>
      <c r="P164" s="22"/>
      <c r="Q164" s="22"/>
      <c r="R164" s="22"/>
      <c r="S164" s="22"/>
      <c r="T164" s="22"/>
      <c r="U164" s="22"/>
      <c r="V164" s="22"/>
      <c r="W164" s="22"/>
      <c r="X164" s="22"/>
    </row>
    <row r="165" s="1" customFormat="1" ht="30" customHeight="1" spans="1:24">
      <c r="A165" s="23" t="s">
        <v>58</v>
      </c>
      <c r="B165" s="21" t="s">
        <v>304</v>
      </c>
      <c r="C165" s="21" t="s">
        <v>203</v>
      </c>
      <c r="D165" s="21" t="s">
        <v>95</v>
      </c>
      <c r="E165" s="21" t="s">
        <v>96</v>
      </c>
      <c r="F165" s="21" t="s">
        <v>210</v>
      </c>
      <c r="G165" s="21" t="s">
        <v>211</v>
      </c>
      <c r="H165" s="22">
        <v>25116</v>
      </c>
      <c r="I165" s="22">
        <v>25116</v>
      </c>
      <c r="J165" s="22"/>
      <c r="K165" s="22"/>
      <c r="L165" s="22"/>
      <c r="M165" s="22">
        <v>25116</v>
      </c>
      <c r="N165" s="22"/>
      <c r="O165" s="22"/>
      <c r="P165" s="22"/>
      <c r="Q165" s="22"/>
      <c r="R165" s="22"/>
      <c r="S165" s="22"/>
      <c r="T165" s="22"/>
      <c r="U165" s="22"/>
      <c r="V165" s="22"/>
      <c r="W165" s="22"/>
      <c r="X165" s="22"/>
    </row>
    <row r="166" s="1" customFormat="1" ht="21" customHeight="1" spans="1:24">
      <c r="A166" s="23" t="s">
        <v>58</v>
      </c>
      <c r="B166" s="21" t="s">
        <v>305</v>
      </c>
      <c r="C166" s="21" t="s">
        <v>187</v>
      </c>
      <c r="D166" s="21" t="s">
        <v>111</v>
      </c>
      <c r="E166" s="21" t="s">
        <v>110</v>
      </c>
      <c r="F166" s="21" t="s">
        <v>188</v>
      </c>
      <c r="G166" s="21" t="s">
        <v>187</v>
      </c>
      <c r="H166" s="22">
        <v>42937.2</v>
      </c>
      <c r="I166" s="22">
        <v>42937.2</v>
      </c>
      <c r="J166" s="22"/>
      <c r="K166" s="22"/>
      <c r="L166" s="22"/>
      <c r="M166" s="22">
        <v>42937.2</v>
      </c>
      <c r="N166" s="22"/>
      <c r="O166" s="22"/>
      <c r="P166" s="22"/>
      <c r="Q166" s="22"/>
      <c r="R166" s="22"/>
      <c r="S166" s="22"/>
      <c r="T166" s="22"/>
      <c r="U166" s="22"/>
      <c r="V166" s="22"/>
      <c r="W166" s="22"/>
      <c r="X166" s="22"/>
    </row>
    <row r="167" s="1" customFormat="1" ht="21" customHeight="1" spans="1:24">
      <c r="A167" s="23" t="s">
        <v>58</v>
      </c>
      <c r="B167" s="21" t="s">
        <v>306</v>
      </c>
      <c r="C167" s="21" t="s">
        <v>190</v>
      </c>
      <c r="D167" s="21" t="s">
        <v>111</v>
      </c>
      <c r="E167" s="21" t="s">
        <v>110</v>
      </c>
      <c r="F167" s="21" t="s">
        <v>191</v>
      </c>
      <c r="G167" s="21" t="s">
        <v>190</v>
      </c>
      <c r="H167" s="22">
        <v>432</v>
      </c>
      <c r="I167" s="22">
        <v>432</v>
      </c>
      <c r="J167" s="22"/>
      <c r="K167" s="22"/>
      <c r="L167" s="22"/>
      <c r="M167" s="22">
        <v>432</v>
      </c>
      <c r="N167" s="22"/>
      <c r="O167" s="22"/>
      <c r="P167" s="22"/>
      <c r="Q167" s="22"/>
      <c r="R167" s="22"/>
      <c r="S167" s="22"/>
      <c r="T167" s="22"/>
      <c r="U167" s="22"/>
      <c r="V167" s="22"/>
      <c r="W167" s="22"/>
      <c r="X167" s="22"/>
    </row>
    <row r="168" s="1" customFormat="1" ht="21" customHeight="1" spans="1:24">
      <c r="A168" s="23" t="s">
        <v>58</v>
      </c>
      <c r="B168" s="21" t="s">
        <v>307</v>
      </c>
      <c r="C168" s="21" t="s">
        <v>219</v>
      </c>
      <c r="D168" s="21" t="s">
        <v>77</v>
      </c>
      <c r="E168" s="21" t="s">
        <v>78</v>
      </c>
      <c r="F168" s="21" t="s">
        <v>220</v>
      </c>
      <c r="G168" s="21" t="s">
        <v>221</v>
      </c>
      <c r="H168" s="22">
        <v>44400</v>
      </c>
      <c r="I168" s="22">
        <v>44400</v>
      </c>
      <c r="J168" s="22"/>
      <c r="K168" s="22"/>
      <c r="L168" s="22"/>
      <c r="M168" s="22">
        <v>44400</v>
      </c>
      <c r="N168" s="22"/>
      <c r="O168" s="22"/>
      <c r="P168" s="22"/>
      <c r="Q168" s="22"/>
      <c r="R168" s="22"/>
      <c r="S168" s="22"/>
      <c r="T168" s="22"/>
      <c r="U168" s="22"/>
      <c r="V168" s="22"/>
      <c r="W168" s="22"/>
      <c r="X168" s="22"/>
    </row>
    <row r="169" s="1" customFormat="1" ht="21" customHeight="1" spans="1:24">
      <c r="A169" s="23" t="s">
        <v>58</v>
      </c>
      <c r="B169" s="21" t="s">
        <v>308</v>
      </c>
      <c r="C169" s="21" t="s">
        <v>193</v>
      </c>
      <c r="D169" s="21" t="s">
        <v>111</v>
      </c>
      <c r="E169" s="21" t="s">
        <v>110</v>
      </c>
      <c r="F169" s="21" t="s">
        <v>220</v>
      </c>
      <c r="G169" s="21" t="s">
        <v>221</v>
      </c>
      <c r="H169" s="22">
        <v>51000</v>
      </c>
      <c r="I169" s="22">
        <v>51000</v>
      </c>
      <c r="J169" s="22"/>
      <c r="K169" s="22"/>
      <c r="L169" s="22"/>
      <c r="M169" s="22">
        <v>51000</v>
      </c>
      <c r="N169" s="22"/>
      <c r="O169" s="22"/>
      <c r="P169" s="22"/>
      <c r="Q169" s="22"/>
      <c r="R169" s="22"/>
      <c r="S169" s="22"/>
      <c r="T169" s="22"/>
      <c r="U169" s="22"/>
      <c r="V169" s="22"/>
      <c r="W169" s="22"/>
      <c r="X169" s="22"/>
    </row>
    <row r="170" s="1" customFormat="1" ht="21" customHeight="1" spans="1:24">
      <c r="A170" s="23" t="s">
        <v>58</v>
      </c>
      <c r="B170" s="21" t="s">
        <v>308</v>
      </c>
      <c r="C170" s="21" t="s">
        <v>193</v>
      </c>
      <c r="D170" s="21" t="s">
        <v>111</v>
      </c>
      <c r="E170" s="21" t="s">
        <v>110</v>
      </c>
      <c r="F170" s="21" t="s">
        <v>194</v>
      </c>
      <c r="G170" s="21" t="s">
        <v>195</v>
      </c>
      <c r="H170" s="22">
        <v>2000</v>
      </c>
      <c r="I170" s="22">
        <v>2000</v>
      </c>
      <c r="J170" s="22"/>
      <c r="K170" s="22"/>
      <c r="L170" s="22"/>
      <c r="M170" s="22">
        <v>2000</v>
      </c>
      <c r="N170" s="22"/>
      <c r="O170" s="22"/>
      <c r="P170" s="22"/>
      <c r="Q170" s="22"/>
      <c r="R170" s="22"/>
      <c r="S170" s="22"/>
      <c r="T170" s="22"/>
      <c r="U170" s="22"/>
      <c r="V170" s="22"/>
      <c r="W170" s="22"/>
      <c r="X170" s="22"/>
    </row>
    <row r="171" s="1" customFormat="1" ht="21" customHeight="1" spans="1:24">
      <c r="A171" s="23" t="s">
        <v>58</v>
      </c>
      <c r="B171" s="21" t="s">
        <v>308</v>
      </c>
      <c r="C171" s="21" t="s">
        <v>193</v>
      </c>
      <c r="D171" s="21" t="s">
        <v>111</v>
      </c>
      <c r="E171" s="21" t="s">
        <v>110</v>
      </c>
      <c r="F171" s="21" t="s">
        <v>196</v>
      </c>
      <c r="G171" s="21" t="s">
        <v>197</v>
      </c>
      <c r="H171" s="22">
        <v>15000</v>
      </c>
      <c r="I171" s="22">
        <v>15000</v>
      </c>
      <c r="J171" s="22"/>
      <c r="K171" s="22"/>
      <c r="L171" s="22"/>
      <c r="M171" s="22">
        <v>15000</v>
      </c>
      <c r="N171" s="22"/>
      <c r="O171" s="22"/>
      <c r="P171" s="22"/>
      <c r="Q171" s="22"/>
      <c r="R171" s="22"/>
      <c r="S171" s="22"/>
      <c r="T171" s="22"/>
      <c r="U171" s="22"/>
      <c r="V171" s="22"/>
      <c r="W171" s="22"/>
      <c r="X171" s="22"/>
    </row>
    <row r="172" s="1" customFormat="1" ht="21" customHeight="1" spans="1:24">
      <c r="A172" s="23" t="s">
        <v>58</v>
      </c>
      <c r="B172" s="21" t="s">
        <v>308</v>
      </c>
      <c r="C172" s="21" t="s">
        <v>193</v>
      </c>
      <c r="D172" s="21" t="s">
        <v>111</v>
      </c>
      <c r="E172" s="21" t="s">
        <v>110</v>
      </c>
      <c r="F172" s="21" t="s">
        <v>291</v>
      </c>
      <c r="G172" s="21" t="s">
        <v>292</v>
      </c>
      <c r="H172" s="22">
        <v>31500</v>
      </c>
      <c r="I172" s="22">
        <v>31500</v>
      </c>
      <c r="J172" s="22"/>
      <c r="K172" s="22"/>
      <c r="L172" s="22"/>
      <c r="M172" s="22">
        <v>31500</v>
      </c>
      <c r="N172" s="22"/>
      <c r="O172" s="22"/>
      <c r="P172" s="22"/>
      <c r="Q172" s="22"/>
      <c r="R172" s="22"/>
      <c r="S172" s="22"/>
      <c r="T172" s="22"/>
      <c r="U172" s="22"/>
      <c r="V172" s="22"/>
      <c r="W172" s="22"/>
      <c r="X172" s="22"/>
    </row>
    <row r="173" s="1" customFormat="1" ht="21" customHeight="1" spans="1:24">
      <c r="A173" s="23" t="s">
        <v>58</v>
      </c>
      <c r="B173" s="21" t="s">
        <v>308</v>
      </c>
      <c r="C173" s="21" t="s">
        <v>193</v>
      </c>
      <c r="D173" s="21" t="s">
        <v>111</v>
      </c>
      <c r="E173" s="21" t="s">
        <v>110</v>
      </c>
      <c r="F173" s="21" t="s">
        <v>200</v>
      </c>
      <c r="G173" s="21" t="s">
        <v>201</v>
      </c>
      <c r="H173" s="22">
        <v>12000</v>
      </c>
      <c r="I173" s="22">
        <v>12000</v>
      </c>
      <c r="J173" s="22"/>
      <c r="K173" s="22"/>
      <c r="L173" s="22"/>
      <c r="M173" s="22">
        <v>12000</v>
      </c>
      <c r="N173" s="22"/>
      <c r="O173" s="22"/>
      <c r="P173" s="22"/>
      <c r="Q173" s="22"/>
      <c r="R173" s="22"/>
      <c r="S173" s="22"/>
      <c r="T173" s="22"/>
      <c r="U173" s="22"/>
      <c r="V173" s="22"/>
      <c r="W173" s="22"/>
      <c r="X173" s="22"/>
    </row>
    <row r="174" s="1" customFormat="1" ht="21" customHeight="1" spans="1:24">
      <c r="A174" s="23" t="s">
        <v>58</v>
      </c>
      <c r="B174" s="21" t="s">
        <v>308</v>
      </c>
      <c r="C174" s="21" t="s">
        <v>193</v>
      </c>
      <c r="D174" s="21" t="s">
        <v>111</v>
      </c>
      <c r="E174" s="21" t="s">
        <v>110</v>
      </c>
      <c r="F174" s="21" t="s">
        <v>271</v>
      </c>
      <c r="G174" s="21" t="s">
        <v>272</v>
      </c>
      <c r="H174" s="22">
        <v>10000</v>
      </c>
      <c r="I174" s="22">
        <v>10000</v>
      </c>
      <c r="J174" s="22"/>
      <c r="K174" s="22"/>
      <c r="L174" s="22"/>
      <c r="M174" s="22">
        <v>10000</v>
      </c>
      <c r="N174" s="22"/>
      <c r="O174" s="22"/>
      <c r="P174" s="22"/>
      <c r="Q174" s="22"/>
      <c r="R174" s="22"/>
      <c r="S174" s="22"/>
      <c r="T174" s="22"/>
      <c r="U174" s="22"/>
      <c r="V174" s="22"/>
      <c r="W174" s="22"/>
      <c r="X174" s="22"/>
    </row>
    <row r="175" s="1" customFormat="1" ht="21" customHeight="1" spans="1:24">
      <c r="A175" s="25" t="s">
        <v>125</v>
      </c>
      <c r="B175" s="26"/>
      <c r="C175" s="26"/>
      <c r="D175" s="26"/>
      <c r="E175" s="26"/>
      <c r="F175" s="26"/>
      <c r="G175" s="27"/>
      <c r="H175" s="22">
        <v>20808204.2</v>
      </c>
      <c r="I175" s="22">
        <v>20808204.2</v>
      </c>
      <c r="J175" s="22"/>
      <c r="K175" s="22"/>
      <c r="L175" s="22"/>
      <c r="M175" s="22">
        <v>20808204.2</v>
      </c>
      <c r="N175" s="22"/>
      <c r="O175" s="22"/>
      <c r="P175" s="22"/>
      <c r="Q175" s="22"/>
      <c r="R175" s="22"/>
      <c r="S175" s="22"/>
      <c r="T175" s="22"/>
      <c r="U175" s="22"/>
      <c r="V175" s="22"/>
      <c r="W175" s="22"/>
      <c r="X175" s="22"/>
    </row>
  </sheetData>
  <mergeCells count="30">
    <mergeCell ref="A3:X3"/>
    <mergeCell ref="A4:G4"/>
    <mergeCell ref="H5:X5"/>
    <mergeCell ref="I6:N6"/>
    <mergeCell ref="O6:Q6"/>
    <mergeCell ref="S6:X6"/>
    <mergeCell ref="I7:J7"/>
    <mergeCell ref="A175:G175"/>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39"/>
  <sheetViews>
    <sheetView workbookViewId="0">
      <selection activeCell="A1" sqref="$A1:$XFD1048576"/>
    </sheetView>
  </sheetViews>
  <sheetFormatPr defaultColWidth="7.99166666666667" defaultRowHeight="14.25" customHeight="1"/>
  <cols>
    <col min="1" max="1" width="12.7333333333333" style="1" customWidth="1"/>
    <col min="2" max="2" width="17.8666666666667" style="1" customWidth="1"/>
    <col min="3" max="3" width="28.75" style="1" customWidth="1"/>
    <col min="4" max="4" width="20.875" style="1" customWidth="1"/>
    <col min="5" max="5" width="9.75" style="1" customWidth="1"/>
    <col min="6" max="6" width="15.4916666666667" style="1" customWidth="1"/>
    <col min="7" max="7" width="8.625" style="1" customWidth="1"/>
    <col min="8" max="8" width="15.4916666666667" style="1" customWidth="1"/>
    <col min="9" max="21" width="16.75" style="1" customWidth="1"/>
    <col min="22" max="23" width="16.875" style="1" customWidth="1"/>
    <col min="24" max="16384" width="7.99166666666667" style="1"/>
  </cols>
  <sheetData>
    <row r="1" s="1" customFormat="1" customHeight="1" spans="1:23">
      <c r="A1" s="2"/>
      <c r="B1" s="2"/>
      <c r="C1" s="2"/>
      <c r="D1" s="2"/>
      <c r="E1" s="2"/>
      <c r="F1" s="2"/>
      <c r="G1" s="2"/>
      <c r="H1" s="2"/>
      <c r="I1" s="2"/>
      <c r="J1" s="2"/>
      <c r="K1" s="2"/>
      <c r="L1" s="2"/>
      <c r="M1" s="2"/>
      <c r="N1" s="2"/>
      <c r="O1" s="2"/>
      <c r="P1" s="2"/>
      <c r="Q1" s="2"/>
      <c r="R1" s="2"/>
      <c r="S1" s="2"/>
      <c r="T1" s="2"/>
      <c r="U1" s="2"/>
      <c r="V1" s="2"/>
      <c r="W1" s="2"/>
    </row>
    <row r="2" s="1" customFormat="1" ht="13.5" customHeight="1" spans="2:23">
      <c r="B2" s="129"/>
      <c r="E2" s="3"/>
      <c r="F2" s="3"/>
      <c r="G2" s="3"/>
      <c r="H2" s="3"/>
      <c r="I2" s="4"/>
      <c r="J2" s="4"/>
      <c r="K2" s="4"/>
      <c r="L2" s="4"/>
      <c r="M2" s="4"/>
      <c r="N2" s="4"/>
      <c r="O2" s="4"/>
      <c r="P2" s="4"/>
      <c r="Q2" s="4"/>
      <c r="U2" s="129"/>
      <c r="W2" s="33" t="s">
        <v>309</v>
      </c>
    </row>
    <row r="3" s="1" customFormat="1" ht="41.25" customHeight="1" spans="1:23">
      <c r="A3" s="6" t="str">
        <f>"2025"&amp;"年部门项目支出预算表"</f>
        <v>2025年部门项目支出预算表</v>
      </c>
      <c r="B3" s="6"/>
      <c r="C3" s="6"/>
      <c r="D3" s="6"/>
      <c r="E3" s="6"/>
      <c r="F3" s="6"/>
      <c r="G3" s="6"/>
      <c r="H3" s="6"/>
      <c r="I3" s="6"/>
      <c r="J3" s="6"/>
      <c r="K3" s="6"/>
      <c r="L3" s="6"/>
      <c r="M3" s="6"/>
      <c r="N3" s="6"/>
      <c r="O3" s="6"/>
      <c r="P3" s="6"/>
      <c r="Q3" s="6"/>
      <c r="R3" s="6"/>
      <c r="S3" s="6"/>
      <c r="T3" s="6"/>
      <c r="U3" s="6"/>
      <c r="V3" s="6"/>
      <c r="W3" s="6"/>
    </row>
    <row r="4" s="1" customFormat="1" ht="19.5" customHeight="1" spans="1:23">
      <c r="A4" s="7" t="str">
        <f>"单位名称："&amp;"景洪市住房和城乡建设局"</f>
        <v>单位名称：景洪市住房和城乡建设局</v>
      </c>
      <c r="B4" s="7"/>
      <c r="C4" s="7"/>
      <c r="D4" s="7"/>
      <c r="E4" s="7"/>
      <c r="F4" s="7"/>
      <c r="G4" s="7"/>
      <c r="H4" s="7"/>
      <c r="I4" s="137"/>
      <c r="J4" s="137"/>
      <c r="K4" s="137"/>
      <c r="L4" s="137"/>
      <c r="M4" s="137"/>
      <c r="N4" s="137"/>
      <c r="O4" s="137"/>
      <c r="P4" s="137"/>
      <c r="Q4" s="137"/>
      <c r="R4" s="149"/>
      <c r="S4" s="149"/>
      <c r="T4" s="149"/>
      <c r="U4" s="150"/>
      <c r="V4" s="149"/>
      <c r="W4" s="112" t="s">
        <v>147</v>
      </c>
    </row>
    <row r="5" s="1" customFormat="1" ht="21.75" customHeight="1" spans="1:23">
      <c r="A5" s="130" t="s">
        <v>310</v>
      </c>
      <c r="B5" s="131" t="s">
        <v>156</v>
      </c>
      <c r="C5" s="130" t="s">
        <v>157</v>
      </c>
      <c r="D5" s="130" t="s">
        <v>311</v>
      </c>
      <c r="E5" s="131" t="s">
        <v>158</v>
      </c>
      <c r="F5" s="131" t="s">
        <v>159</v>
      </c>
      <c r="G5" s="131" t="s">
        <v>312</v>
      </c>
      <c r="H5" s="131" t="s">
        <v>313</v>
      </c>
      <c r="I5" s="138" t="s">
        <v>29</v>
      </c>
      <c r="J5" s="139" t="s">
        <v>314</v>
      </c>
      <c r="K5" s="140"/>
      <c r="L5" s="140"/>
      <c r="M5" s="141"/>
      <c r="N5" s="139" t="s">
        <v>164</v>
      </c>
      <c r="O5" s="140"/>
      <c r="P5" s="141"/>
      <c r="Q5" s="131" t="s">
        <v>35</v>
      </c>
      <c r="R5" s="139" t="s">
        <v>63</v>
      </c>
      <c r="S5" s="140"/>
      <c r="T5" s="140"/>
      <c r="U5" s="140"/>
      <c r="V5" s="140"/>
      <c r="W5" s="141"/>
    </row>
    <row r="6" s="1" customFormat="1" ht="21.75" customHeight="1" spans="1:23">
      <c r="A6" s="132"/>
      <c r="B6" s="133"/>
      <c r="C6" s="132"/>
      <c r="D6" s="132"/>
      <c r="E6" s="133"/>
      <c r="F6" s="133"/>
      <c r="G6" s="133"/>
      <c r="H6" s="133"/>
      <c r="I6" s="142"/>
      <c r="J6" s="143" t="s">
        <v>32</v>
      </c>
      <c r="K6" s="144"/>
      <c r="L6" s="131" t="s">
        <v>33</v>
      </c>
      <c r="M6" s="131" t="s">
        <v>34</v>
      </c>
      <c r="N6" s="131" t="s">
        <v>32</v>
      </c>
      <c r="O6" s="131" t="s">
        <v>33</v>
      </c>
      <c r="P6" s="131" t="s">
        <v>34</v>
      </c>
      <c r="Q6" s="133"/>
      <c r="R6" s="131" t="s">
        <v>31</v>
      </c>
      <c r="S6" s="130" t="s">
        <v>38</v>
      </c>
      <c r="T6" s="130" t="s">
        <v>170</v>
      </c>
      <c r="U6" s="130" t="s">
        <v>40</v>
      </c>
      <c r="V6" s="130" t="s">
        <v>41</v>
      </c>
      <c r="W6" s="130" t="s">
        <v>42</v>
      </c>
    </row>
    <row r="7" s="1" customFormat="1" ht="21" customHeight="1" spans="1:23">
      <c r="A7" s="132"/>
      <c r="B7" s="133"/>
      <c r="C7" s="132"/>
      <c r="D7" s="132"/>
      <c r="E7" s="133"/>
      <c r="F7" s="133"/>
      <c r="G7" s="133"/>
      <c r="H7" s="133"/>
      <c r="I7" s="142"/>
      <c r="J7" s="145"/>
      <c r="K7" s="146"/>
      <c r="L7" s="133"/>
      <c r="M7" s="133"/>
      <c r="N7" s="133"/>
      <c r="O7" s="133"/>
      <c r="P7" s="133"/>
      <c r="Q7" s="133"/>
      <c r="R7" s="133"/>
      <c r="S7" s="132"/>
      <c r="T7" s="132"/>
      <c r="U7" s="132"/>
      <c r="V7" s="132"/>
      <c r="W7" s="132"/>
    </row>
    <row r="8" s="1" customFormat="1" ht="39.75" customHeight="1" spans="1:23">
      <c r="A8" s="134"/>
      <c r="B8" s="135"/>
      <c r="C8" s="134"/>
      <c r="D8" s="134"/>
      <c r="E8" s="135"/>
      <c r="F8" s="135"/>
      <c r="G8" s="135"/>
      <c r="H8" s="135"/>
      <c r="I8" s="147"/>
      <c r="J8" s="148" t="s">
        <v>31</v>
      </c>
      <c r="K8" s="148" t="s">
        <v>315</v>
      </c>
      <c r="L8" s="135"/>
      <c r="M8" s="135"/>
      <c r="N8" s="135"/>
      <c r="O8" s="135"/>
      <c r="P8" s="135"/>
      <c r="Q8" s="135"/>
      <c r="R8" s="135"/>
      <c r="S8" s="134"/>
      <c r="T8" s="134"/>
      <c r="U8" s="134"/>
      <c r="V8" s="134"/>
      <c r="W8" s="134"/>
    </row>
    <row r="9" s="1" customFormat="1" ht="19.5" customHeight="1" spans="1:23">
      <c r="A9" s="136">
        <v>1</v>
      </c>
      <c r="B9" s="136">
        <v>2</v>
      </c>
      <c r="C9" s="136">
        <v>3</v>
      </c>
      <c r="D9" s="136">
        <v>4</v>
      </c>
      <c r="E9" s="136">
        <v>5</v>
      </c>
      <c r="F9" s="136">
        <v>6</v>
      </c>
      <c r="G9" s="136">
        <v>7</v>
      </c>
      <c r="H9" s="136">
        <v>8</v>
      </c>
      <c r="I9" s="136">
        <v>9</v>
      </c>
      <c r="J9" s="136">
        <v>10</v>
      </c>
      <c r="K9" s="136">
        <v>11</v>
      </c>
      <c r="L9" s="136">
        <v>12</v>
      </c>
      <c r="M9" s="136">
        <v>13</v>
      </c>
      <c r="N9" s="136">
        <v>14</v>
      </c>
      <c r="O9" s="136">
        <v>15</v>
      </c>
      <c r="P9" s="136">
        <v>16</v>
      </c>
      <c r="Q9" s="136">
        <v>17</v>
      </c>
      <c r="R9" s="136">
        <v>18</v>
      </c>
      <c r="S9" s="136">
        <v>19</v>
      </c>
      <c r="T9" s="136">
        <v>20</v>
      </c>
      <c r="U9" s="136">
        <v>21</v>
      </c>
      <c r="V9" s="136">
        <v>22</v>
      </c>
      <c r="W9" s="136">
        <v>23</v>
      </c>
    </row>
    <row r="10" s="1" customFormat="1" ht="21.75" customHeight="1" spans="1:23">
      <c r="A10" s="21"/>
      <c r="B10" s="21"/>
      <c r="C10" s="21" t="s">
        <v>316</v>
      </c>
      <c r="D10" s="21"/>
      <c r="E10" s="21"/>
      <c r="F10" s="21"/>
      <c r="G10" s="21"/>
      <c r="H10" s="21"/>
      <c r="I10" s="22">
        <v>1310000</v>
      </c>
      <c r="J10" s="22">
        <v>1310000</v>
      </c>
      <c r="K10" s="22">
        <v>1310000</v>
      </c>
      <c r="L10" s="22"/>
      <c r="M10" s="22"/>
      <c r="N10" s="22"/>
      <c r="O10" s="22"/>
      <c r="P10" s="22"/>
      <c r="Q10" s="22"/>
      <c r="R10" s="22"/>
      <c r="S10" s="22"/>
      <c r="T10" s="22"/>
      <c r="U10" s="22"/>
      <c r="V10" s="22"/>
      <c r="W10" s="22"/>
    </row>
    <row r="11" s="1" customFormat="1" ht="31" customHeight="1" spans="1:23">
      <c r="A11" s="21" t="s">
        <v>317</v>
      </c>
      <c r="B11" s="21" t="s">
        <v>318</v>
      </c>
      <c r="C11" s="21" t="s">
        <v>316</v>
      </c>
      <c r="D11" s="21" t="s">
        <v>44</v>
      </c>
      <c r="E11" s="21" t="s">
        <v>103</v>
      </c>
      <c r="F11" s="21" t="s">
        <v>104</v>
      </c>
      <c r="G11" s="21" t="s">
        <v>198</v>
      </c>
      <c r="H11" s="21" t="s">
        <v>199</v>
      </c>
      <c r="I11" s="22">
        <v>1310000</v>
      </c>
      <c r="J11" s="22">
        <v>1310000</v>
      </c>
      <c r="K11" s="22">
        <v>1310000</v>
      </c>
      <c r="L11" s="22"/>
      <c r="M11" s="22"/>
      <c r="N11" s="22"/>
      <c r="O11" s="22"/>
      <c r="P11" s="22"/>
      <c r="Q11" s="22"/>
      <c r="R11" s="22"/>
      <c r="S11" s="22"/>
      <c r="T11" s="22"/>
      <c r="U11" s="22"/>
      <c r="V11" s="22"/>
      <c r="W11" s="22"/>
    </row>
    <row r="12" s="1" customFormat="1" ht="21.75" customHeight="1" spans="1:23">
      <c r="A12" s="21"/>
      <c r="B12" s="21"/>
      <c r="C12" s="21" t="s">
        <v>319</v>
      </c>
      <c r="D12" s="21"/>
      <c r="E12" s="21"/>
      <c r="F12" s="21"/>
      <c r="G12" s="21"/>
      <c r="H12" s="21"/>
      <c r="I12" s="22">
        <v>13540000</v>
      </c>
      <c r="J12" s="22">
        <v>13540000</v>
      </c>
      <c r="K12" s="22">
        <v>13540000</v>
      </c>
      <c r="L12" s="22"/>
      <c r="M12" s="22"/>
      <c r="N12" s="22"/>
      <c r="O12" s="22"/>
      <c r="P12" s="22"/>
      <c r="Q12" s="22"/>
      <c r="R12" s="22"/>
      <c r="S12" s="22"/>
      <c r="T12" s="22"/>
      <c r="U12" s="22"/>
      <c r="V12" s="22"/>
      <c r="W12" s="22"/>
    </row>
    <row r="13" s="1" customFormat="1" ht="21.75" customHeight="1" spans="1:23">
      <c r="A13" s="21" t="s">
        <v>320</v>
      </c>
      <c r="B13" s="21" t="s">
        <v>321</v>
      </c>
      <c r="C13" s="21" t="s">
        <v>319</v>
      </c>
      <c r="D13" s="21" t="s">
        <v>44</v>
      </c>
      <c r="E13" s="21" t="s">
        <v>111</v>
      </c>
      <c r="F13" s="21" t="s">
        <v>110</v>
      </c>
      <c r="G13" s="21" t="s">
        <v>198</v>
      </c>
      <c r="H13" s="21" t="s">
        <v>199</v>
      </c>
      <c r="I13" s="22">
        <v>13540000</v>
      </c>
      <c r="J13" s="22">
        <v>13540000</v>
      </c>
      <c r="K13" s="22">
        <v>13540000</v>
      </c>
      <c r="L13" s="22"/>
      <c r="M13" s="22"/>
      <c r="N13" s="22"/>
      <c r="O13" s="22"/>
      <c r="P13" s="22"/>
      <c r="Q13" s="22"/>
      <c r="R13" s="22"/>
      <c r="S13" s="22"/>
      <c r="T13" s="22"/>
      <c r="U13" s="22"/>
      <c r="V13" s="22"/>
      <c r="W13" s="22"/>
    </row>
    <row r="14" s="1" customFormat="1" ht="21.75" customHeight="1" spans="1:23">
      <c r="A14" s="21"/>
      <c r="B14" s="21"/>
      <c r="C14" s="21" t="s">
        <v>322</v>
      </c>
      <c r="D14" s="21"/>
      <c r="E14" s="21"/>
      <c r="F14" s="21"/>
      <c r="G14" s="21"/>
      <c r="H14" s="21"/>
      <c r="I14" s="22">
        <v>7500000</v>
      </c>
      <c r="J14" s="22">
        <v>7500000</v>
      </c>
      <c r="K14" s="22">
        <v>7500000</v>
      </c>
      <c r="L14" s="22"/>
      <c r="M14" s="22"/>
      <c r="N14" s="22"/>
      <c r="O14" s="22"/>
      <c r="P14" s="22"/>
      <c r="Q14" s="22"/>
      <c r="R14" s="22"/>
      <c r="S14" s="22"/>
      <c r="T14" s="22"/>
      <c r="U14" s="22"/>
      <c r="V14" s="22"/>
      <c r="W14" s="22"/>
    </row>
    <row r="15" s="1" customFormat="1" ht="33" customHeight="1" spans="1:23">
      <c r="A15" s="21" t="s">
        <v>317</v>
      </c>
      <c r="B15" s="21" t="s">
        <v>323</v>
      </c>
      <c r="C15" s="21" t="s">
        <v>322</v>
      </c>
      <c r="D15" s="21" t="s">
        <v>44</v>
      </c>
      <c r="E15" s="21" t="s">
        <v>107</v>
      </c>
      <c r="F15" s="21" t="s">
        <v>108</v>
      </c>
      <c r="G15" s="21" t="s">
        <v>252</v>
      </c>
      <c r="H15" s="21" t="s">
        <v>253</v>
      </c>
      <c r="I15" s="22">
        <v>7500000</v>
      </c>
      <c r="J15" s="22">
        <v>7500000</v>
      </c>
      <c r="K15" s="22">
        <v>7500000</v>
      </c>
      <c r="L15" s="22"/>
      <c r="M15" s="22"/>
      <c r="N15" s="22"/>
      <c r="O15" s="22"/>
      <c r="P15" s="22"/>
      <c r="Q15" s="22"/>
      <c r="R15" s="22"/>
      <c r="S15" s="22"/>
      <c r="T15" s="22"/>
      <c r="U15" s="22"/>
      <c r="V15" s="22"/>
      <c r="W15" s="22"/>
    </row>
    <row r="16" s="1" customFormat="1" ht="21.75" customHeight="1" spans="1:23">
      <c r="A16" s="21"/>
      <c r="B16" s="21"/>
      <c r="C16" s="21" t="s">
        <v>324</v>
      </c>
      <c r="D16" s="21"/>
      <c r="E16" s="21"/>
      <c r="F16" s="21"/>
      <c r="G16" s="21"/>
      <c r="H16" s="21"/>
      <c r="I16" s="22">
        <v>78000000</v>
      </c>
      <c r="J16" s="22">
        <v>78000000</v>
      </c>
      <c r="K16" s="22">
        <v>78000000</v>
      </c>
      <c r="L16" s="22"/>
      <c r="M16" s="22"/>
      <c r="N16" s="22"/>
      <c r="O16" s="22"/>
      <c r="P16" s="22"/>
      <c r="Q16" s="22"/>
      <c r="R16" s="22"/>
      <c r="S16" s="22"/>
      <c r="T16" s="22"/>
      <c r="U16" s="22"/>
      <c r="V16" s="22"/>
      <c r="W16" s="22"/>
    </row>
    <row r="17" s="1" customFormat="1" ht="21.75" customHeight="1" spans="1:23">
      <c r="A17" s="21" t="s">
        <v>320</v>
      </c>
      <c r="B17" s="21" t="s">
        <v>325</v>
      </c>
      <c r="C17" s="21" t="s">
        <v>324</v>
      </c>
      <c r="D17" s="21" t="s">
        <v>44</v>
      </c>
      <c r="E17" s="21" t="s">
        <v>111</v>
      </c>
      <c r="F17" s="21" t="s">
        <v>110</v>
      </c>
      <c r="G17" s="21" t="s">
        <v>198</v>
      </c>
      <c r="H17" s="21" t="s">
        <v>199</v>
      </c>
      <c r="I17" s="22">
        <v>78000000</v>
      </c>
      <c r="J17" s="22">
        <v>78000000</v>
      </c>
      <c r="K17" s="22">
        <v>78000000</v>
      </c>
      <c r="L17" s="22"/>
      <c r="M17" s="22"/>
      <c r="N17" s="22"/>
      <c r="O17" s="22"/>
      <c r="P17" s="22"/>
      <c r="Q17" s="22"/>
      <c r="R17" s="22"/>
      <c r="S17" s="22"/>
      <c r="T17" s="22"/>
      <c r="U17" s="22"/>
      <c r="V17" s="22"/>
      <c r="W17" s="22"/>
    </row>
    <row r="18" s="1" customFormat="1" ht="21.75" customHeight="1" spans="1:23">
      <c r="A18" s="21"/>
      <c r="B18" s="21"/>
      <c r="C18" s="21" t="s">
        <v>326</v>
      </c>
      <c r="D18" s="21"/>
      <c r="E18" s="21"/>
      <c r="F18" s="21"/>
      <c r="G18" s="21"/>
      <c r="H18" s="21"/>
      <c r="I18" s="22">
        <v>2000000</v>
      </c>
      <c r="J18" s="22">
        <v>2000000</v>
      </c>
      <c r="K18" s="22">
        <v>2000000</v>
      </c>
      <c r="L18" s="22"/>
      <c r="M18" s="22"/>
      <c r="N18" s="22"/>
      <c r="O18" s="22"/>
      <c r="P18" s="22"/>
      <c r="Q18" s="22"/>
      <c r="R18" s="22"/>
      <c r="S18" s="22"/>
      <c r="T18" s="22"/>
      <c r="U18" s="22"/>
      <c r="V18" s="22"/>
      <c r="W18" s="22"/>
    </row>
    <row r="19" s="1" customFormat="1" ht="30" customHeight="1" spans="1:23">
      <c r="A19" s="21" t="s">
        <v>317</v>
      </c>
      <c r="B19" s="21" t="s">
        <v>327</v>
      </c>
      <c r="C19" s="21" t="s">
        <v>326</v>
      </c>
      <c r="D19" s="21" t="s">
        <v>44</v>
      </c>
      <c r="E19" s="21" t="s">
        <v>103</v>
      </c>
      <c r="F19" s="21" t="s">
        <v>104</v>
      </c>
      <c r="G19" s="21" t="s">
        <v>220</v>
      </c>
      <c r="H19" s="21" t="s">
        <v>221</v>
      </c>
      <c r="I19" s="22">
        <v>150000</v>
      </c>
      <c r="J19" s="22">
        <v>150000</v>
      </c>
      <c r="K19" s="22">
        <v>150000</v>
      </c>
      <c r="L19" s="22"/>
      <c r="M19" s="22"/>
      <c r="N19" s="22"/>
      <c r="O19" s="22"/>
      <c r="P19" s="22"/>
      <c r="Q19" s="22"/>
      <c r="R19" s="22"/>
      <c r="S19" s="22"/>
      <c r="T19" s="22"/>
      <c r="U19" s="22"/>
      <c r="V19" s="22"/>
      <c r="W19" s="22"/>
    </row>
    <row r="20" s="1" customFormat="1" ht="30" customHeight="1" spans="1:23">
      <c r="A20" s="21" t="s">
        <v>317</v>
      </c>
      <c r="B20" s="21" t="s">
        <v>327</v>
      </c>
      <c r="C20" s="21" t="s">
        <v>326</v>
      </c>
      <c r="D20" s="21" t="s">
        <v>44</v>
      </c>
      <c r="E20" s="21" t="s">
        <v>103</v>
      </c>
      <c r="F20" s="21" t="s">
        <v>104</v>
      </c>
      <c r="G20" s="21" t="s">
        <v>194</v>
      </c>
      <c r="H20" s="21" t="s">
        <v>195</v>
      </c>
      <c r="I20" s="22">
        <v>300000</v>
      </c>
      <c r="J20" s="22">
        <v>300000</v>
      </c>
      <c r="K20" s="22">
        <v>300000</v>
      </c>
      <c r="L20" s="22"/>
      <c r="M20" s="22"/>
      <c r="N20" s="22"/>
      <c r="O20" s="22"/>
      <c r="P20" s="22"/>
      <c r="Q20" s="22"/>
      <c r="R20" s="22"/>
      <c r="S20" s="22"/>
      <c r="T20" s="22"/>
      <c r="U20" s="22"/>
      <c r="V20" s="22"/>
      <c r="W20" s="22"/>
    </row>
    <row r="21" s="1" customFormat="1" ht="30" customHeight="1" spans="1:23">
      <c r="A21" s="21" t="s">
        <v>317</v>
      </c>
      <c r="B21" s="21" t="s">
        <v>327</v>
      </c>
      <c r="C21" s="21" t="s">
        <v>326</v>
      </c>
      <c r="D21" s="21" t="s">
        <v>44</v>
      </c>
      <c r="E21" s="21" t="s">
        <v>103</v>
      </c>
      <c r="F21" s="21" t="s">
        <v>104</v>
      </c>
      <c r="G21" s="21" t="s">
        <v>291</v>
      </c>
      <c r="H21" s="21" t="s">
        <v>292</v>
      </c>
      <c r="I21" s="22">
        <v>750000</v>
      </c>
      <c r="J21" s="22">
        <v>750000</v>
      </c>
      <c r="K21" s="22">
        <v>750000</v>
      </c>
      <c r="L21" s="22"/>
      <c r="M21" s="22"/>
      <c r="N21" s="22"/>
      <c r="O21" s="22"/>
      <c r="P21" s="22"/>
      <c r="Q21" s="22"/>
      <c r="R21" s="22"/>
      <c r="S21" s="22"/>
      <c r="T21" s="22"/>
      <c r="U21" s="22"/>
      <c r="V21" s="22"/>
      <c r="W21" s="22"/>
    </row>
    <row r="22" s="1" customFormat="1" ht="30" customHeight="1" spans="1:23">
      <c r="A22" s="21" t="s">
        <v>317</v>
      </c>
      <c r="B22" s="21" t="s">
        <v>327</v>
      </c>
      <c r="C22" s="21" t="s">
        <v>326</v>
      </c>
      <c r="D22" s="21" t="s">
        <v>44</v>
      </c>
      <c r="E22" s="21" t="s">
        <v>103</v>
      </c>
      <c r="F22" s="21" t="s">
        <v>104</v>
      </c>
      <c r="G22" s="21" t="s">
        <v>200</v>
      </c>
      <c r="H22" s="21" t="s">
        <v>201</v>
      </c>
      <c r="I22" s="22">
        <v>800000</v>
      </c>
      <c r="J22" s="22">
        <v>800000</v>
      </c>
      <c r="K22" s="22">
        <v>800000</v>
      </c>
      <c r="L22" s="22"/>
      <c r="M22" s="22"/>
      <c r="N22" s="22"/>
      <c r="O22" s="22"/>
      <c r="P22" s="22"/>
      <c r="Q22" s="22"/>
      <c r="R22" s="22"/>
      <c r="S22" s="22"/>
      <c r="T22" s="22"/>
      <c r="U22" s="22"/>
      <c r="V22" s="22"/>
      <c r="W22" s="22"/>
    </row>
    <row r="23" s="1" customFormat="1" ht="21.75" customHeight="1" spans="1:23">
      <c r="A23" s="21"/>
      <c r="B23" s="21"/>
      <c r="C23" s="21" t="s">
        <v>328</v>
      </c>
      <c r="D23" s="21"/>
      <c r="E23" s="21"/>
      <c r="F23" s="21"/>
      <c r="G23" s="21"/>
      <c r="H23" s="21"/>
      <c r="I23" s="22">
        <v>10000000</v>
      </c>
      <c r="J23" s="22">
        <v>10000000</v>
      </c>
      <c r="K23" s="22">
        <v>10000000</v>
      </c>
      <c r="L23" s="22"/>
      <c r="M23" s="22"/>
      <c r="N23" s="22"/>
      <c r="O23" s="22"/>
      <c r="P23" s="22"/>
      <c r="Q23" s="22"/>
      <c r="R23" s="22"/>
      <c r="S23" s="22"/>
      <c r="T23" s="22"/>
      <c r="U23" s="22"/>
      <c r="V23" s="22"/>
      <c r="W23" s="22"/>
    </row>
    <row r="24" s="1" customFormat="1" ht="27" customHeight="1" spans="1:23">
      <c r="A24" s="21" t="s">
        <v>320</v>
      </c>
      <c r="B24" s="21" t="s">
        <v>329</v>
      </c>
      <c r="C24" s="21" t="s">
        <v>328</v>
      </c>
      <c r="D24" s="21" t="s">
        <v>44</v>
      </c>
      <c r="E24" s="21" t="s">
        <v>103</v>
      </c>
      <c r="F24" s="21" t="s">
        <v>104</v>
      </c>
      <c r="G24" s="21" t="s">
        <v>198</v>
      </c>
      <c r="H24" s="21" t="s">
        <v>199</v>
      </c>
      <c r="I24" s="22">
        <v>10000000</v>
      </c>
      <c r="J24" s="22">
        <v>10000000</v>
      </c>
      <c r="K24" s="22">
        <v>10000000</v>
      </c>
      <c r="L24" s="22"/>
      <c r="M24" s="22"/>
      <c r="N24" s="22"/>
      <c r="O24" s="22"/>
      <c r="P24" s="22"/>
      <c r="Q24" s="22"/>
      <c r="R24" s="22"/>
      <c r="S24" s="22"/>
      <c r="T24" s="22"/>
      <c r="U24" s="22"/>
      <c r="V24" s="22"/>
      <c r="W24" s="22"/>
    </row>
    <row r="25" s="1" customFormat="1" ht="21.75" customHeight="1" spans="1:23">
      <c r="A25" s="21"/>
      <c r="B25" s="21"/>
      <c r="C25" s="21" t="s">
        <v>330</v>
      </c>
      <c r="D25" s="21"/>
      <c r="E25" s="21"/>
      <c r="F25" s="21"/>
      <c r="G25" s="21"/>
      <c r="H25" s="21"/>
      <c r="I25" s="22">
        <v>940000</v>
      </c>
      <c r="J25" s="22">
        <v>940000</v>
      </c>
      <c r="K25" s="22">
        <v>940000</v>
      </c>
      <c r="L25" s="22"/>
      <c r="M25" s="22"/>
      <c r="N25" s="22"/>
      <c r="O25" s="22"/>
      <c r="P25" s="22"/>
      <c r="Q25" s="22"/>
      <c r="R25" s="22"/>
      <c r="S25" s="22"/>
      <c r="T25" s="22"/>
      <c r="U25" s="22"/>
      <c r="V25" s="22"/>
      <c r="W25" s="22"/>
    </row>
    <row r="26" s="1" customFormat="1" ht="26" customHeight="1" spans="1:23">
      <c r="A26" s="21" t="s">
        <v>317</v>
      </c>
      <c r="B26" s="21" t="s">
        <v>331</v>
      </c>
      <c r="C26" s="21" t="s">
        <v>330</v>
      </c>
      <c r="D26" s="21" t="s">
        <v>44</v>
      </c>
      <c r="E26" s="21" t="s">
        <v>103</v>
      </c>
      <c r="F26" s="21" t="s">
        <v>104</v>
      </c>
      <c r="G26" s="21" t="s">
        <v>198</v>
      </c>
      <c r="H26" s="21" t="s">
        <v>199</v>
      </c>
      <c r="I26" s="22">
        <v>940000</v>
      </c>
      <c r="J26" s="22">
        <v>940000</v>
      </c>
      <c r="K26" s="22">
        <v>940000</v>
      </c>
      <c r="L26" s="22"/>
      <c r="M26" s="22"/>
      <c r="N26" s="22"/>
      <c r="O26" s="22"/>
      <c r="P26" s="22"/>
      <c r="Q26" s="22"/>
      <c r="R26" s="22"/>
      <c r="S26" s="22"/>
      <c r="T26" s="22"/>
      <c r="U26" s="22"/>
      <c r="V26" s="22"/>
      <c r="W26" s="22"/>
    </row>
    <row r="27" s="1" customFormat="1" ht="21.75" customHeight="1" spans="1:23">
      <c r="A27" s="21"/>
      <c r="B27" s="21"/>
      <c r="C27" s="21" t="s">
        <v>332</v>
      </c>
      <c r="D27" s="21"/>
      <c r="E27" s="21"/>
      <c r="F27" s="21"/>
      <c r="G27" s="21"/>
      <c r="H27" s="21"/>
      <c r="I27" s="22">
        <v>1000000</v>
      </c>
      <c r="J27" s="22">
        <v>1000000</v>
      </c>
      <c r="K27" s="22">
        <v>1000000</v>
      </c>
      <c r="L27" s="22"/>
      <c r="M27" s="22"/>
      <c r="N27" s="22"/>
      <c r="O27" s="22"/>
      <c r="P27" s="22"/>
      <c r="Q27" s="22"/>
      <c r="R27" s="22"/>
      <c r="S27" s="22"/>
      <c r="T27" s="22"/>
      <c r="U27" s="22"/>
      <c r="V27" s="22"/>
      <c r="W27" s="22"/>
    </row>
    <row r="28" s="1" customFormat="1" ht="26" customHeight="1" spans="1:23">
      <c r="A28" s="21" t="s">
        <v>317</v>
      </c>
      <c r="B28" s="21" t="s">
        <v>333</v>
      </c>
      <c r="C28" s="21" t="s">
        <v>332</v>
      </c>
      <c r="D28" s="21" t="s">
        <v>44</v>
      </c>
      <c r="E28" s="21" t="s">
        <v>103</v>
      </c>
      <c r="F28" s="21" t="s">
        <v>104</v>
      </c>
      <c r="G28" s="21" t="s">
        <v>194</v>
      </c>
      <c r="H28" s="21" t="s">
        <v>195</v>
      </c>
      <c r="I28" s="22">
        <v>200000</v>
      </c>
      <c r="J28" s="22">
        <v>200000</v>
      </c>
      <c r="K28" s="22">
        <v>200000</v>
      </c>
      <c r="L28" s="22"/>
      <c r="M28" s="22"/>
      <c r="N28" s="22"/>
      <c r="O28" s="22"/>
      <c r="P28" s="22"/>
      <c r="Q28" s="22"/>
      <c r="R28" s="22"/>
      <c r="S28" s="22"/>
      <c r="T28" s="22"/>
      <c r="U28" s="22"/>
      <c r="V28" s="22"/>
      <c r="W28" s="22"/>
    </row>
    <row r="29" s="1" customFormat="1" ht="26" customHeight="1" spans="1:23">
      <c r="A29" s="21" t="s">
        <v>317</v>
      </c>
      <c r="B29" s="21" t="s">
        <v>333</v>
      </c>
      <c r="C29" s="21" t="s">
        <v>332</v>
      </c>
      <c r="D29" s="21" t="s">
        <v>44</v>
      </c>
      <c r="E29" s="21" t="s">
        <v>103</v>
      </c>
      <c r="F29" s="21" t="s">
        <v>104</v>
      </c>
      <c r="G29" s="21" t="s">
        <v>198</v>
      </c>
      <c r="H29" s="21" t="s">
        <v>199</v>
      </c>
      <c r="I29" s="22">
        <v>400000</v>
      </c>
      <c r="J29" s="22">
        <v>400000</v>
      </c>
      <c r="K29" s="22">
        <v>400000</v>
      </c>
      <c r="L29" s="22"/>
      <c r="M29" s="22"/>
      <c r="N29" s="22"/>
      <c r="O29" s="22"/>
      <c r="P29" s="22"/>
      <c r="Q29" s="22"/>
      <c r="R29" s="22"/>
      <c r="S29" s="22"/>
      <c r="T29" s="22"/>
      <c r="U29" s="22"/>
      <c r="V29" s="22"/>
      <c r="W29" s="22"/>
    </row>
    <row r="30" s="1" customFormat="1" ht="26" customHeight="1" spans="1:23">
      <c r="A30" s="21" t="s">
        <v>317</v>
      </c>
      <c r="B30" s="21" t="s">
        <v>333</v>
      </c>
      <c r="C30" s="21" t="s">
        <v>332</v>
      </c>
      <c r="D30" s="21" t="s">
        <v>44</v>
      </c>
      <c r="E30" s="21" t="s">
        <v>103</v>
      </c>
      <c r="F30" s="21" t="s">
        <v>104</v>
      </c>
      <c r="G30" s="21" t="s">
        <v>184</v>
      </c>
      <c r="H30" s="21" t="s">
        <v>185</v>
      </c>
      <c r="I30" s="22">
        <v>400000</v>
      </c>
      <c r="J30" s="22">
        <v>400000</v>
      </c>
      <c r="K30" s="22">
        <v>400000</v>
      </c>
      <c r="L30" s="22"/>
      <c r="M30" s="22"/>
      <c r="N30" s="22"/>
      <c r="O30" s="22"/>
      <c r="P30" s="22"/>
      <c r="Q30" s="22"/>
      <c r="R30" s="22"/>
      <c r="S30" s="22"/>
      <c r="T30" s="22"/>
      <c r="U30" s="22"/>
      <c r="V30" s="22"/>
      <c r="W30" s="22"/>
    </row>
    <row r="31" s="1" customFormat="1" ht="21.75" customHeight="1" spans="1:23">
      <c r="A31" s="21"/>
      <c r="B31" s="21"/>
      <c r="C31" s="21" t="s">
        <v>334</v>
      </c>
      <c r="D31" s="21"/>
      <c r="E31" s="21"/>
      <c r="F31" s="21"/>
      <c r="G31" s="21"/>
      <c r="H31" s="21"/>
      <c r="I31" s="22">
        <v>461850</v>
      </c>
      <c r="J31" s="22">
        <v>461850</v>
      </c>
      <c r="K31" s="22">
        <v>461850</v>
      </c>
      <c r="L31" s="22"/>
      <c r="M31" s="22"/>
      <c r="N31" s="22"/>
      <c r="O31" s="22"/>
      <c r="P31" s="22"/>
      <c r="Q31" s="22"/>
      <c r="R31" s="22"/>
      <c r="S31" s="22"/>
      <c r="T31" s="22"/>
      <c r="U31" s="22"/>
      <c r="V31" s="22"/>
      <c r="W31" s="22"/>
    </row>
    <row r="32" s="1" customFormat="1" ht="25" customHeight="1" spans="1:23">
      <c r="A32" s="21" t="s">
        <v>317</v>
      </c>
      <c r="B32" s="21" t="s">
        <v>335</v>
      </c>
      <c r="C32" s="21" t="s">
        <v>334</v>
      </c>
      <c r="D32" s="21" t="s">
        <v>48</v>
      </c>
      <c r="E32" s="21" t="s">
        <v>103</v>
      </c>
      <c r="F32" s="21" t="s">
        <v>104</v>
      </c>
      <c r="G32" s="21" t="s">
        <v>220</v>
      </c>
      <c r="H32" s="21" t="s">
        <v>221</v>
      </c>
      <c r="I32" s="22">
        <v>287750</v>
      </c>
      <c r="J32" s="22">
        <v>287750</v>
      </c>
      <c r="K32" s="22">
        <v>287750</v>
      </c>
      <c r="L32" s="22"/>
      <c r="M32" s="22"/>
      <c r="N32" s="22"/>
      <c r="O32" s="22"/>
      <c r="P32" s="22"/>
      <c r="Q32" s="22"/>
      <c r="R32" s="22"/>
      <c r="S32" s="22"/>
      <c r="T32" s="22"/>
      <c r="U32" s="22"/>
      <c r="V32" s="22"/>
      <c r="W32" s="22"/>
    </row>
    <row r="33" s="1" customFormat="1" ht="25" customHeight="1" spans="1:23">
      <c r="A33" s="21" t="s">
        <v>317</v>
      </c>
      <c r="B33" s="21" t="s">
        <v>335</v>
      </c>
      <c r="C33" s="21" t="s">
        <v>334</v>
      </c>
      <c r="D33" s="21" t="s">
        <v>48</v>
      </c>
      <c r="E33" s="21" t="s">
        <v>103</v>
      </c>
      <c r="F33" s="21" t="s">
        <v>104</v>
      </c>
      <c r="G33" s="21" t="s">
        <v>252</v>
      </c>
      <c r="H33" s="21" t="s">
        <v>253</v>
      </c>
      <c r="I33" s="22">
        <v>27000</v>
      </c>
      <c r="J33" s="22">
        <v>27000</v>
      </c>
      <c r="K33" s="22">
        <v>27000</v>
      </c>
      <c r="L33" s="22"/>
      <c r="M33" s="22"/>
      <c r="N33" s="22"/>
      <c r="O33" s="22"/>
      <c r="P33" s="22"/>
      <c r="Q33" s="22"/>
      <c r="R33" s="22"/>
      <c r="S33" s="22"/>
      <c r="T33" s="22"/>
      <c r="U33" s="22"/>
      <c r="V33" s="22"/>
      <c r="W33" s="22"/>
    </row>
    <row r="34" s="1" customFormat="1" ht="25" customHeight="1" spans="1:23">
      <c r="A34" s="21" t="s">
        <v>317</v>
      </c>
      <c r="B34" s="21" t="s">
        <v>335</v>
      </c>
      <c r="C34" s="21" t="s">
        <v>334</v>
      </c>
      <c r="D34" s="21" t="s">
        <v>48</v>
      </c>
      <c r="E34" s="21" t="s">
        <v>103</v>
      </c>
      <c r="F34" s="21" t="s">
        <v>104</v>
      </c>
      <c r="G34" s="21" t="s">
        <v>254</v>
      </c>
      <c r="H34" s="21" t="s">
        <v>255</v>
      </c>
      <c r="I34" s="22">
        <v>50400</v>
      </c>
      <c r="J34" s="22">
        <v>50400</v>
      </c>
      <c r="K34" s="22">
        <v>50400</v>
      </c>
      <c r="L34" s="22"/>
      <c r="M34" s="22"/>
      <c r="N34" s="22"/>
      <c r="O34" s="22"/>
      <c r="P34" s="22"/>
      <c r="Q34" s="22"/>
      <c r="R34" s="22"/>
      <c r="S34" s="22"/>
      <c r="T34" s="22"/>
      <c r="U34" s="22"/>
      <c r="V34" s="22"/>
      <c r="W34" s="22"/>
    </row>
    <row r="35" s="1" customFormat="1" ht="25" customHeight="1" spans="1:23">
      <c r="A35" s="21" t="s">
        <v>317</v>
      </c>
      <c r="B35" s="21" t="s">
        <v>335</v>
      </c>
      <c r="C35" s="21" t="s">
        <v>334</v>
      </c>
      <c r="D35" s="21" t="s">
        <v>48</v>
      </c>
      <c r="E35" s="21" t="s">
        <v>103</v>
      </c>
      <c r="F35" s="21" t="s">
        <v>104</v>
      </c>
      <c r="G35" s="21" t="s">
        <v>196</v>
      </c>
      <c r="H35" s="21" t="s">
        <v>197</v>
      </c>
      <c r="I35" s="22">
        <v>25000</v>
      </c>
      <c r="J35" s="22">
        <v>25000</v>
      </c>
      <c r="K35" s="22">
        <v>25000</v>
      </c>
      <c r="L35" s="22"/>
      <c r="M35" s="22"/>
      <c r="N35" s="22"/>
      <c r="O35" s="22"/>
      <c r="P35" s="22"/>
      <c r="Q35" s="22"/>
      <c r="R35" s="22"/>
      <c r="S35" s="22"/>
      <c r="T35" s="22"/>
      <c r="U35" s="22"/>
      <c r="V35" s="22"/>
      <c r="W35" s="22"/>
    </row>
    <row r="36" s="1" customFormat="1" ht="25" customHeight="1" spans="1:23">
      <c r="A36" s="21" t="s">
        <v>317</v>
      </c>
      <c r="B36" s="21" t="s">
        <v>335</v>
      </c>
      <c r="C36" s="21" t="s">
        <v>334</v>
      </c>
      <c r="D36" s="21" t="s">
        <v>48</v>
      </c>
      <c r="E36" s="21" t="s">
        <v>103</v>
      </c>
      <c r="F36" s="21" t="s">
        <v>104</v>
      </c>
      <c r="G36" s="21" t="s">
        <v>198</v>
      </c>
      <c r="H36" s="21" t="s">
        <v>199</v>
      </c>
      <c r="I36" s="22">
        <v>40000</v>
      </c>
      <c r="J36" s="22">
        <v>40000</v>
      </c>
      <c r="K36" s="22">
        <v>40000</v>
      </c>
      <c r="L36" s="22"/>
      <c r="M36" s="22"/>
      <c r="N36" s="22"/>
      <c r="O36" s="22"/>
      <c r="P36" s="22"/>
      <c r="Q36" s="22"/>
      <c r="R36" s="22"/>
      <c r="S36" s="22"/>
      <c r="T36" s="22"/>
      <c r="U36" s="22"/>
      <c r="V36" s="22"/>
      <c r="W36" s="22"/>
    </row>
    <row r="37" s="1" customFormat="1" ht="25" customHeight="1" spans="1:23">
      <c r="A37" s="21" t="s">
        <v>317</v>
      </c>
      <c r="B37" s="21" t="s">
        <v>335</v>
      </c>
      <c r="C37" s="21" t="s">
        <v>334</v>
      </c>
      <c r="D37" s="21" t="s">
        <v>48</v>
      </c>
      <c r="E37" s="21" t="s">
        <v>103</v>
      </c>
      <c r="F37" s="21" t="s">
        <v>104</v>
      </c>
      <c r="G37" s="21" t="s">
        <v>200</v>
      </c>
      <c r="H37" s="21" t="s">
        <v>201</v>
      </c>
      <c r="I37" s="22">
        <v>20000</v>
      </c>
      <c r="J37" s="22">
        <v>20000</v>
      </c>
      <c r="K37" s="22">
        <v>20000</v>
      </c>
      <c r="L37" s="22"/>
      <c r="M37" s="22"/>
      <c r="N37" s="22"/>
      <c r="O37" s="22"/>
      <c r="P37" s="22"/>
      <c r="Q37" s="22"/>
      <c r="R37" s="22"/>
      <c r="S37" s="22"/>
      <c r="T37" s="22"/>
      <c r="U37" s="22"/>
      <c r="V37" s="22"/>
      <c r="W37" s="22"/>
    </row>
    <row r="38" s="1" customFormat="1" ht="25" customHeight="1" spans="1:23">
      <c r="A38" s="21" t="s">
        <v>317</v>
      </c>
      <c r="B38" s="21" t="s">
        <v>335</v>
      </c>
      <c r="C38" s="21" t="s">
        <v>334</v>
      </c>
      <c r="D38" s="21" t="s">
        <v>48</v>
      </c>
      <c r="E38" s="21" t="s">
        <v>103</v>
      </c>
      <c r="F38" s="21" t="s">
        <v>104</v>
      </c>
      <c r="G38" s="21" t="s">
        <v>271</v>
      </c>
      <c r="H38" s="21" t="s">
        <v>272</v>
      </c>
      <c r="I38" s="22">
        <v>11700</v>
      </c>
      <c r="J38" s="22">
        <v>11700</v>
      </c>
      <c r="K38" s="22">
        <v>11700</v>
      </c>
      <c r="L38" s="22"/>
      <c r="M38" s="22"/>
      <c r="N38" s="22"/>
      <c r="O38" s="22"/>
      <c r="P38" s="22"/>
      <c r="Q38" s="22"/>
      <c r="R38" s="22"/>
      <c r="S38" s="22"/>
      <c r="T38" s="22"/>
      <c r="U38" s="22"/>
      <c r="V38" s="22"/>
      <c r="W38" s="22"/>
    </row>
    <row r="39" s="1" customFormat="1" ht="18.75" customHeight="1" spans="1:23">
      <c r="A39" s="25" t="s">
        <v>125</v>
      </c>
      <c r="B39" s="26"/>
      <c r="C39" s="26"/>
      <c r="D39" s="26"/>
      <c r="E39" s="26"/>
      <c r="F39" s="26"/>
      <c r="G39" s="26"/>
      <c r="H39" s="27"/>
      <c r="I39" s="22">
        <v>114751850</v>
      </c>
      <c r="J39" s="22">
        <v>114751850</v>
      </c>
      <c r="K39" s="22">
        <v>114751850</v>
      </c>
      <c r="L39" s="22"/>
      <c r="M39" s="22"/>
      <c r="N39" s="22"/>
      <c r="O39" s="22"/>
      <c r="P39" s="22"/>
      <c r="Q39" s="22"/>
      <c r="R39" s="22"/>
      <c r="S39" s="22"/>
      <c r="T39" s="22"/>
      <c r="U39" s="22"/>
      <c r="V39" s="22"/>
      <c r="W39" s="22"/>
    </row>
  </sheetData>
  <mergeCells count="28">
    <mergeCell ref="A3:W3"/>
    <mergeCell ref="A4:H4"/>
    <mergeCell ref="J5:M5"/>
    <mergeCell ref="N5:P5"/>
    <mergeCell ref="R5:W5"/>
    <mergeCell ref="A39:H39"/>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8"/>
  <sheetViews>
    <sheetView workbookViewId="0">
      <selection activeCell="A1" sqref="$A1:$XFD1048576"/>
    </sheetView>
  </sheetViews>
  <sheetFormatPr defaultColWidth="7.99166666666667" defaultRowHeight="12" customHeight="1"/>
  <cols>
    <col min="1" max="1" width="30" style="1" customWidth="1"/>
    <col min="2" max="2" width="32.2333333333333" style="1" customWidth="1"/>
    <col min="3" max="4" width="14.4916666666667" style="1" customWidth="1"/>
    <col min="5" max="5" width="16.7416666666667" style="1" customWidth="1"/>
    <col min="6" max="6" width="9.24166666666667" style="1" customWidth="1"/>
    <col min="7" max="7" width="17.2333333333333" style="1" customWidth="1"/>
    <col min="8" max="9" width="9.24166666666667" style="1" customWidth="1"/>
    <col min="10" max="10" width="32.5" style="1" customWidth="1"/>
    <col min="11" max="16384" width="7.99166666666667" style="1"/>
  </cols>
  <sheetData>
    <row r="1" s="1" customFormat="1" customHeight="1" spans="1:10">
      <c r="A1" s="2"/>
      <c r="B1" s="2"/>
      <c r="C1" s="2"/>
      <c r="D1" s="2"/>
      <c r="E1" s="2"/>
      <c r="F1" s="2"/>
      <c r="G1" s="2"/>
      <c r="H1" s="2"/>
      <c r="I1" s="2"/>
      <c r="J1" s="2"/>
    </row>
    <row r="2" s="1" customFormat="1" ht="15" customHeight="1" spans="10:10">
      <c r="J2" s="128" t="s">
        <v>336</v>
      </c>
    </row>
    <row r="3" s="1" customFormat="1" ht="33" customHeight="1" spans="1:10">
      <c r="A3" s="6" t="str">
        <f>"2025"&amp;"年部门项目支出绩效目标表"</f>
        <v>2025年部门项目支出绩效目标表</v>
      </c>
      <c r="B3" s="6"/>
      <c r="C3" s="6"/>
      <c r="D3" s="6"/>
      <c r="E3" s="6"/>
      <c r="F3" s="6"/>
      <c r="G3" s="6"/>
      <c r="H3" s="6"/>
      <c r="I3" s="6"/>
      <c r="J3" s="6"/>
    </row>
    <row r="4" s="1" customFormat="1" ht="17.25" customHeight="1" spans="1:10">
      <c r="A4" s="7" t="str">
        <f>"单位名称："&amp;"景洪市住房和城乡建设局"</f>
        <v>单位名称：景洪市住房和城乡建设局</v>
      </c>
      <c r="B4" s="127"/>
      <c r="C4" s="36"/>
      <c r="D4" s="36"/>
      <c r="E4" s="36"/>
      <c r="F4" s="36"/>
      <c r="G4" s="36"/>
      <c r="H4" s="36"/>
      <c r="I4" s="36"/>
      <c r="J4" s="36"/>
    </row>
    <row r="5" s="1" customFormat="1" ht="44.25" customHeight="1" spans="1:10">
      <c r="A5" s="41" t="s">
        <v>337</v>
      </c>
      <c r="B5" s="41" t="s">
        <v>338</v>
      </c>
      <c r="C5" s="41" t="s">
        <v>339</v>
      </c>
      <c r="D5" s="41" t="s">
        <v>340</v>
      </c>
      <c r="E5" s="41" t="s">
        <v>341</v>
      </c>
      <c r="F5" s="20" t="s">
        <v>342</v>
      </c>
      <c r="G5" s="41" t="s">
        <v>343</v>
      </c>
      <c r="H5" s="20" t="s">
        <v>344</v>
      </c>
      <c r="I5" s="20" t="s">
        <v>345</v>
      </c>
      <c r="J5" s="41" t="s">
        <v>346</v>
      </c>
    </row>
    <row r="6" s="1" customFormat="1" ht="19.5" customHeight="1" spans="1:10">
      <c r="A6" s="41">
        <v>1</v>
      </c>
      <c r="B6" s="41">
        <v>2</v>
      </c>
      <c r="C6" s="41">
        <v>3</v>
      </c>
      <c r="D6" s="41">
        <v>4</v>
      </c>
      <c r="E6" s="41">
        <v>5</v>
      </c>
      <c r="F6" s="20">
        <v>6</v>
      </c>
      <c r="G6" s="41">
        <v>7</v>
      </c>
      <c r="H6" s="20">
        <v>8</v>
      </c>
      <c r="I6" s="20">
        <v>9</v>
      </c>
      <c r="J6" s="41">
        <v>10</v>
      </c>
    </row>
    <row r="7" s="1" customFormat="1" ht="40.5" customHeight="1" spans="1:10">
      <c r="A7" s="21" t="s">
        <v>44</v>
      </c>
      <c r="B7" s="21"/>
      <c r="C7" s="21"/>
      <c r="D7" s="21"/>
      <c r="E7" s="21"/>
      <c r="F7" s="21"/>
      <c r="G7" s="21"/>
      <c r="H7" s="21"/>
      <c r="I7" s="21"/>
      <c r="J7" s="21"/>
    </row>
    <row r="8" s="1" customFormat="1" ht="40.5" customHeight="1" spans="1:10">
      <c r="A8" s="23" t="s">
        <v>44</v>
      </c>
      <c r="B8" s="21"/>
      <c r="C8" s="21"/>
      <c r="D8" s="21"/>
      <c r="E8" s="21"/>
      <c r="F8" s="24"/>
      <c r="G8" s="21"/>
      <c r="H8" s="24"/>
      <c r="I8" s="24"/>
      <c r="J8" s="21"/>
    </row>
    <row r="9" s="1" customFormat="1" ht="40.5" customHeight="1" spans="1:10">
      <c r="A9" s="109" t="s">
        <v>330</v>
      </c>
      <c r="B9" s="21" t="s">
        <v>347</v>
      </c>
      <c r="C9" s="21" t="s">
        <v>348</v>
      </c>
      <c r="D9" s="21" t="s">
        <v>349</v>
      </c>
      <c r="E9" s="21" t="s">
        <v>350</v>
      </c>
      <c r="F9" s="24" t="s">
        <v>351</v>
      </c>
      <c r="G9" s="21" t="s">
        <v>352</v>
      </c>
      <c r="H9" s="24" t="s">
        <v>353</v>
      </c>
      <c r="I9" s="24" t="s">
        <v>354</v>
      </c>
      <c r="J9" s="21" t="s">
        <v>355</v>
      </c>
    </row>
    <row r="10" s="1" customFormat="1" ht="40.5" customHeight="1" spans="1:10">
      <c r="A10" s="109"/>
      <c r="B10" s="21"/>
      <c r="C10" s="21" t="s">
        <v>348</v>
      </c>
      <c r="D10" s="21" t="s">
        <v>356</v>
      </c>
      <c r="E10" s="21" t="s">
        <v>357</v>
      </c>
      <c r="F10" s="24" t="s">
        <v>351</v>
      </c>
      <c r="G10" s="21" t="s">
        <v>358</v>
      </c>
      <c r="H10" s="24" t="s">
        <v>359</v>
      </c>
      <c r="I10" s="24" t="s">
        <v>354</v>
      </c>
      <c r="J10" s="21" t="s">
        <v>360</v>
      </c>
    </row>
    <row r="11" s="1" customFormat="1" ht="40.5" customHeight="1" spans="1:10">
      <c r="A11" s="109"/>
      <c r="B11" s="21"/>
      <c r="C11" s="21" t="s">
        <v>361</v>
      </c>
      <c r="D11" s="21" t="s">
        <v>362</v>
      </c>
      <c r="E11" s="21" t="s">
        <v>363</v>
      </c>
      <c r="F11" s="24" t="s">
        <v>351</v>
      </c>
      <c r="G11" s="21" t="s">
        <v>364</v>
      </c>
      <c r="H11" s="24"/>
      <c r="I11" s="24" t="s">
        <v>365</v>
      </c>
      <c r="J11" s="21" t="s">
        <v>366</v>
      </c>
    </row>
    <row r="12" s="1" customFormat="1" ht="40.5" customHeight="1" spans="1:10">
      <c r="A12" s="109"/>
      <c r="B12" s="21"/>
      <c r="C12" s="21" t="s">
        <v>367</v>
      </c>
      <c r="D12" s="21" t="s">
        <v>368</v>
      </c>
      <c r="E12" s="21" t="s">
        <v>368</v>
      </c>
      <c r="F12" s="24" t="s">
        <v>369</v>
      </c>
      <c r="G12" s="21" t="s">
        <v>370</v>
      </c>
      <c r="H12" s="24" t="s">
        <v>359</v>
      </c>
      <c r="I12" s="24" t="s">
        <v>354</v>
      </c>
      <c r="J12" s="21" t="s">
        <v>371</v>
      </c>
    </row>
    <row r="13" s="1" customFormat="1" ht="40.5" customHeight="1" spans="1:10">
      <c r="A13" s="109" t="s">
        <v>322</v>
      </c>
      <c r="B13" s="21" t="s">
        <v>372</v>
      </c>
      <c r="C13" s="21" t="s">
        <v>348</v>
      </c>
      <c r="D13" s="21" t="s">
        <v>349</v>
      </c>
      <c r="E13" s="21" t="s">
        <v>373</v>
      </c>
      <c r="F13" s="24" t="s">
        <v>374</v>
      </c>
      <c r="G13" s="21" t="s">
        <v>375</v>
      </c>
      <c r="H13" s="24" t="s">
        <v>376</v>
      </c>
      <c r="I13" s="24" t="s">
        <v>354</v>
      </c>
      <c r="J13" s="21" t="s">
        <v>377</v>
      </c>
    </row>
    <row r="14" s="1" customFormat="1" ht="40.5" customHeight="1" spans="1:10">
      <c r="A14" s="109"/>
      <c r="B14" s="21"/>
      <c r="C14" s="21" t="s">
        <v>348</v>
      </c>
      <c r="D14" s="21" t="s">
        <v>356</v>
      </c>
      <c r="E14" s="21" t="s">
        <v>378</v>
      </c>
      <c r="F14" s="24" t="s">
        <v>369</v>
      </c>
      <c r="G14" s="21" t="s">
        <v>379</v>
      </c>
      <c r="H14" s="24" t="s">
        <v>359</v>
      </c>
      <c r="I14" s="24" t="s">
        <v>354</v>
      </c>
      <c r="J14" s="21" t="s">
        <v>380</v>
      </c>
    </row>
    <row r="15" s="1" customFormat="1" ht="40.5" customHeight="1" spans="1:10">
      <c r="A15" s="109"/>
      <c r="B15" s="21"/>
      <c r="C15" s="21" t="s">
        <v>361</v>
      </c>
      <c r="D15" s="21" t="s">
        <v>362</v>
      </c>
      <c r="E15" s="21" t="s">
        <v>381</v>
      </c>
      <c r="F15" s="24" t="s">
        <v>351</v>
      </c>
      <c r="G15" s="21" t="s">
        <v>364</v>
      </c>
      <c r="H15" s="24" t="s">
        <v>382</v>
      </c>
      <c r="I15" s="24" t="s">
        <v>365</v>
      </c>
      <c r="J15" s="21" t="s">
        <v>383</v>
      </c>
    </row>
    <row r="16" s="1" customFormat="1" ht="40.5" customHeight="1" spans="1:10">
      <c r="A16" s="109"/>
      <c r="B16" s="21"/>
      <c r="C16" s="21" t="s">
        <v>367</v>
      </c>
      <c r="D16" s="21" t="s">
        <v>368</v>
      </c>
      <c r="E16" s="21" t="s">
        <v>368</v>
      </c>
      <c r="F16" s="24" t="s">
        <v>369</v>
      </c>
      <c r="G16" s="21" t="s">
        <v>370</v>
      </c>
      <c r="H16" s="24" t="s">
        <v>359</v>
      </c>
      <c r="I16" s="24" t="s">
        <v>354</v>
      </c>
      <c r="J16" s="21" t="s">
        <v>384</v>
      </c>
    </row>
    <row r="17" s="1" customFormat="1" ht="40.5" customHeight="1" spans="1:10">
      <c r="A17" s="109" t="s">
        <v>319</v>
      </c>
      <c r="B17" s="21" t="s">
        <v>385</v>
      </c>
      <c r="C17" s="21" t="s">
        <v>348</v>
      </c>
      <c r="D17" s="21" t="s">
        <v>349</v>
      </c>
      <c r="E17" s="21" t="s">
        <v>386</v>
      </c>
      <c r="F17" s="24" t="s">
        <v>369</v>
      </c>
      <c r="G17" s="21" t="s">
        <v>387</v>
      </c>
      <c r="H17" s="24" t="s">
        <v>388</v>
      </c>
      <c r="I17" s="24" t="s">
        <v>354</v>
      </c>
      <c r="J17" s="21" t="s">
        <v>389</v>
      </c>
    </row>
    <row r="18" s="1" customFormat="1" ht="40.5" customHeight="1" spans="1:10">
      <c r="A18" s="109"/>
      <c r="B18" s="21"/>
      <c r="C18" s="21" t="s">
        <v>348</v>
      </c>
      <c r="D18" s="21" t="s">
        <v>349</v>
      </c>
      <c r="E18" s="21" t="s">
        <v>390</v>
      </c>
      <c r="F18" s="24" t="s">
        <v>369</v>
      </c>
      <c r="G18" s="21" t="s">
        <v>391</v>
      </c>
      <c r="H18" s="24" t="s">
        <v>392</v>
      </c>
      <c r="I18" s="24" t="s">
        <v>354</v>
      </c>
      <c r="J18" s="21" t="s">
        <v>393</v>
      </c>
    </row>
    <row r="19" s="1" customFormat="1" ht="40.5" customHeight="1" spans="1:10">
      <c r="A19" s="109"/>
      <c r="B19" s="21"/>
      <c r="C19" s="21" t="s">
        <v>348</v>
      </c>
      <c r="D19" s="21" t="s">
        <v>349</v>
      </c>
      <c r="E19" s="21" t="s">
        <v>394</v>
      </c>
      <c r="F19" s="24" t="s">
        <v>369</v>
      </c>
      <c r="G19" s="21" t="s">
        <v>395</v>
      </c>
      <c r="H19" s="24" t="s">
        <v>388</v>
      </c>
      <c r="I19" s="24" t="s">
        <v>354</v>
      </c>
      <c r="J19" s="21" t="s">
        <v>396</v>
      </c>
    </row>
    <row r="20" s="1" customFormat="1" ht="40.5" customHeight="1" spans="1:10">
      <c r="A20" s="109"/>
      <c r="B20" s="21"/>
      <c r="C20" s="21" t="s">
        <v>348</v>
      </c>
      <c r="D20" s="21" t="s">
        <v>349</v>
      </c>
      <c r="E20" s="21" t="s">
        <v>397</v>
      </c>
      <c r="F20" s="24" t="s">
        <v>369</v>
      </c>
      <c r="G20" s="21" t="s">
        <v>145</v>
      </c>
      <c r="H20" s="24" t="s">
        <v>398</v>
      </c>
      <c r="I20" s="24" t="s">
        <v>354</v>
      </c>
      <c r="J20" s="21" t="s">
        <v>399</v>
      </c>
    </row>
    <row r="21" s="1" customFormat="1" ht="40.5" customHeight="1" spans="1:10">
      <c r="A21" s="109"/>
      <c r="B21" s="21"/>
      <c r="C21" s="21" t="s">
        <v>348</v>
      </c>
      <c r="D21" s="21" t="s">
        <v>349</v>
      </c>
      <c r="E21" s="21" t="s">
        <v>400</v>
      </c>
      <c r="F21" s="24" t="s">
        <v>369</v>
      </c>
      <c r="G21" s="21" t="s">
        <v>401</v>
      </c>
      <c r="H21" s="24" t="s">
        <v>398</v>
      </c>
      <c r="I21" s="24" t="s">
        <v>354</v>
      </c>
      <c r="J21" s="21" t="s">
        <v>402</v>
      </c>
    </row>
    <row r="22" s="1" customFormat="1" ht="132" customHeight="1" spans="1:10">
      <c r="A22" s="109"/>
      <c r="B22" s="21"/>
      <c r="C22" s="21" t="s">
        <v>348</v>
      </c>
      <c r="D22" s="21" t="s">
        <v>356</v>
      </c>
      <c r="E22" s="21" t="s">
        <v>403</v>
      </c>
      <c r="F22" s="24" t="s">
        <v>351</v>
      </c>
      <c r="G22" s="21" t="s">
        <v>370</v>
      </c>
      <c r="H22" s="24" t="s">
        <v>359</v>
      </c>
      <c r="I22" s="24" t="s">
        <v>354</v>
      </c>
      <c r="J22" s="21" t="s">
        <v>404</v>
      </c>
    </row>
    <row r="23" s="1" customFormat="1" ht="84" customHeight="1" spans="1:10">
      <c r="A23" s="109"/>
      <c r="B23" s="21"/>
      <c r="C23" s="21" t="s">
        <v>348</v>
      </c>
      <c r="D23" s="21" t="s">
        <v>356</v>
      </c>
      <c r="E23" s="21" t="s">
        <v>405</v>
      </c>
      <c r="F23" s="24" t="s">
        <v>351</v>
      </c>
      <c r="G23" s="21" t="s">
        <v>370</v>
      </c>
      <c r="H23" s="24" t="s">
        <v>359</v>
      </c>
      <c r="I23" s="24" t="s">
        <v>354</v>
      </c>
      <c r="J23" s="21" t="s">
        <v>406</v>
      </c>
    </row>
    <row r="24" s="1" customFormat="1" ht="40.5" customHeight="1" spans="1:10">
      <c r="A24" s="109"/>
      <c r="B24" s="21"/>
      <c r="C24" s="21" t="s">
        <v>348</v>
      </c>
      <c r="D24" s="21" t="s">
        <v>356</v>
      </c>
      <c r="E24" s="21" t="s">
        <v>407</v>
      </c>
      <c r="F24" s="24" t="s">
        <v>351</v>
      </c>
      <c r="G24" s="21" t="s">
        <v>370</v>
      </c>
      <c r="H24" s="24" t="s">
        <v>359</v>
      </c>
      <c r="I24" s="24" t="s">
        <v>354</v>
      </c>
      <c r="J24" s="21" t="s">
        <v>408</v>
      </c>
    </row>
    <row r="25" s="1" customFormat="1" ht="40.5" customHeight="1" spans="1:10">
      <c r="A25" s="109"/>
      <c r="B25" s="21"/>
      <c r="C25" s="21" t="s">
        <v>348</v>
      </c>
      <c r="D25" s="21" t="s">
        <v>356</v>
      </c>
      <c r="E25" s="21" t="s">
        <v>409</v>
      </c>
      <c r="F25" s="24" t="s">
        <v>351</v>
      </c>
      <c r="G25" s="21" t="s">
        <v>370</v>
      </c>
      <c r="H25" s="24" t="s">
        <v>359</v>
      </c>
      <c r="I25" s="24" t="s">
        <v>354</v>
      </c>
      <c r="J25" s="21" t="s">
        <v>410</v>
      </c>
    </row>
    <row r="26" s="1" customFormat="1" ht="40.5" customHeight="1" spans="1:10">
      <c r="A26" s="109"/>
      <c r="B26" s="21"/>
      <c r="C26" s="21" t="s">
        <v>348</v>
      </c>
      <c r="D26" s="21" t="s">
        <v>411</v>
      </c>
      <c r="E26" s="21" t="s">
        <v>412</v>
      </c>
      <c r="F26" s="24" t="s">
        <v>351</v>
      </c>
      <c r="G26" s="21" t="s">
        <v>370</v>
      </c>
      <c r="H26" s="24" t="s">
        <v>359</v>
      </c>
      <c r="I26" s="24" t="s">
        <v>354</v>
      </c>
      <c r="J26" s="21" t="s">
        <v>413</v>
      </c>
    </row>
    <row r="27" s="1" customFormat="1" ht="78" customHeight="1" spans="1:10">
      <c r="A27" s="109"/>
      <c r="B27" s="21"/>
      <c r="C27" s="21" t="s">
        <v>361</v>
      </c>
      <c r="D27" s="21" t="s">
        <v>362</v>
      </c>
      <c r="E27" s="21" t="s">
        <v>414</v>
      </c>
      <c r="F27" s="24" t="s">
        <v>351</v>
      </c>
      <c r="G27" s="21" t="s">
        <v>364</v>
      </c>
      <c r="H27" s="24" t="s">
        <v>382</v>
      </c>
      <c r="I27" s="24" t="s">
        <v>365</v>
      </c>
      <c r="J27" s="21" t="s">
        <v>415</v>
      </c>
    </row>
    <row r="28" s="1" customFormat="1" ht="52" customHeight="1" spans="1:10">
      <c r="A28" s="109"/>
      <c r="B28" s="21"/>
      <c r="C28" s="21" t="s">
        <v>361</v>
      </c>
      <c r="D28" s="21" t="s">
        <v>416</v>
      </c>
      <c r="E28" s="21" t="s">
        <v>417</v>
      </c>
      <c r="F28" s="24" t="s">
        <v>351</v>
      </c>
      <c r="G28" s="21" t="s">
        <v>364</v>
      </c>
      <c r="H28" s="24" t="s">
        <v>382</v>
      </c>
      <c r="I28" s="24" t="s">
        <v>365</v>
      </c>
      <c r="J28" s="21" t="s">
        <v>418</v>
      </c>
    </row>
    <row r="29" s="1" customFormat="1" ht="51" customHeight="1" spans="1:10">
      <c r="A29" s="109"/>
      <c r="B29" s="21"/>
      <c r="C29" s="21" t="s">
        <v>361</v>
      </c>
      <c r="D29" s="21" t="s">
        <v>419</v>
      </c>
      <c r="E29" s="21" t="s">
        <v>420</v>
      </c>
      <c r="F29" s="24" t="s">
        <v>351</v>
      </c>
      <c r="G29" s="21" t="s">
        <v>421</v>
      </c>
      <c r="H29" s="24" t="s">
        <v>382</v>
      </c>
      <c r="I29" s="24" t="s">
        <v>365</v>
      </c>
      <c r="J29" s="21" t="s">
        <v>422</v>
      </c>
    </row>
    <row r="30" s="1" customFormat="1" ht="40.5" customHeight="1" spans="1:10">
      <c r="A30" s="109"/>
      <c r="B30" s="21"/>
      <c r="C30" s="21" t="s">
        <v>367</v>
      </c>
      <c r="D30" s="21" t="s">
        <v>368</v>
      </c>
      <c r="E30" s="21" t="s">
        <v>423</v>
      </c>
      <c r="F30" s="24" t="s">
        <v>369</v>
      </c>
      <c r="G30" s="21" t="s">
        <v>424</v>
      </c>
      <c r="H30" s="24" t="s">
        <v>359</v>
      </c>
      <c r="I30" s="24" t="s">
        <v>354</v>
      </c>
      <c r="J30" s="21" t="s">
        <v>425</v>
      </c>
    </row>
    <row r="31" s="1" customFormat="1" ht="40.5" customHeight="1" spans="1:10">
      <c r="A31" s="109" t="s">
        <v>332</v>
      </c>
      <c r="B31" s="21" t="s">
        <v>426</v>
      </c>
      <c r="C31" s="21" t="s">
        <v>348</v>
      </c>
      <c r="D31" s="21" t="s">
        <v>349</v>
      </c>
      <c r="E31" s="21" t="s">
        <v>427</v>
      </c>
      <c r="F31" s="24" t="s">
        <v>351</v>
      </c>
      <c r="G31" s="21" t="s">
        <v>428</v>
      </c>
      <c r="H31" s="24" t="s">
        <v>429</v>
      </c>
      <c r="I31" s="24" t="s">
        <v>354</v>
      </c>
      <c r="J31" s="21" t="s">
        <v>430</v>
      </c>
    </row>
    <row r="32" s="1" customFormat="1" ht="40.5" customHeight="1" spans="1:10">
      <c r="A32" s="109"/>
      <c r="B32" s="21"/>
      <c r="C32" s="21" t="s">
        <v>348</v>
      </c>
      <c r="D32" s="21" t="s">
        <v>356</v>
      </c>
      <c r="E32" s="21" t="s">
        <v>431</v>
      </c>
      <c r="F32" s="24" t="s">
        <v>351</v>
      </c>
      <c r="G32" s="21" t="s">
        <v>358</v>
      </c>
      <c r="H32" s="24" t="s">
        <v>359</v>
      </c>
      <c r="I32" s="24" t="s">
        <v>354</v>
      </c>
      <c r="J32" s="21" t="s">
        <v>432</v>
      </c>
    </row>
    <row r="33" s="1" customFormat="1" ht="40.5" customHeight="1" spans="1:10">
      <c r="A33" s="109"/>
      <c r="B33" s="21"/>
      <c r="C33" s="21" t="s">
        <v>348</v>
      </c>
      <c r="D33" s="21" t="s">
        <v>411</v>
      </c>
      <c r="E33" s="21" t="s">
        <v>433</v>
      </c>
      <c r="F33" s="24" t="s">
        <v>351</v>
      </c>
      <c r="G33" s="21" t="s">
        <v>434</v>
      </c>
      <c r="H33" s="24" t="s">
        <v>435</v>
      </c>
      <c r="I33" s="24" t="s">
        <v>354</v>
      </c>
      <c r="J33" s="21" t="s">
        <v>436</v>
      </c>
    </row>
    <row r="34" s="1" customFormat="1" ht="50" customHeight="1" spans="1:10">
      <c r="A34" s="109"/>
      <c r="B34" s="21"/>
      <c r="C34" s="21" t="s">
        <v>361</v>
      </c>
      <c r="D34" s="21" t="s">
        <v>362</v>
      </c>
      <c r="E34" s="21" t="s">
        <v>437</v>
      </c>
      <c r="F34" s="24" t="s">
        <v>351</v>
      </c>
      <c r="G34" s="21" t="s">
        <v>438</v>
      </c>
      <c r="H34" s="24"/>
      <c r="I34" s="24" t="s">
        <v>365</v>
      </c>
      <c r="J34" s="21" t="s">
        <v>439</v>
      </c>
    </row>
    <row r="35" s="1" customFormat="1" ht="40.5" customHeight="1" spans="1:10">
      <c r="A35" s="109"/>
      <c r="B35" s="21"/>
      <c r="C35" s="21" t="s">
        <v>361</v>
      </c>
      <c r="D35" s="21" t="s">
        <v>419</v>
      </c>
      <c r="E35" s="21" t="s">
        <v>440</v>
      </c>
      <c r="F35" s="24" t="s">
        <v>351</v>
      </c>
      <c r="G35" s="21" t="s">
        <v>441</v>
      </c>
      <c r="H35" s="24"/>
      <c r="I35" s="24" t="s">
        <v>365</v>
      </c>
      <c r="J35" s="21" t="s">
        <v>442</v>
      </c>
    </row>
    <row r="36" s="1" customFormat="1" ht="40.5" customHeight="1" spans="1:10">
      <c r="A36" s="109"/>
      <c r="B36" s="21"/>
      <c r="C36" s="21" t="s">
        <v>367</v>
      </c>
      <c r="D36" s="21" t="s">
        <v>368</v>
      </c>
      <c r="E36" s="21" t="s">
        <v>443</v>
      </c>
      <c r="F36" s="24" t="s">
        <v>369</v>
      </c>
      <c r="G36" s="21" t="s">
        <v>379</v>
      </c>
      <c r="H36" s="24" t="s">
        <v>359</v>
      </c>
      <c r="I36" s="24" t="s">
        <v>354</v>
      </c>
      <c r="J36" s="21" t="s">
        <v>444</v>
      </c>
    </row>
    <row r="37" s="1" customFormat="1" ht="40.5" customHeight="1" spans="1:10">
      <c r="A37" s="109" t="s">
        <v>316</v>
      </c>
      <c r="B37" s="21" t="s">
        <v>445</v>
      </c>
      <c r="C37" s="21" t="s">
        <v>348</v>
      </c>
      <c r="D37" s="21" t="s">
        <v>349</v>
      </c>
      <c r="E37" s="21" t="s">
        <v>446</v>
      </c>
      <c r="F37" s="24" t="s">
        <v>351</v>
      </c>
      <c r="G37" s="21" t="s">
        <v>447</v>
      </c>
      <c r="H37" s="24" t="s">
        <v>448</v>
      </c>
      <c r="I37" s="24" t="s">
        <v>354</v>
      </c>
      <c r="J37" s="21" t="s">
        <v>449</v>
      </c>
    </row>
    <row r="38" s="1" customFormat="1" ht="40.5" customHeight="1" spans="1:10">
      <c r="A38" s="109"/>
      <c r="B38" s="21"/>
      <c r="C38" s="21" t="s">
        <v>348</v>
      </c>
      <c r="D38" s="21" t="s">
        <v>356</v>
      </c>
      <c r="E38" s="21" t="s">
        <v>450</v>
      </c>
      <c r="F38" s="24" t="s">
        <v>351</v>
      </c>
      <c r="G38" s="21" t="s">
        <v>358</v>
      </c>
      <c r="H38" s="24" t="s">
        <v>359</v>
      </c>
      <c r="I38" s="24" t="s">
        <v>354</v>
      </c>
      <c r="J38" s="21" t="s">
        <v>451</v>
      </c>
    </row>
    <row r="39" s="1" customFormat="1" ht="40.5" customHeight="1" spans="1:10">
      <c r="A39" s="109"/>
      <c r="B39" s="21"/>
      <c r="C39" s="21" t="s">
        <v>348</v>
      </c>
      <c r="D39" s="21" t="s">
        <v>411</v>
      </c>
      <c r="E39" s="21" t="s">
        <v>452</v>
      </c>
      <c r="F39" s="24" t="s">
        <v>351</v>
      </c>
      <c r="G39" s="21" t="s">
        <v>358</v>
      </c>
      <c r="H39" s="24" t="s">
        <v>359</v>
      </c>
      <c r="I39" s="24" t="s">
        <v>354</v>
      </c>
      <c r="J39" s="21" t="s">
        <v>453</v>
      </c>
    </row>
    <row r="40" s="1" customFormat="1" ht="40.5" customHeight="1" spans="1:10">
      <c r="A40" s="109"/>
      <c r="B40" s="21"/>
      <c r="C40" s="21" t="s">
        <v>348</v>
      </c>
      <c r="D40" s="21" t="s">
        <v>454</v>
      </c>
      <c r="E40" s="21" t="s">
        <v>455</v>
      </c>
      <c r="F40" s="24" t="s">
        <v>351</v>
      </c>
      <c r="G40" s="21" t="s">
        <v>456</v>
      </c>
      <c r="H40" s="24" t="s">
        <v>429</v>
      </c>
      <c r="I40" s="24" t="s">
        <v>354</v>
      </c>
      <c r="J40" s="21" t="s">
        <v>457</v>
      </c>
    </row>
    <row r="41" s="1" customFormat="1" ht="40.5" customHeight="1" spans="1:10">
      <c r="A41" s="109"/>
      <c r="B41" s="21"/>
      <c r="C41" s="21" t="s">
        <v>361</v>
      </c>
      <c r="D41" s="21" t="s">
        <v>362</v>
      </c>
      <c r="E41" s="21" t="s">
        <v>458</v>
      </c>
      <c r="F41" s="24" t="s">
        <v>351</v>
      </c>
      <c r="G41" s="21" t="s">
        <v>459</v>
      </c>
      <c r="H41" s="24" t="s">
        <v>382</v>
      </c>
      <c r="I41" s="24" t="s">
        <v>365</v>
      </c>
      <c r="J41" s="21" t="s">
        <v>460</v>
      </c>
    </row>
    <row r="42" s="1" customFormat="1" ht="40.5" customHeight="1" spans="1:10">
      <c r="A42" s="109"/>
      <c r="B42" s="21"/>
      <c r="C42" s="21" t="s">
        <v>361</v>
      </c>
      <c r="D42" s="21" t="s">
        <v>419</v>
      </c>
      <c r="E42" s="21" t="s">
        <v>461</v>
      </c>
      <c r="F42" s="24" t="s">
        <v>351</v>
      </c>
      <c r="G42" s="21" t="s">
        <v>462</v>
      </c>
      <c r="H42" s="24" t="s">
        <v>382</v>
      </c>
      <c r="I42" s="24" t="s">
        <v>365</v>
      </c>
      <c r="J42" s="21" t="s">
        <v>463</v>
      </c>
    </row>
    <row r="43" s="1" customFormat="1" ht="40.5" customHeight="1" spans="1:10">
      <c r="A43" s="109"/>
      <c r="B43" s="21"/>
      <c r="C43" s="21" t="s">
        <v>367</v>
      </c>
      <c r="D43" s="21" t="s">
        <v>368</v>
      </c>
      <c r="E43" s="21" t="s">
        <v>443</v>
      </c>
      <c r="F43" s="24" t="s">
        <v>369</v>
      </c>
      <c r="G43" s="21" t="s">
        <v>379</v>
      </c>
      <c r="H43" s="24" t="s">
        <v>359</v>
      </c>
      <c r="I43" s="24" t="s">
        <v>354</v>
      </c>
      <c r="J43" s="21" t="s">
        <v>464</v>
      </c>
    </row>
    <row r="44" s="1" customFormat="1" ht="40.5" customHeight="1" spans="1:10">
      <c r="A44" s="109" t="s">
        <v>328</v>
      </c>
      <c r="B44" s="21" t="s">
        <v>465</v>
      </c>
      <c r="C44" s="21" t="s">
        <v>348</v>
      </c>
      <c r="D44" s="21" t="s">
        <v>349</v>
      </c>
      <c r="E44" s="21" t="s">
        <v>466</v>
      </c>
      <c r="F44" s="24" t="s">
        <v>369</v>
      </c>
      <c r="G44" s="21" t="s">
        <v>467</v>
      </c>
      <c r="H44" s="24" t="s">
        <v>468</v>
      </c>
      <c r="I44" s="24" t="s">
        <v>354</v>
      </c>
      <c r="J44" s="21" t="s">
        <v>469</v>
      </c>
    </row>
    <row r="45" s="1" customFormat="1" ht="40.5" customHeight="1" spans="1:10">
      <c r="A45" s="109"/>
      <c r="B45" s="21"/>
      <c r="C45" s="21" t="s">
        <v>361</v>
      </c>
      <c r="D45" s="21" t="s">
        <v>362</v>
      </c>
      <c r="E45" s="21" t="s">
        <v>470</v>
      </c>
      <c r="F45" s="24" t="s">
        <v>369</v>
      </c>
      <c r="G45" s="21" t="s">
        <v>379</v>
      </c>
      <c r="H45" s="24" t="s">
        <v>359</v>
      </c>
      <c r="I45" s="24" t="s">
        <v>354</v>
      </c>
      <c r="J45" s="21" t="s">
        <v>471</v>
      </c>
    </row>
    <row r="46" s="1" customFormat="1" ht="40.5" customHeight="1" spans="1:10">
      <c r="A46" s="109"/>
      <c r="B46" s="21"/>
      <c r="C46" s="21" t="s">
        <v>361</v>
      </c>
      <c r="D46" s="21" t="s">
        <v>419</v>
      </c>
      <c r="E46" s="21" t="s">
        <v>466</v>
      </c>
      <c r="F46" s="24" t="s">
        <v>369</v>
      </c>
      <c r="G46" s="21" t="s">
        <v>379</v>
      </c>
      <c r="H46" s="24" t="s">
        <v>359</v>
      </c>
      <c r="I46" s="24" t="s">
        <v>354</v>
      </c>
      <c r="J46" s="21" t="s">
        <v>472</v>
      </c>
    </row>
    <row r="47" s="1" customFormat="1" ht="40.5" customHeight="1" spans="1:10">
      <c r="A47" s="109"/>
      <c r="B47" s="21"/>
      <c r="C47" s="21" t="s">
        <v>367</v>
      </c>
      <c r="D47" s="21" t="s">
        <v>368</v>
      </c>
      <c r="E47" s="21" t="s">
        <v>368</v>
      </c>
      <c r="F47" s="24" t="s">
        <v>369</v>
      </c>
      <c r="G47" s="21" t="s">
        <v>370</v>
      </c>
      <c r="H47" s="24" t="s">
        <v>359</v>
      </c>
      <c r="I47" s="24" t="s">
        <v>354</v>
      </c>
      <c r="J47" s="21" t="s">
        <v>473</v>
      </c>
    </row>
    <row r="48" s="1" customFormat="1" ht="40.5" customHeight="1" spans="1:10">
      <c r="A48" s="109" t="s">
        <v>474</v>
      </c>
      <c r="B48" s="21" t="s">
        <v>475</v>
      </c>
      <c r="C48" s="21" t="s">
        <v>348</v>
      </c>
      <c r="D48" s="21" t="s">
        <v>349</v>
      </c>
      <c r="E48" s="21" t="s">
        <v>476</v>
      </c>
      <c r="F48" s="24" t="s">
        <v>351</v>
      </c>
      <c r="G48" s="21" t="s">
        <v>477</v>
      </c>
      <c r="H48" s="24" t="s">
        <v>478</v>
      </c>
      <c r="I48" s="24" t="s">
        <v>354</v>
      </c>
      <c r="J48" s="21" t="s">
        <v>479</v>
      </c>
    </row>
    <row r="49" s="1" customFormat="1" ht="40.5" customHeight="1" spans="1:10">
      <c r="A49" s="109"/>
      <c r="B49" s="21"/>
      <c r="C49" s="21" t="s">
        <v>348</v>
      </c>
      <c r="D49" s="21" t="s">
        <v>349</v>
      </c>
      <c r="E49" s="21" t="s">
        <v>480</v>
      </c>
      <c r="F49" s="24" t="s">
        <v>351</v>
      </c>
      <c r="G49" s="21" t="s">
        <v>481</v>
      </c>
      <c r="H49" s="24" t="s">
        <v>478</v>
      </c>
      <c r="I49" s="24" t="s">
        <v>354</v>
      </c>
      <c r="J49" s="21" t="s">
        <v>482</v>
      </c>
    </row>
    <row r="50" s="1" customFormat="1" ht="40.5" customHeight="1" spans="1:10">
      <c r="A50" s="109"/>
      <c r="B50" s="21"/>
      <c r="C50" s="21" t="s">
        <v>348</v>
      </c>
      <c r="D50" s="21" t="s">
        <v>349</v>
      </c>
      <c r="E50" s="21" t="s">
        <v>483</v>
      </c>
      <c r="F50" s="24" t="s">
        <v>351</v>
      </c>
      <c r="G50" s="21" t="s">
        <v>484</v>
      </c>
      <c r="H50" s="24" t="s">
        <v>478</v>
      </c>
      <c r="I50" s="24" t="s">
        <v>354</v>
      </c>
      <c r="J50" s="21" t="s">
        <v>485</v>
      </c>
    </row>
    <row r="51" s="1" customFormat="1" ht="40.5" customHeight="1" spans="1:10">
      <c r="A51" s="109"/>
      <c r="B51" s="21"/>
      <c r="C51" s="21" t="s">
        <v>348</v>
      </c>
      <c r="D51" s="21" t="s">
        <v>349</v>
      </c>
      <c r="E51" s="21" t="s">
        <v>486</v>
      </c>
      <c r="F51" s="24" t="s">
        <v>351</v>
      </c>
      <c r="G51" s="21" t="s">
        <v>487</v>
      </c>
      <c r="H51" s="24" t="s">
        <v>478</v>
      </c>
      <c r="I51" s="24" t="s">
        <v>354</v>
      </c>
      <c r="J51" s="21" t="s">
        <v>488</v>
      </c>
    </row>
    <row r="52" s="1" customFormat="1" ht="40.5" customHeight="1" spans="1:10">
      <c r="A52" s="109"/>
      <c r="B52" s="21"/>
      <c r="C52" s="21" t="s">
        <v>348</v>
      </c>
      <c r="D52" s="21" t="s">
        <v>349</v>
      </c>
      <c r="E52" s="21" t="s">
        <v>489</v>
      </c>
      <c r="F52" s="24" t="s">
        <v>351</v>
      </c>
      <c r="G52" s="21" t="s">
        <v>490</v>
      </c>
      <c r="H52" s="24" t="s">
        <v>478</v>
      </c>
      <c r="I52" s="24" t="s">
        <v>354</v>
      </c>
      <c r="J52" s="21" t="s">
        <v>491</v>
      </c>
    </row>
    <row r="53" s="1" customFormat="1" ht="40.5" customHeight="1" spans="1:10">
      <c r="A53" s="109"/>
      <c r="B53" s="21"/>
      <c r="C53" s="21" t="s">
        <v>348</v>
      </c>
      <c r="D53" s="21" t="s">
        <v>349</v>
      </c>
      <c r="E53" s="21" t="s">
        <v>492</v>
      </c>
      <c r="F53" s="24" t="s">
        <v>351</v>
      </c>
      <c r="G53" s="21" t="s">
        <v>493</v>
      </c>
      <c r="H53" s="24" t="s">
        <v>478</v>
      </c>
      <c r="I53" s="24" t="s">
        <v>354</v>
      </c>
      <c r="J53" s="21" t="s">
        <v>494</v>
      </c>
    </row>
    <row r="54" s="1" customFormat="1" ht="40.5" customHeight="1" spans="1:10">
      <c r="A54" s="109"/>
      <c r="B54" s="21"/>
      <c r="C54" s="21" t="s">
        <v>348</v>
      </c>
      <c r="D54" s="21" t="s">
        <v>349</v>
      </c>
      <c r="E54" s="21" t="s">
        <v>495</v>
      </c>
      <c r="F54" s="24" t="s">
        <v>351</v>
      </c>
      <c r="G54" s="21" t="s">
        <v>143</v>
      </c>
      <c r="H54" s="24" t="s">
        <v>496</v>
      </c>
      <c r="I54" s="24" t="s">
        <v>354</v>
      </c>
      <c r="J54" s="21" t="s">
        <v>497</v>
      </c>
    </row>
    <row r="55" s="1" customFormat="1" ht="40.5" customHeight="1" spans="1:10">
      <c r="A55" s="109"/>
      <c r="B55" s="21"/>
      <c r="C55" s="21" t="s">
        <v>348</v>
      </c>
      <c r="D55" s="21" t="s">
        <v>349</v>
      </c>
      <c r="E55" s="21" t="s">
        <v>498</v>
      </c>
      <c r="F55" s="24" t="s">
        <v>351</v>
      </c>
      <c r="G55" s="21" t="s">
        <v>493</v>
      </c>
      <c r="H55" s="24" t="s">
        <v>478</v>
      </c>
      <c r="I55" s="24" t="s">
        <v>354</v>
      </c>
      <c r="J55" s="21" t="s">
        <v>499</v>
      </c>
    </row>
    <row r="56" s="1" customFormat="1" ht="40.5" customHeight="1" spans="1:10">
      <c r="A56" s="109"/>
      <c r="B56" s="21"/>
      <c r="C56" s="21" t="s">
        <v>348</v>
      </c>
      <c r="D56" s="21" t="s">
        <v>349</v>
      </c>
      <c r="E56" s="21" t="s">
        <v>500</v>
      </c>
      <c r="F56" s="24" t="s">
        <v>369</v>
      </c>
      <c r="G56" s="21" t="s">
        <v>501</v>
      </c>
      <c r="H56" s="24" t="s">
        <v>478</v>
      </c>
      <c r="I56" s="24" t="s">
        <v>354</v>
      </c>
      <c r="J56" s="21" t="s">
        <v>502</v>
      </c>
    </row>
    <row r="57" s="1" customFormat="1" ht="40.5" customHeight="1" spans="1:10">
      <c r="A57" s="109"/>
      <c r="B57" s="21"/>
      <c r="C57" s="21" t="s">
        <v>348</v>
      </c>
      <c r="D57" s="21" t="s">
        <v>349</v>
      </c>
      <c r="E57" s="21" t="s">
        <v>503</v>
      </c>
      <c r="F57" s="24" t="s">
        <v>369</v>
      </c>
      <c r="G57" s="21" t="s">
        <v>481</v>
      </c>
      <c r="H57" s="24" t="s">
        <v>478</v>
      </c>
      <c r="I57" s="24" t="s">
        <v>354</v>
      </c>
      <c r="J57" s="21" t="s">
        <v>504</v>
      </c>
    </row>
    <row r="58" s="1" customFormat="1" ht="40.5" customHeight="1" spans="1:10">
      <c r="A58" s="109"/>
      <c r="B58" s="21"/>
      <c r="C58" s="21" t="s">
        <v>348</v>
      </c>
      <c r="D58" s="21" t="s">
        <v>349</v>
      </c>
      <c r="E58" s="21" t="s">
        <v>505</v>
      </c>
      <c r="F58" s="24" t="s">
        <v>351</v>
      </c>
      <c r="G58" s="21" t="s">
        <v>144</v>
      </c>
      <c r="H58" s="24" t="s">
        <v>478</v>
      </c>
      <c r="I58" s="24" t="s">
        <v>354</v>
      </c>
      <c r="J58" s="21" t="s">
        <v>506</v>
      </c>
    </row>
    <row r="59" s="1" customFormat="1" ht="40.5" customHeight="1" spans="1:10">
      <c r="A59" s="109"/>
      <c r="B59" s="21"/>
      <c r="C59" s="21" t="s">
        <v>348</v>
      </c>
      <c r="D59" s="21" t="s">
        <v>349</v>
      </c>
      <c r="E59" s="21" t="s">
        <v>507</v>
      </c>
      <c r="F59" s="24" t="s">
        <v>351</v>
      </c>
      <c r="G59" s="21" t="s">
        <v>508</v>
      </c>
      <c r="H59" s="24" t="s">
        <v>509</v>
      </c>
      <c r="I59" s="24" t="s">
        <v>354</v>
      </c>
      <c r="J59" s="21" t="s">
        <v>510</v>
      </c>
    </row>
    <row r="60" s="1" customFormat="1" ht="40.5" customHeight="1" spans="1:10">
      <c r="A60" s="109"/>
      <c r="B60" s="21"/>
      <c r="C60" s="21" t="s">
        <v>348</v>
      </c>
      <c r="D60" s="21" t="s">
        <v>356</v>
      </c>
      <c r="E60" s="21" t="s">
        <v>511</v>
      </c>
      <c r="F60" s="24" t="s">
        <v>351</v>
      </c>
      <c r="G60" s="21" t="s">
        <v>358</v>
      </c>
      <c r="H60" s="24" t="s">
        <v>359</v>
      </c>
      <c r="I60" s="24" t="s">
        <v>354</v>
      </c>
      <c r="J60" s="21" t="s">
        <v>512</v>
      </c>
    </row>
    <row r="61" s="1" customFormat="1" ht="40.5" customHeight="1" spans="1:10">
      <c r="A61" s="109"/>
      <c r="B61" s="21"/>
      <c r="C61" s="21" t="s">
        <v>348</v>
      </c>
      <c r="D61" s="21" t="s">
        <v>411</v>
      </c>
      <c r="E61" s="21" t="s">
        <v>513</v>
      </c>
      <c r="F61" s="24" t="s">
        <v>369</v>
      </c>
      <c r="G61" s="21" t="s">
        <v>379</v>
      </c>
      <c r="H61" s="24" t="s">
        <v>359</v>
      </c>
      <c r="I61" s="24" t="s">
        <v>354</v>
      </c>
      <c r="J61" s="21" t="s">
        <v>514</v>
      </c>
    </row>
    <row r="62" s="1" customFormat="1" ht="40.5" customHeight="1" spans="1:10">
      <c r="A62" s="109"/>
      <c r="B62" s="21"/>
      <c r="C62" s="21" t="s">
        <v>348</v>
      </c>
      <c r="D62" s="21" t="s">
        <v>411</v>
      </c>
      <c r="E62" s="21" t="s">
        <v>515</v>
      </c>
      <c r="F62" s="24" t="s">
        <v>351</v>
      </c>
      <c r="G62" s="21" t="s">
        <v>358</v>
      </c>
      <c r="H62" s="24" t="s">
        <v>359</v>
      </c>
      <c r="I62" s="24" t="s">
        <v>354</v>
      </c>
      <c r="J62" s="21" t="s">
        <v>516</v>
      </c>
    </row>
    <row r="63" s="1" customFormat="1" ht="40.5" customHeight="1" spans="1:10">
      <c r="A63" s="109"/>
      <c r="B63" s="21"/>
      <c r="C63" s="21" t="s">
        <v>361</v>
      </c>
      <c r="D63" s="21" t="s">
        <v>362</v>
      </c>
      <c r="E63" s="21" t="s">
        <v>517</v>
      </c>
      <c r="F63" s="24" t="s">
        <v>351</v>
      </c>
      <c r="G63" s="21" t="s">
        <v>518</v>
      </c>
      <c r="H63" s="24" t="s">
        <v>382</v>
      </c>
      <c r="I63" s="24" t="s">
        <v>365</v>
      </c>
      <c r="J63" s="21" t="s">
        <v>519</v>
      </c>
    </row>
    <row r="64" s="1" customFormat="1" ht="40.5" customHeight="1" spans="1:10">
      <c r="A64" s="109"/>
      <c r="B64" s="21"/>
      <c r="C64" s="21" t="s">
        <v>361</v>
      </c>
      <c r="D64" s="21" t="s">
        <v>416</v>
      </c>
      <c r="E64" s="21" t="s">
        <v>520</v>
      </c>
      <c r="F64" s="24" t="s">
        <v>351</v>
      </c>
      <c r="G64" s="21" t="s">
        <v>521</v>
      </c>
      <c r="H64" s="24" t="s">
        <v>382</v>
      </c>
      <c r="I64" s="24" t="s">
        <v>365</v>
      </c>
      <c r="J64" s="21" t="s">
        <v>522</v>
      </c>
    </row>
    <row r="65" s="1" customFormat="1" ht="40.5" customHeight="1" spans="1:10">
      <c r="A65" s="109"/>
      <c r="B65" s="21"/>
      <c r="C65" s="21" t="s">
        <v>361</v>
      </c>
      <c r="D65" s="21" t="s">
        <v>419</v>
      </c>
      <c r="E65" s="21" t="s">
        <v>523</v>
      </c>
      <c r="F65" s="24" t="s">
        <v>351</v>
      </c>
      <c r="G65" s="21" t="s">
        <v>524</v>
      </c>
      <c r="H65" s="24" t="s">
        <v>382</v>
      </c>
      <c r="I65" s="24" t="s">
        <v>365</v>
      </c>
      <c r="J65" s="21" t="s">
        <v>525</v>
      </c>
    </row>
    <row r="66" s="1" customFormat="1" ht="40.5" customHeight="1" spans="1:10">
      <c r="A66" s="109"/>
      <c r="B66" s="21"/>
      <c r="C66" s="21" t="s">
        <v>367</v>
      </c>
      <c r="D66" s="21" t="s">
        <v>368</v>
      </c>
      <c r="E66" s="21" t="s">
        <v>526</v>
      </c>
      <c r="F66" s="24" t="s">
        <v>369</v>
      </c>
      <c r="G66" s="21" t="s">
        <v>379</v>
      </c>
      <c r="H66" s="24" t="s">
        <v>359</v>
      </c>
      <c r="I66" s="24" t="s">
        <v>354</v>
      </c>
      <c r="J66" s="21" t="s">
        <v>527</v>
      </c>
    </row>
    <row r="67" s="1" customFormat="1" ht="40.5" customHeight="1" spans="1:10">
      <c r="A67" s="109"/>
      <c r="B67" s="21"/>
      <c r="C67" s="21" t="s">
        <v>367</v>
      </c>
      <c r="D67" s="21" t="s">
        <v>368</v>
      </c>
      <c r="E67" s="21" t="s">
        <v>528</v>
      </c>
      <c r="F67" s="24" t="s">
        <v>369</v>
      </c>
      <c r="G67" s="21" t="s">
        <v>379</v>
      </c>
      <c r="H67" s="24" t="s">
        <v>359</v>
      </c>
      <c r="I67" s="24" t="s">
        <v>354</v>
      </c>
      <c r="J67" s="21" t="s">
        <v>529</v>
      </c>
    </row>
    <row r="68" s="1" customFormat="1" ht="40.5" customHeight="1" spans="1:10">
      <c r="A68" s="109" t="s">
        <v>324</v>
      </c>
      <c r="B68" s="21" t="s">
        <v>530</v>
      </c>
      <c r="C68" s="21" t="s">
        <v>348</v>
      </c>
      <c r="D68" s="21" t="s">
        <v>349</v>
      </c>
      <c r="E68" s="21" t="s">
        <v>531</v>
      </c>
      <c r="F68" s="24" t="s">
        <v>369</v>
      </c>
      <c r="G68" s="21" t="s">
        <v>532</v>
      </c>
      <c r="H68" s="24" t="s">
        <v>533</v>
      </c>
      <c r="I68" s="24" t="s">
        <v>354</v>
      </c>
      <c r="J68" s="21" t="s">
        <v>534</v>
      </c>
    </row>
    <row r="69" s="1" customFormat="1" ht="40.5" customHeight="1" spans="1:10">
      <c r="A69" s="109"/>
      <c r="B69" s="21"/>
      <c r="C69" s="21" t="s">
        <v>348</v>
      </c>
      <c r="D69" s="21" t="s">
        <v>349</v>
      </c>
      <c r="E69" s="21" t="s">
        <v>535</v>
      </c>
      <c r="F69" s="24" t="s">
        <v>369</v>
      </c>
      <c r="G69" s="21" t="s">
        <v>536</v>
      </c>
      <c r="H69" s="24" t="s">
        <v>533</v>
      </c>
      <c r="I69" s="24" t="s">
        <v>354</v>
      </c>
      <c r="J69" s="21" t="s">
        <v>537</v>
      </c>
    </row>
    <row r="70" s="1" customFormat="1" ht="40.5" customHeight="1" spans="1:10">
      <c r="A70" s="109"/>
      <c r="B70" s="21"/>
      <c r="C70" s="21" t="s">
        <v>348</v>
      </c>
      <c r="D70" s="21" t="s">
        <v>349</v>
      </c>
      <c r="E70" s="21" t="s">
        <v>538</v>
      </c>
      <c r="F70" s="24" t="s">
        <v>369</v>
      </c>
      <c r="G70" s="21" t="s">
        <v>539</v>
      </c>
      <c r="H70" s="24" t="s">
        <v>398</v>
      </c>
      <c r="I70" s="24" t="s">
        <v>354</v>
      </c>
      <c r="J70" s="21" t="s">
        <v>540</v>
      </c>
    </row>
    <row r="71" s="1" customFormat="1" ht="40.5" customHeight="1" spans="1:10">
      <c r="A71" s="109"/>
      <c r="B71" s="21"/>
      <c r="C71" s="21" t="s">
        <v>348</v>
      </c>
      <c r="D71" s="21" t="s">
        <v>349</v>
      </c>
      <c r="E71" s="21" t="s">
        <v>541</v>
      </c>
      <c r="F71" s="24" t="s">
        <v>369</v>
      </c>
      <c r="G71" s="21" t="s">
        <v>542</v>
      </c>
      <c r="H71" s="24" t="s">
        <v>533</v>
      </c>
      <c r="I71" s="24" t="s">
        <v>354</v>
      </c>
      <c r="J71" s="21" t="s">
        <v>543</v>
      </c>
    </row>
    <row r="72" s="1" customFormat="1" ht="40.5" customHeight="1" spans="1:10">
      <c r="A72" s="109"/>
      <c r="B72" s="21"/>
      <c r="C72" s="21" t="s">
        <v>348</v>
      </c>
      <c r="D72" s="21" t="s">
        <v>349</v>
      </c>
      <c r="E72" s="21" t="s">
        <v>544</v>
      </c>
      <c r="F72" s="24" t="s">
        <v>369</v>
      </c>
      <c r="G72" s="21" t="s">
        <v>545</v>
      </c>
      <c r="H72" s="24" t="s">
        <v>533</v>
      </c>
      <c r="I72" s="24" t="s">
        <v>354</v>
      </c>
      <c r="J72" s="21" t="s">
        <v>546</v>
      </c>
    </row>
    <row r="73" s="1" customFormat="1" ht="40.5" customHeight="1" spans="1:10">
      <c r="A73" s="109"/>
      <c r="B73" s="21"/>
      <c r="C73" s="21" t="s">
        <v>348</v>
      </c>
      <c r="D73" s="21" t="s">
        <v>349</v>
      </c>
      <c r="E73" s="21" t="s">
        <v>547</v>
      </c>
      <c r="F73" s="24" t="s">
        <v>369</v>
      </c>
      <c r="G73" s="21" t="s">
        <v>548</v>
      </c>
      <c r="H73" s="24" t="s">
        <v>398</v>
      </c>
      <c r="I73" s="24" t="s">
        <v>354</v>
      </c>
      <c r="J73" s="21" t="s">
        <v>549</v>
      </c>
    </row>
    <row r="74" s="1" customFormat="1" ht="40.5" customHeight="1" spans="1:10">
      <c r="A74" s="109"/>
      <c r="B74" s="21"/>
      <c r="C74" s="21" t="s">
        <v>348</v>
      </c>
      <c r="D74" s="21" t="s">
        <v>349</v>
      </c>
      <c r="E74" s="21" t="s">
        <v>550</v>
      </c>
      <c r="F74" s="24" t="s">
        <v>369</v>
      </c>
      <c r="G74" s="21" t="s">
        <v>551</v>
      </c>
      <c r="H74" s="24" t="s">
        <v>552</v>
      </c>
      <c r="I74" s="24" t="s">
        <v>354</v>
      </c>
      <c r="J74" s="21" t="s">
        <v>553</v>
      </c>
    </row>
    <row r="75" s="1" customFormat="1" ht="120" customHeight="1" spans="1:10">
      <c r="A75" s="109"/>
      <c r="B75" s="21"/>
      <c r="C75" s="21" t="s">
        <v>348</v>
      </c>
      <c r="D75" s="21" t="s">
        <v>356</v>
      </c>
      <c r="E75" s="21" t="s">
        <v>403</v>
      </c>
      <c r="F75" s="24" t="s">
        <v>351</v>
      </c>
      <c r="G75" s="21" t="s">
        <v>370</v>
      </c>
      <c r="H75" s="24" t="s">
        <v>359</v>
      </c>
      <c r="I75" s="24" t="s">
        <v>354</v>
      </c>
      <c r="J75" s="21" t="s">
        <v>554</v>
      </c>
    </row>
    <row r="76" s="1" customFormat="1" ht="92" customHeight="1" spans="1:10">
      <c r="A76" s="109"/>
      <c r="B76" s="21"/>
      <c r="C76" s="21" t="s">
        <v>348</v>
      </c>
      <c r="D76" s="21" t="s">
        <v>356</v>
      </c>
      <c r="E76" s="21" t="s">
        <v>405</v>
      </c>
      <c r="F76" s="24" t="s">
        <v>351</v>
      </c>
      <c r="G76" s="21" t="s">
        <v>370</v>
      </c>
      <c r="H76" s="24" t="s">
        <v>359</v>
      </c>
      <c r="I76" s="24" t="s">
        <v>354</v>
      </c>
      <c r="J76" s="21" t="s">
        <v>406</v>
      </c>
    </row>
    <row r="77" s="1" customFormat="1" ht="40.5" customHeight="1" spans="1:10">
      <c r="A77" s="109"/>
      <c r="B77" s="21"/>
      <c r="C77" s="21" t="s">
        <v>348</v>
      </c>
      <c r="D77" s="21" t="s">
        <v>356</v>
      </c>
      <c r="E77" s="21" t="s">
        <v>407</v>
      </c>
      <c r="F77" s="24" t="s">
        <v>351</v>
      </c>
      <c r="G77" s="21" t="s">
        <v>370</v>
      </c>
      <c r="H77" s="24" t="s">
        <v>359</v>
      </c>
      <c r="I77" s="24" t="s">
        <v>354</v>
      </c>
      <c r="J77" s="21" t="s">
        <v>408</v>
      </c>
    </row>
    <row r="78" s="1" customFormat="1" ht="40.5" customHeight="1" spans="1:10">
      <c r="A78" s="109"/>
      <c r="B78" s="21"/>
      <c r="C78" s="21" t="s">
        <v>348</v>
      </c>
      <c r="D78" s="21" t="s">
        <v>356</v>
      </c>
      <c r="E78" s="21" t="s">
        <v>409</v>
      </c>
      <c r="F78" s="24" t="s">
        <v>351</v>
      </c>
      <c r="G78" s="21" t="s">
        <v>370</v>
      </c>
      <c r="H78" s="24" t="s">
        <v>359</v>
      </c>
      <c r="I78" s="24" t="s">
        <v>354</v>
      </c>
      <c r="J78" s="21" t="s">
        <v>410</v>
      </c>
    </row>
    <row r="79" s="1" customFormat="1" ht="40.5" customHeight="1" spans="1:10">
      <c r="A79" s="109"/>
      <c r="B79" s="21"/>
      <c r="C79" s="21" t="s">
        <v>348</v>
      </c>
      <c r="D79" s="21" t="s">
        <v>411</v>
      </c>
      <c r="E79" s="21" t="s">
        <v>412</v>
      </c>
      <c r="F79" s="24" t="s">
        <v>351</v>
      </c>
      <c r="G79" s="21" t="s">
        <v>370</v>
      </c>
      <c r="H79" s="24" t="s">
        <v>359</v>
      </c>
      <c r="I79" s="24" t="s">
        <v>354</v>
      </c>
      <c r="J79" s="21" t="s">
        <v>413</v>
      </c>
    </row>
    <row r="80" s="1" customFormat="1" ht="72" customHeight="1" spans="1:10">
      <c r="A80" s="109"/>
      <c r="B80" s="21"/>
      <c r="C80" s="21" t="s">
        <v>361</v>
      </c>
      <c r="D80" s="21" t="s">
        <v>362</v>
      </c>
      <c r="E80" s="21" t="s">
        <v>414</v>
      </c>
      <c r="F80" s="24" t="s">
        <v>351</v>
      </c>
      <c r="G80" s="21" t="s">
        <v>364</v>
      </c>
      <c r="H80" s="24" t="s">
        <v>382</v>
      </c>
      <c r="I80" s="24" t="s">
        <v>365</v>
      </c>
      <c r="J80" s="21" t="s">
        <v>415</v>
      </c>
    </row>
    <row r="81" s="1" customFormat="1" ht="50" customHeight="1" spans="1:10">
      <c r="A81" s="109"/>
      <c r="B81" s="21"/>
      <c r="C81" s="21" t="s">
        <v>361</v>
      </c>
      <c r="D81" s="21" t="s">
        <v>416</v>
      </c>
      <c r="E81" s="21" t="s">
        <v>417</v>
      </c>
      <c r="F81" s="24" t="s">
        <v>351</v>
      </c>
      <c r="G81" s="21" t="s">
        <v>364</v>
      </c>
      <c r="H81" s="24" t="s">
        <v>382</v>
      </c>
      <c r="I81" s="24" t="s">
        <v>365</v>
      </c>
      <c r="J81" s="21" t="s">
        <v>418</v>
      </c>
    </row>
    <row r="82" s="1" customFormat="1" ht="52" customHeight="1" spans="1:10">
      <c r="A82" s="109"/>
      <c r="B82" s="21"/>
      <c r="C82" s="21" t="s">
        <v>361</v>
      </c>
      <c r="D82" s="21" t="s">
        <v>419</v>
      </c>
      <c r="E82" s="21" t="s">
        <v>420</v>
      </c>
      <c r="F82" s="24" t="s">
        <v>351</v>
      </c>
      <c r="G82" s="21" t="s">
        <v>421</v>
      </c>
      <c r="H82" s="24" t="s">
        <v>382</v>
      </c>
      <c r="I82" s="24" t="s">
        <v>365</v>
      </c>
      <c r="J82" s="21" t="s">
        <v>422</v>
      </c>
    </row>
    <row r="83" s="1" customFormat="1" ht="40.5" customHeight="1" spans="1:10">
      <c r="A83" s="109"/>
      <c r="B83" s="21"/>
      <c r="C83" s="21" t="s">
        <v>367</v>
      </c>
      <c r="D83" s="21" t="s">
        <v>368</v>
      </c>
      <c r="E83" s="21" t="s">
        <v>423</v>
      </c>
      <c r="F83" s="24" t="s">
        <v>369</v>
      </c>
      <c r="G83" s="21" t="s">
        <v>424</v>
      </c>
      <c r="H83" s="24" t="s">
        <v>359</v>
      </c>
      <c r="I83" s="24" t="s">
        <v>354</v>
      </c>
      <c r="J83" s="21" t="s">
        <v>425</v>
      </c>
    </row>
    <row r="84" s="1" customFormat="1" ht="40.5" customHeight="1" spans="1:10">
      <c r="A84" s="109" t="s">
        <v>326</v>
      </c>
      <c r="B84" s="21" t="s">
        <v>555</v>
      </c>
      <c r="C84" s="21" t="s">
        <v>348</v>
      </c>
      <c r="D84" s="21" t="s">
        <v>349</v>
      </c>
      <c r="E84" s="21" t="s">
        <v>556</v>
      </c>
      <c r="F84" s="24" t="s">
        <v>369</v>
      </c>
      <c r="G84" s="21" t="s">
        <v>557</v>
      </c>
      <c r="H84" s="24" t="s">
        <v>558</v>
      </c>
      <c r="I84" s="24" t="s">
        <v>354</v>
      </c>
      <c r="J84" s="21" t="s">
        <v>559</v>
      </c>
    </row>
    <row r="85" s="1" customFormat="1" ht="66" customHeight="1" spans="1:10">
      <c r="A85" s="109"/>
      <c r="B85" s="21"/>
      <c r="C85" s="21" t="s">
        <v>348</v>
      </c>
      <c r="D85" s="21" t="s">
        <v>356</v>
      </c>
      <c r="E85" s="21" t="s">
        <v>560</v>
      </c>
      <c r="F85" s="24" t="s">
        <v>369</v>
      </c>
      <c r="G85" s="21" t="s">
        <v>561</v>
      </c>
      <c r="H85" s="24" t="s">
        <v>359</v>
      </c>
      <c r="I85" s="24" t="s">
        <v>354</v>
      </c>
      <c r="J85" s="21" t="s">
        <v>562</v>
      </c>
    </row>
    <row r="86" s="1" customFormat="1" ht="40.5" customHeight="1" spans="1:10">
      <c r="A86" s="109"/>
      <c r="B86" s="21"/>
      <c r="C86" s="21" t="s">
        <v>348</v>
      </c>
      <c r="D86" s="21" t="s">
        <v>411</v>
      </c>
      <c r="E86" s="21" t="s">
        <v>563</v>
      </c>
      <c r="F86" s="24" t="s">
        <v>369</v>
      </c>
      <c r="G86" s="21" t="s">
        <v>564</v>
      </c>
      <c r="H86" s="24" t="s">
        <v>359</v>
      </c>
      <c r="I86" s="24" t="s">
        <v>354</v>
      </c>
      <c r="J86" s="21" t="s">
        <v>565</v>
      </c>
    </row>
    <row r="87" s="1" customFormat="1" ht="40.5" customHeight="1" spans="1:10">
      <c r="A87" s="109"/>
      <c r="B87" s="21"/>
      <c r="C87" s="21" t="s">
        <v>361</v>
      </c>
      <c r="D87" s="21" t="s">
        <v>362</v>
      </c>
      <c r="E87" s="21" t="s">
        <v>566</v>
      </c>
      <c r="F87" s="24" t="s">
        <v>369</v>
      </c>
      <c r="G87" s="21" t="s">
        <v>358</v>
      </c>
      <c r="H87" s="24" t="s">
        <v>359</v>
      </c>
      <c r="I87" s="24" t="s">
        <v>354</v>
      </c>
      <c r="J87" s="21" t="s">
        <v>567</v>
      </c>
    </row>
    <row r="88" s="1" customFormat="1" ht="40.5" customHeight="1" spans="1:10">
      <c r="A88" s="109"/>
      <c r="B88" s="21"/>
      <c r="C88" s="21" t="s">
        <v>367</v>
      </c>
      <c r="D88" s="21" t="s">
        <v>368</v>
      </c>
      <c r="E88" s="21" t="s">
        <v>526</v>
      </c>
      <c r="F88" s="24" t="s">
        <v>369</v>
      </c>
      <c r="G88" s="21" t="s">
        <v>370</v>
      </c>
      <c r="H88" s="24" t="s">
        <v>359</v>
      </c>
      <c r="I88" s="24" t="s">
        <v>354</v>
      </c>
      <c r="J88" s="21" t="s">
        <v>568</v>
      </c>
    </row>
    <row r="89" s="1" customFormat="1" ht="40.5" customHeight="1" spans="1:10">
      <c r="A89" s="23" t="s">
        <v>48</v>
      </c>
      <c r="B89" s="21"/>
      <c r="C89" s="21"/>
      <c r="D89" s="21"/>
      <c r="E89" s="21"/>
      <c r="F89" s="21"/>
      <c r="G89" s="21"/>
      <c r="H89" s="21"/>
      <c r="I89" s="21"/>
      <c r="J89" s="21"/>
    </row>
    <row r="90" s="1" customFormat="1" ht="40.5" customHeight="1" spans="1:10">
      <c r="A90" s="109" t="s">
        <v>334</v>
      </c>
      <c r="B90" s="21" t="s">
        <v>569</v>
      </c>
      <c r="C90" s="21" t="s">
        <v>348</v>
      </c>
      <c r="D90" s="21" t="s">
        <v>349</v>
      </c>
      <c r="E90" s="21" t="s">
        <v>570</v>
      </c>
      <c r="F90" s="24" t="s">
        <v>369</v>
      </c>
      <c r="G90" s="21" t="s">
        <v>571</v>
      </c>
      <c r="H90" s="24" t="s">
        <v>572</v>
      </c>
      <c r="I90" s="24" t="s">
        <v>354</v>
      </c>
      <c r="J90" s="21" t="s">
        <v>573</v>
      </c>
    </row>
    <row r="91" s="1" customFormat="1" ht="40.5" customHeight="1" spans="1:10">
      <c r="A91" s="109"/>
      <c r="B91" s="21"/>
      <c r="C91" s="21" t="s">
        <v>348</v>
      </c>
      <c r="D91" s="21" t="s">
        <v>349</v>
      </c>
      <c r="E91" s="21" t="s">
        <v>574</v>
      </c>
      <c r="F91" s="24" t="s">
        <v>369</v>
      </c>
      <c r="G91" s="21" t="s">
        <v>575</v>
      </c>
      <c r="H91" s="24" t="s">
        <v>576</v>
      </c>
      <c r="I91" s="24" t="s">
        <v>354</v>
      </c>
      <c r="J91" s="21" t="s">
        <v>577</v>
      </c>
    </row>
    <row r="92" s="1" customFormat="1" ht="40.5" customHeight="1" spans="1:10">
      <c r="A92" s="109"/>
      <c r="B92" s="21"/>
      <c r="C92" s="21" t="s">
        <v>348</v>
      </c>
      <c r="D92" s="21" t="s">
        <v>349</v>
      </c>
      <c r="E92" s="21" t="s">
        <v>578</v>
      </c>
      <c r="F92" s="24" t="s">
        <v>369</v>
      </c>
      <c r="G92" s="21" t="s">
        <v>579</v>
      </c>
      <c r="H92" s="24" t="s">
        <v>576</v>
      </c>
      <c r="I92" s="24" t="s">
        <v>354</v>
      </c>
      <c r="J92" s="21" t="s">
        <v>580</v>
      </c>
    </row>
    <row r="93" s="1" customFormat="1" ht="40.5" customHeight="1" spans="1:10">
      <c r="A93" s="109"/>
      <c r="B93" s="21"/>
      <c r="C93" s="21" t="s">
        <v>348</v>
      </c>
      <c r="D93" s="21" t="s">
        <v>356</v>
      </c>
      <c r="E93" s="21" t="s">
        <v>581</v>
      </c>
      <c r="F93" s="24" t="s">
        <v>351</v>
      </c>
      <c r="G93" s="21" t="s">
        <v>582</v>
      </c>
      <c r="H93" s="24" t="s">
        <v>382</v>
      </c>
      <c r="I93" s="24" t="s">
        <v>365</v>
      </c>
      <c r="J93" s="21" t="s">
        <v>583</v>
      </c>
    </row>
    <row r="94" s="1" customFormat="1" ht="40.5" customHeight="1" spans="1:10">
      <c r="A94" s="109"/>
      <c r="B94" s="21"/>
      <c r="C94" s="21" t="s">
        <v>348</v>
      </c>
      <c r="D94" s="21" t="s">
        <v>411</v>
      </c>
      <c r="E94" s="21" t="s">
        <v>584</v>
      </c>
      <c r="F94" s="24" t="s">
        <v>374</v>
      </c>
      <c r="G94" s="21" t="s">
        <v>585</v>
      </c>
      <c r="H94" s="24" t="s">
        <v>382</v>
      </c>
      <c r="I94" s="24" t="s">
        <v>354</v>
      </c>
      <c r="J94" s="21" t="s">
        <v>586</v>
      </c>
    </row>
    <row r="95" s="1" customFormat="1" ht="40.5" customHeight="1" spans="1:10">
      <c r="A95" s="109"/>
      <c r="B95" s="21"/>
      <c r="C95" s="21" t="s">
        <v>361</v>
      </c>
      <c r="D95" s="21" t="s">
        <v>587</v>
      </c>
      <c r="E95" s="21" t="s">
        <v>588</v>
      </c>
      <c r="F95" s="24" t="s">
        <v>351</v>
      </c>
      <c r="G95" s="21" t="s">
        <v>589</v>
      </c>
      <c r="H95" s="24" t="s">
        <v>382</v>
      </c>
      <c r="I95" s="24" t="s">
        <v>365</v>
      </c>
      <c r="J95" s="21" t="s">
        <v>590</v>
      </c>
    </row>
    <row r="96" s="1" customFormat="1" ht="40.5" customHeight="1" spans="1:10">
      <c r="A96" s="109"/>
      <c r="B96" s="21"/>
      <c r="C96" s="21" t="s">
        <v>361</v>
      </c>
      <c r="D96" s="21" t="s">
        <v>362</v>
      </c>
      <c r="E96" s="21" t="s">
        <v>591</v>
      </c>
      <c r="F96" s="24" t="s">
        <v>351</v>
      </c>
      <c r="G96" s="21" t="s">
        <v>592</v>
      </c>
      <c r="H96" s="24" t="s">
        <v>382</v>
      </c>
      <c r="I96" s="24" t="s">
        <v>365</v>
      </c>
      <c r="J96" s="21" t="s">
        <v>593</v>
      </c>
    </row>
    <row r="97" s="1" customFormat="1" ht="40.5" customHeight="1" spans="1:10">
      <c r="A97" s="109"/>
      <c r="B97" s="21"/>
      <c r="C97" s="21" t="s">
        <v>361</v>
      </c>
      <c r="D97" s="21" t="s">
        <v>362</v>
      </c>
      <c r="E97" s="21" t="s">
        <v>594</v>
      </c>
      <c r="F97" s="24" t="s">
        <v>351</v>
      </c>
      <c r="G97" s="21" t="s">
        <v>595</v>
      </c>
      <c r="H97" s="24" t="s">
        <v>382</v>
      </c>
      <c r="I97" s="24" t="s">
        <v>365</v>
      </c>
      <c r="J97" s="21" t="s">
        <v>596</v>
      </c>
    </row>
    <row r="98" s="1" customFormat="1" ht="40.5" customHeight="1" spans="1:10">
      <c r="A98" s="109"/>
      <c r="B98" s="21"/>
      <c r="C98" s="21" t="s">
        <v>367</v>
      </c>
      <c r="D98" s="21" t="s">
        <v>368</v>
      </c>
      <c r="E98" s="21" t="s">
        <v>597</v>
      </c>
      <c r="F98" s="24" t="s">
        <v>369</v>
      </c>
      <c r="G98" s="21" t="s">
        <v>370</v>
      </c>
      <c r="H98" s="24" t="s">
        <v>359</v>
      </c>
      <c r="I98" s="24" t="s">
        <v>354</v>
      </c>
      <c r="J98" s="21" t="s">
        <v>598</v>
      </c>
    </row>
  </sheetData>
  <mergeCells count="22">
    <mergeCell ref="A3:J3"/>
    <mergeCell ref="A4:H4"/>
    <mergeCell ref="A9:A12"/>
    <mergeCell ref="A13:A16"/>
    <mergeCell ref="A17:A30"/>
    <mergeCell ref="A31:A36"/>
    <mergeCell ref="A37:A43"/>
    <mergeCell ref="A44:A47"/>
    <mergeCell ref="A48:A67"/>
    <mergeCell ref="A68:A83"/>
    <mergeCell ref="A84:A88"/>
    <mergeCell ref="A90:A98"/>
    <mergeCell ref="B9:B12"/>
    <mergeCell ref="B13:B16"/>
    <mergeCell ref="B17:B30"/>
    <mergeCell ref="B31:B36"/>
    <mergeCell ref="B37:B43"/>
    <mergeCell ref="B44:B47"/>
    <mergeCell ref="B48:B67"/>
    <mergeCell ref="B68:B83"/>
    <mergeCell ref="B84:B88"/>
    <mergeCell ref="B90:B98"/>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workbookViewId="0">
      <selection activeCell="E33" sqref="E33"/>
    </sheetView>
  </sheetViews>
  <sheetFormatPr defaultColWidth="7.99166666666667" defaultRowHeight="14.25" customHeight="1" outlineLevelCol="5"/>
  <cols>
    <col min="1" max="1" width="32.1166666666667" style="1" customWidth="1"/>
    <col min="2" max="2" width="14.7416666666667" style="1" customWidth="1"/>
    <col min="3" max="3" width="30.7333333333333" style="1" customWidth="1"/>
    <col min="4" max="6" width="25" style="1" customWidth="1"/>
    <col min="7" max="16384" width="7.99166666666667" style="1"/>
  </cols>
  <sheetData>
    <row r="1" s="1" customFormat="1" customHeight="1" spans="1:6">
      <c r="A1" s="2"/>
      <c r="B1" s="2"/>
      <c r="C1" s="2"/>
      <c r="D1" s="2"/>
      <c r="E1" s="2"/>
      <c r="F1" s="2"/>
    </row>
    <row r="2" s="1" customFormat="1" ht="15.75" customHeight="1" spans="1:6">
      <c r="A2" s="113">
        <v>1</v>
      </c>
      <c r="B2" s="114">
        <v>0</v>
      </c>
      <c r="C2" s="113">
        <v>1</v>
      </c>
      <c r="D2" s="115"/>
      <c r="E2" s="115"/>
      <c r="F2" s="116" t="s">
        <v>599</v>
      </c>
    </row>
    <row r="3" s="1" customFormat="1" ht="36.75" customHeight="1" spans="1:6">
      <c r="A3" s="117" t="str">
        <f>"2025"&amp;"年部门政府性基金预算支出预算表"</f>
        <v>2025年部门政府性基金预算支出预算表</v>
      </c>
      <c r="B3" s="117"/>
      <c r="C3" s="117"/>
      <c r="D3" s="117"/>
      <c r="E3" s="117"/>
      <c r="F3" s="117"/>
    </row>
    <row r="4" s="1" customFormat="1" ht="13.5" customHeight="1" spans="1:6">
      <c r="A4" s="7" t="str">
        <f>"单位名称："&amp;"景洪市住房和城乡建设局"</f>
        <v>单位名称：景洪市住房和城乡建设局</v>
      </c>
      <c r="B4" s="7"/>
      <c r="C4" s="7"/>
      <c r="D4" s="112"/>
      <c r="E4" s="112"/>
      <c r="F4" s="112" t="s">
        <v>1</v>
      </c>
    </row>
    <row r="5" s="1" customFormat="1" ht="19.5" customHeight="1" spans="1:6">
      <c r="A5" s="118" t="s">
        <v>155</v>
      </c>
      <c r="B5" s="119" t="s">
        <v>60</v>
      </c>
      <c r="C5" s="120" t="s">
        <v>61</v>
      </c>
      <c r="D5" s="13" t="s">
        <v>600</v>
      </c>
      <c r="E5" s="13"/>
      <c r="F5" s="14"/>
    </row>
    <row r="6" s="1" customFormat="1" ht="18.75" customHeight="1" spans="1:6">
      <c r="A6" s="121"/>
      <c r="B6" s="122"/>
      <c r="C6" s="106"/>
      <c r="D6" s="105" t="s">
        <v>29</v>
      </c>
      <c r="E6" s="105" t="s">
        <v>64</v>
      </c>
      <c r="F6" s="105" t="s">
        <v>65</v>
      </c>
    </row>
    <row r="7" s="1" customFormat="1" ht="18.75" customHeight="1" spans="1:6">
      <c r="A7" s="121">
        <v>1</v>
      </c>
      <c r="B7" s="123" t="s">
        <v>141</v>
      </c>
      <c r="C7" s="106">
        <v>3</v>
      </c>
      <c r="D7" s="105">
        <v>4</v>
      </c>
      <c r="E7" s="105">
        <v>5</v>
      </c>
      <c r="F7" s="105">
        <v>6</v>
      </c>
    </row>
    <row r="8" s="1" customFormat="1" ht="21" customHeight="1" spans="1:6">
      <c r="A8" s="21" t="s">
        <v>44</v>
      </c>
      <c r="B8" s="21"/>
      <c r="C8" s="21"/>
      <c r="D8" s="22">
        <v>70028847.46</v>
      </c>
      <c r="E8" s="22"/>
      <c r="F8" s="22">
        <v>70028847.46</v>
      </c>
    </row>
    <row r="9" s="1" customFormat="1" ht="21" customHeight="1" spans="1:6">
      <c r="A9" s="23" t="s">
        <v>44</v>
      </c>
      <c r="B9" s="21"/>
      <c r="C9" s="21"/>
      <c r="D9" s="22">
        <v>70028847.46</v>
      </c>
      <c r="E9" s="22"/>
      <c r="F9" s="22">
        <v>70028847.46</v>
      </c>
    </row>
    <row r="10" s="1" customFormat="1" ht="21" customHeight="1" spans="1:6">
      <c r="A10" s="23" t="s">
        <v>44</v>
      </c>
      <c r="B10" s="21" t="s">
        <v>97</v>
      </c>
      <c r="C10" s="21" t="s">
        <v>98</v>
      </c>
      <c r="D10" s="22">
        <v>70028847.46</v>
      </c>
      <c r="E10" s="22"/>
      <c r="F10" s="22">
        <v>70028847.46</v>
      </c>
    </row>
    <row r="11" s="1" customFormat="1" ht="21" customHeight="1" spans="1:6">
      <c r="A11" s="23" t="s">
        <v>44</v>
      </c>
      <c r="B11" s="23" t="s">
        <v>115</v>
      </c>
      <c r="C11" s="23" t="s">
        <v>116</v>
      </c>
      <c r="D11" s="22">
        <v>70028847.46</v>
      </c>
      <c r="E11" s="22"/>
      <c r="F11" s="22">
        <v>70028847.46</v>
      </c>
    </row>
    <row r="12" s="1" customFormat="1" ht="21" customHeight="1" spans="1:6">
      <c r="A12" s="23" t="s">
        <v>44</v>
      </c>
      <c r="B12" s="109" t="s">
        <v>117</v>
      </c>
      <c r="C12" s="109" t="s">
        <v>118</v>
      </c>
      <c r="D12" s="22">
        <v>70028847.46</v>
      </c>
      <c r="E12" s="22"/>
      <c r="F12" s="22">
        <v>70028847.46</v>
      </c>
    </row>
    <row r="13" s="1" customFormat="1" ht="18.75" customHeight="1" spans="1:6">
      <c r="A13" s="124" t="s">
        <v>125</v>
      </c>
      <c r="B13" s="125"/>
      <c r="C13" s="126"/>
      <c r="D13" s="22">
        <v>70028847.46</v>
      </c>
      <c r="E13" s="22"/>
      <c r="F13" s="22">
        <v>70028847.46</v>
      </c>
    </row>
  </sheetData>
  <mergeCells count="7">
    <mergeCell ref="A3:F3"/>
    <mergeCell ref="A4:C4"/>
    <mergeCell ref="D5:F5"/>
    <mergeCell ref="A13:C13"/>
    <mergeCell ref="A5:A6"/>
    <mergeCell ref="B5:B6"/>
    <mergeCell ref="C5:C6"/>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4"/>
  <sheetViews>
    <sheetView workbookViewId="0">
      <selection activeCell="D20" sqref="D20"/>
    </sheetView>
  </sheetViews>
  <sheetFormatPr defaultColWidth="7.99166666666667" defaultRowHeight="14.25" customHeight="1"/>
  <cols>
    <col min="1" max="1" width="34.2416666666667" style="1" customWidth="1"/>
    <col min="2" max="2" width="19" style="1" customWidth="1"/>
    <col min="3" max="3" width="30.8666666666667" style="1" customWidth="1"/>
    <col min="4" max="4" width="6.75" style="1" customWidth="1"/>
    <col min="5" max="5" width="9" style="1" customWidth="1"/>
    <col min="6" max="17" width="14.5" style="1" customWidth="1"/>
    <col min="18" max="16384" width="7.99166666666667" style="1"/>
  </cols>
  <sheetData>
    <row r="1" s="1" customFormat="1" customHeight="1" spans="1:17">
      <c r="A1" s="2"/>
      <c r="B1" s="2"/>
      <c r="C1" s="2"/>
      <c r="D1" s="2"/>
      <c r="E1" s="2"/>
      <c r="F1" s="2"/>
      <c r="G1" s="2"/>
      <c r="H1" s="2"/>
      <c r="I1" s="2"/>
      <c r="J1" s="2"/>
      <c r="K1" s="2"/>
      <c r="L1" s="2"/>
      <c r="M1" s="2"/>
      <c r="N1" s="2"/>
      <c r="O1" s="2"/>
      <c r="P1" s="2"/>
      <c r="Q1" s="2"/>
    </row>
    <row r="2" s="1" customFormat="1" ht="15.75" customHeight="1" spans="1:17">
      <c r="A2" s="4"/>
      <c r="B2" s="4"/>
      <c r="C2" s="4"/>
      <c r="D2" s="4"/>
      <c r="E2" s="4"/>
      <c r="F2" s="4"/>
      <c r="G2" s="4"/>
      <c r="H2" s="4"/>
      <c r="I2" s="4"/>
      <c r="J2" s="4"/>
      <c r="O2" s="98"/>
      <c r="P2" s="98"/>
      <c r="Q2" s="33" t="s">
        <v>601</v>
      </c>
    </row>
    <row r="3" s="1" customFormat="1" ht="35.25" customHeight="1" spans="1:17">
      <c r="A3" s="34" t="str">
        <f>"2025"&amp;"年部门政府采购预算表"</f>
        <v>2025年部门政府采购预算表</v>
      </c>
      <c r="B3" s="34"/>
      <c r="C3" s="34"/>
      <c r="D3" s="34"/>
      <c r="E3" s="34"/>
      <c r="F3" s="34"/>
      <c r="G3" s="34"/>
      <c r="H3" s="34"/>
      <c r="I3" s="34"/>
      <c r="J3" s="34"/>
      <c r="K3" s="34"/>
      <c r="L3" s="34"/>
      <c r="M3" s="34"/>
      <c r="N3" s="34"/>
      <c r="O3" s="34"/>
      <c r="P3" s="34"/>
      <c r="Q3" s="34"/>
    </row>
    <row r="4" s="1" customFormat="1" ht="18.75" customHeight="1" spans="1:17">
      <c r="A4" s="35" t="str">
        <f>"单位名称："&amp;"景洪市住房和城乡建设局"</f>
        <v>单位名称：景洪市住房和城乡建设局</v>
      </c>
      <c r="B4" s="35"/>
      <c r="C4" s="35"/>
      <c r="D4" s="35"/>
      <c r="E4" s="35"/>
      <c r="F4" s="35"/>
      <c r="G4" s="8"/>
      <c r="H4" s="8"/>
      <c r="I4" s="8"/>
      <c r="J4" s="8"/>
      <c r="K4" s="36"/>
      <c r="L4" s="36"/>
      <c r="M4" s="36"/>
      <c r="N4" s="36"/>
      <c r="O4" s="9"/>
      <c r="P4" s="9"/>
      <c r="Q4" s="112" t="s">
        <v>147</v>
      </c>
    </row>
    <row r="5" s="1" customFormat="1" ht="15.75" customHeight="1" spans="1:17">
      <c r="A5" s="11" t="s">
        <v>602</v>
      </c>
      <c r="B5" s="89" t="s">
        <v>603</v>
      </c>
      <c r="C5" s="89" t="s">
        <v>604</v>
      </c>
      <c r="D5" s="89" t="s">
        <v>605</v>
      </c>
      <c r="E5" s="89" t="s">
        <v>606</v>
      </c>
      <c r="F5" s="89" t="s">
        <v>607</v>
      </c>
      <c r="G5" s="39" t="s">
        <v>162</v>
      </c>
      <c r="H5" s="39"/>
      <c r="I5" s="39"/>
      <c r="J5" s="39"/>
      <c r="K5" s="39"/>
      <c r="L5" s="39"/>
      <c r="M5" s="39"/>
      <c r="N5" s="39"/>
      <c r="O5" s="39"/>
      <c r="P5" s="39"/>
      <c r="Q5" s="40"/>
    </row>
    <row r="6" s="1" customFormat="1" ht="17.25" customHeight="1" spans="1:17">
      <c r="A6" s="16"/>
      <c r="B6" s="91"/>
      <c r="C6" s="91"/>
      <c r="D6" s="91"/>
      <c r="E6" s="91"/>
      <c r="F6" s="91"/>
      <c r="G6" s="91" t="s">
        <v>29</v>
      </c>
      <c r="H6" s="91" t="s">
        <v>32</v>
      </c>
      <c r="I6" s="91" t="s">
        <v>608</v>
      </c>
      <c r="J6" s="91" t="s">
        <v>609</v>
      </c>
      <c r="K6" s="92" t="s">
        <v>610</v>
      </c>
      <c r="L6" s="103" t="s">
        <v>63</v>
      </c>
      <c r="M6" s="103"/>
      <c r="N6" s="103"/>
      <c r="O6" s="103"/>
      <c r="P6" s="103"/>
      <c r="Q6" s="93"/>
    </row>
    <row r="7" s="1" customFormat="1" ht="54" customHeight="1" spans="1:17">
      <c r="A7" s="18"/>
      <c r="B7" s="93"/>
      <c r="C7" s="93"/>
      <c r="D7" s="93"/>
      <c r="E7" s="93"/>
      <c r="F7" s="93"/>
      <c r="G7" s="93"/>
      <c r="H7" s="93"/>
      <c r="I7" s="93"/>
      <c r="J7" s="93"/>
      <c r="K7" s="94"/>
      <c r="L7" s="93" t="s">
        <v>31</v>
      </c>
      <c r="M7" s="93" t="s">
        <v>38</v>
      </c>
      <c r="N7" s="93" t="s">
        <v>170</v>
      </c>
      <c r="O7" s="104" t="s">
        <v>40</v>
      </c>
      <c r="P7" s="94" t="s">
        <v>41</v>
      </c>
      <c r="Q7" s="93" t="s">
        <v>42</v>
      </c>
    </row>
    <row r="8" s="1" customFormat="1" ht="19.5" customHeight="1" spans="1:17">
      <c r="A8" s="30">
        <v>1</v>
      </c>
      <c r="B8" s="105">
        <v>2</v>
      </c>
      <c r="C8" s="105">
        <v>3</v>
      </c>
      <c r="D8" s="105">
        <v>4</v>
      </c>
      <c r="E8" s="105">
        <v>5</v>
      </c>
      <c r="F8" s="105">
        <v>6</v>
      </c>
      <c r="G8" s="106">
        <v>7</v>
      </c>
      <c r="H8" s="106">
        <v>8</v>
      </c>
      <c r="I8" s="106">
        <v>9</v>
      </c>
      <c r="J8" s="106">
        <v>10</v>
      </c>
      <c r="K8" s="106">
        <v>11</v>
      </c>
      <c r="L8" s="106">
        <v>12</v>
      </c>
      <c r="M8" s="106">
        <v>13</v>
      </c>
      <c r="N8" s="106">
        <v>14</v>
      </c>
      <c r="O8" s="106">
        <v>15</v>
      </c>
      <c r="P8" s="106">
        <v>16</v>
      </c>
      <c r="Q8" s="106">
        <v>17</v>
      </c>
    </row>
    <row r="9" s="1" customFormat="1" ht="21" customHeight="1" spans="1:17">
      <c r="A9" s="21" t="s">
        <v>44</v>
      </c>
      <c r="B9" s="107"/>
      <c r="C9" s="107"/>
      <c r="D9" s="107"/>
      <c r="E9" s="108">
        <v>562</v>
      </c>
      <c r="F9" s="22">
        <v>129250</v>
      </c>
      <c r="G9" s="22">
        <v>1087250</v>
      </c>
      <c r="H9" s="22">
        <v>1087250</v>
      </c>
      <c r="I9" s="22"/>
      <c r="J9" s="22"/>
      <c r="K9" s="22"/>
      <c r="L9" s="22"/>
      <c r="M9" s="22"/>
      <c r="N9" s="22"/>
      <c r="O9" s="22"/>
      <c r="P9" s="22"/>
      <c r="Q9" s="22"/>
    </row>
    <row r="10" s="1" customFormat="1" ht="21" customHeight="1" spans="1:17">
      <c r="A10" s="23" t="s">
        <v>44</v>
      </c>
      <c r="B10" s="21"/>
      <c r="C10" s="21"/>
      <c r="D10" s="24"/>
      <c r="E10" s="108">
        <v>5</v>
      </c>
      <c r="F10" s="22">
        <v>8000</v>
      </c>
      <c r="G10" s="22">
        <v>966000</v>
      </c>
      <c r="H10" s="22">
        <v>966000</v>
      </c>
      <c r="I10" s="22"/>
      <c r="J10" s="22"/>
      <c r="K10" s="22"/>
      <c r="L10" s="22"/>
      <c r="M10" s="22"/>
      <c r="N10" s="22"/>
      <c r="O10" s="22"/>
      <c r="P10" s="22"/>
      <c r="Q10" s="22"/>
    </row>
    <row r="11" s="1" customFormat="1" ht="21" customHeight="1" spans="1:17">
      <c r="A11" s="109" t="s">
        <v>215</v>
      </c>
      <c r="B11" s="21" t="s">
        <v>611</v>
      </c>
      <c r="C11" s="21" t="s">
        <v>612</v>
      </c>
      <c r="D11" s="24" t="s">
        <v>496</v>
      </c>
      <c r="E11" s="110">
        <v>2</v>
      </c>
      <c r="F11" s="22"/>
      <c r="G11" s="22">
        <v>8000</v>
      </c>
      <c r="H11" s="22">
        <v>8000</v>
      </c>
      <c r="I11" s="22"/>
      <c r="J11" s="22"/>
      <c r="K11" s="22"/>
      <c r="L11" s="22"/>
      <c r="M11" s="22"/>
      <c r="N11" s="22"/>
      <c r="O11" s="22"/>
      <c r="P11" s="22"/>
      <c r="Q11" s="22"/>
    </row>
    <row r="12" s="1" customFormat="1" ht="21" customHeight="1" spans="1:17">
      <c r="A12" s="109" t="s">
        <v>215</v>
      </c>
      <c r="B12" s="21" t="s">
        <v>613</v>
      </c>
      <c r="C12" s="21" t="s">
        <v>614</v>
      </c>
      <c r="D12" s="24" t="s">
        <v>496</v>
      </c>
      <c r="E12" s="110">
        <v>1</v>
      </c>
      <c r="F12" s="22">
        <v>8000</v>
      </c>
      <c r="G12" s="22">
        <v>8000</v>
      </c>
      <c r="H12" s="22">
        <v>8000</v>
      </c>
      <c r="I12" s="22"/>
      <c r="J12" s="22"/>
      <c r="K12" s="22"/>
      <c r="L12" s="22"/>
      <c r="M12" s="22"/>
      <c r="N12" s="22"/>
      <c r="O12" s="22"/>
      <c r="P12" s="22"/>
      <c r="Q12" s="22"/>
    </row>
    <row r="13" s="1" customFormat="1" ht="21" customHeight="1" spans="1:17">
      <c r="A13" s="109" t="s">
        <v>215</v>
      </c>
      <c r="B13" s="21" t="s">
        <v>615</v>
      </c>
      <c r="C13" s="21" t="s">
        <v>616</v>
      </c>
      <c r="D13" s="24" t="s">
        <v>496</v>
      </c>
      <c r="E13" s="110">
        <v>1</v>
      </c>
      <c r="F13" s="22"/>
      <c r="G13" s="22">
        <v>10000</v>
      </c>
      <c r="H13" s="22">
        <v>10000</v>
      </c>
      <c r="I13" s="22"/>
      <c r="J13" s="22"/>
      <c r="K13" s="22"/>
      <c r="L13" s="22"/>
      <c r="M13" s="22"/>
      <c r="N13" s="22"/>
      <c r="O13" s="22"/>
      <c r="P13" s="22"/>
      <c r="Q13" s="22"/>
    </row>
    <row r="14" s="1" customFormat="1" ht="21" customHeight="1" spans="1:17">
      <c r="A14" s="109" t="s">
        <v>330</v>
      </c>
      <c r="B14" s="21" t="s">
        <v>617</v>
      </c>
      <c r="C14" s="21" t="s">
        <v>618</v>
      </c>
      <c r="D14" s="24" t="s">
        <v>496</v>
      </c>
      <c r="E14" s="110">
        <v>1</v>
      </c>
      <c r="F14" s="22"/>
      <c r="G14" s="22">
        <v>940000</v>
      </c>
      <c r="H14" s="22">
        <v>940000</v>
      </c>
      <c r="I14" s="22"/>
      <c r="J14" s="22"/>
      <c r="K14" s="22"/>
      <c r="L14" s="22"/>
      <c r="M14" s="22"/>
      <c r="N14" s="22"/>
      <c r="O14" s="22"/>
      <c r="P14" s="22"/>
      <c r="Q14" s="22"/>
    </row>
    <row r="15" s="1" customFormat="1" ht="21" customHeight="1" spans="1:17">
      <c r="A15" s="23" t="s">
        <v>48</v>
      </c>
      <c r="B15" s="21"/>
      <c r="C15" s="21"/>
      <c r="D15" s="21"/>
      <c r="E15" s="108">
        <v>350</v>
      </c>
      <c r="F15" s="22">
        <v>57750</v>
      </c>
      <c r="G15" s="22">
        <v>57750</v>
      </c>
      <c r="H15" s="22">
        <v>57750</v>
      </c>
      <c r="I15" s="22"/>
      <c r="J15" s="22"/>
      <c r="K15" s="22"/>
      <c r="L15" s="22"/>
      <c r="M15" s="22"/>
      <c r="N15" s="22"/>
      <c r="O15" s="22"/>
      <c r="P15" s="22"/>
      <c r="Q15" s="22"/>
    </row>
    <row r="16" s="1" customFormat="1" ht="21" customHeight="1" spans="1:17">
      <c r="A16" s="109" t="s">
        <v>334</v>
      </c>
      <c r="B16" s="21" t="s">
        <v>619</v>
      </c>
      <c r="C16" s="21" t="s">
        <v>620</v>
      </c>
      <c r="D16" s="24" t="s">
        <v>576</v>
      </c>
      <c r="E16" s="110">
        <v>350</v>
      </c>
      <c r="F16" s="22">
        <v>57750</v>
      </c>
      <c r="G16" s="22">
        <v>57750</v>
      </c>
      <c r="H16" s="22">
        <v>57750</v>
      </c>
      <c r="I16" s="22"/>
      <c r="J16" s="22"/>
      <c r="K16" s="22"/>
      <c r="L16" s="22"/>
      <c r="M16" s="22"/>
      <c r="N16" s="22"/>
      <c r="O16" s="22"/>
      <c r="P16" s="22"/>
      <c r="Q16" s="22"/>
    </row>
    <row r="17" s="1" customFormat="1" ht="21" customHeight="1" spans="1:17">
      <c r="A17" s="23" t="s">
        <v>50</v>
      </c>
      <c r="B17" s="21"/>
      <c r="C17" s="21"/>
      <c r="D17" s="21"/>
      <c r="E17" s="108">
        <v>3</v>
      </c>
      <c r="F17" s="22">
        <v>17500</v>
      </c>
      <c r="G17" s="22">
        <v>17500</v>
      </c>
      <c r="H17" s="22">
        <v>17500</v>
      </c>
      <c r="I17" s="22"/>
      <c r="J17" s="22"/>
      <c r="K17" s="22"/>
      <c r="L17" s="22"/>
      <c r="M17" s="22"/>
      <c r="N17" s="22"/>
      <c r="O17" s="22"/>
      <c r="P17" s="22"/>
      <c r="Q17" s="22"/>
    </row>
    <row r="18" s="1" customFormat="1" ht="21" customHeight="1" spans="1:17">
      <c r="A18" s="109" t="s">
        <v>193</v>
      </c>
      <c r="B18" s="21" t="s">
        <v>621</v>
      </c>
      <c r="C18" s="21" t="s">
        <v>622</v>
      </c>
      <c r="D18" s="24" t="s">
        <v>623</v>
      </c>
      <c r="E18" s="110">
        <v>2</v>
      </c>
      <c r="F18" s="22">
        <v>12000</v>
      </c>
      <c r="G18" s="22">
        <v>12000</v>
      </c>
      <c r="H18" s="22">
        <v>12000</v>
      </c>
      <c r="I18" s="22"/>
      <c r="J18" s="22"/>
      <c r="K18" s="22"/>
      <c r="L18" s="22"/>
      <c r="M18" s="22"/>
      <c r="N18" s="22"/>
      <c r="O18" s="22"/>
      <c r="P18" s="22"/>
      <c r="Q18" s="22"/>
    </row>
    <row r="19" s="1" customFormat="1" ht="21" customHeight="1" spans="1:17">
      <c r="A19" s="109" t="s">
        <v>193</v>
      </c>
      <c r="B19" s="21" t="s">
        <v>624</v>
      </c>
      <c r="C19" s="21" t="s">
        <v>625</v>
      </c>
      <c r="D19" s="24" t="s">
        <v>623</v>
      </c>
      <c r="E19" s="110">
        <v>1</v>
      </c>
      <c r="F19" s="22">
        <v>5500</v>
      </c>
      <c r="G19" s="22">
        <v>5500</v>
      </c>
      <c r="H19" s="22">
        <v>5500</v>
      </c>
      <c r="I19" s="22"/>
      <c r="J19" s="22"/>
      <c r="K19" s="22"/>
      <c r="L19" s="22"/>
      <c r="M19" s="22"/>
      <c r="N19" s="22"/>
      <c r="O19" s="22"/>
      <c r="P19" s="22"/>
      <c r="Q19" s="22"/>
    </row>
    <row r="20" s="1" customFormat="1" ht="21" customHeight="1" spans="1:17">
      <c r="A20" s="23" t="s">
        <v>52</v>
      </c>
      <c r="B20" s="21"/>
      <c r="C20" s="21"/>
      <c r="D20" s="21"/>
      <c r="E20" s="108">
        <v>200</v>
      </c>
      <c r="F20" s="22">
        <v>36000</v>
      </c>
      <c r="G20" s="22">
        <v>36000</v>
      </c>
      <c r="H20" s="22">
        <v>36000</v>
      </c>
      <c r="I20" s="22"/>
      <c r="J20" s="22"/>
      <c r="K20" s="22"/>
      <c r="L20" s="22"/>
      <c r="M20" s="22"/>
      <c r="N20" s="22"/>
      <c r="O20" s="22"/>
      <c r="P20" s="22"/>
      <c r="Q20" s="22"/>
    </row>
    <row r="21" s="1" customFormat="1" ht="21" customHeight="1" spans="1:17">
      <c r="A21" s="109" t="s">
        <v>193</v>
      </c>
      <c r="B21" s="21" t="s">
        <v>619</v>
      </c>
      <c r="C21" s="21" t="s">
        <v>620</v>
      </c>
      <c r="D21" s="24" t="s">
        <v>576</v>
      </c>
      <c r="E21" s="110">
        <v>200</v>
      </c>
      <c r="F21" s="22">
        <v>36000</v>
      </c>
      <c r="G21" s="22">
        <v>36000</v>
      </c>
      <c r="H21" s="22">
        <v>36000</v>
      </c>
      <c r="I21" s="22"/>
      <c r="J21" s="22"/>
      <c r="K21" s="22"/>
      <c r="L21" s="22"/>
      <c r="M21" s="22"/>
      <c r="N21" s="22"/>
      <c r="O21" s="22"/>
      <c r="P21" s="22"/>
      <c r="Q21" s="22"/>
    </row>
    <row r="22" s="1" customFormat="1" ht="21" customHeight="1" spans="1:17">
      <c r="A22" s="23" t="s">
        <v>58</v>
      </c>
      <c r="B22" s="21"/>
      <c r="C22" s="21"/>
      <c r="D22" s="21"/>
      <c r="E22" s="108">
        <v>4</v>
      </c>
      <c r="F22" s="22">
        <v>10000</v>
      </c>
      <c r="G22" s="22">
        <v>10000</v>
      </c>
      <c r="H22" s="22">
        <v>10000</v>
      </c>
      <c r="I22" s="22"/>
      <c r="J22" s="22"/>
      <c r="K22" s="22"/>
      <c r="L22" s="22"/>
      <c r="M22" s="22"/>
      <c r="N22" s="22"/>
      <c r="O22" s="22"/>
      <c r="P22" s="22"/>
      <c r="Q22" s="22"/>
    </row>
    <row r="23" s="1" customFormat="1" ht="21" customHeight="1" spans="1:17">
      <c r="A23" s="109" t="s">
        <v>193</v>
      </c>
      <c r="B23" s="21" t="s">
        <v>626</v>
      </c>
      <c r="C23" s="21" t="s">
        <v>627</v>
      </c>
      <c r="D23" s="24" t="s">
        <v>623</v>
      </c>
      <c r="E23" s="110">
        <v>4</v>
      </c>
      <c r="F23" s="22">
        <v>10000</v>
      </c>
      <c r="G23" s="22">
        <v>10000</v>
      </c>
      <c r="H23" s="22">
        <v>10000</v>
      </c>
      <c r="I23" s="22"/>
      <c r="J23" s="22"/>
      <c r="K23" s="22"/>
      <c r="L23" s="22"/>
      <c r="M23" s="22"/>
      <c r="N23" s="22"/>
      <c r="O23" s="22"/>
      <c r="P23" s="22"/>
      <c r="Q23" s="22"/>
    </row>
    <row r="24" s="1" customFormat="1" ht="21" customHeight="1" spans="1:17">
      <c r="A24" s="96" t="s">
        <v>125</v>
      </c>
      <c r="B24" s="97"/>
      <c r="C24" s="97"/>
      <c r="D24" s="97"/>
      <c r="E24" s="111"/>
      <c r="F24" s="22">
        <v>129250</v>
      </c>
      <c r="G24" s="22">
        <v>1087250</v>
      </c>
      <c r="H24" s="22">
        <v>1087250</v>
      </c>
      <c r="I24" s="22"/>
      <c r="J24" s="22"/>
      <c r="K24" s="22"/>
      <c r="L24" s="22"/>
      <c r="M24" s="22"/>
      <c r="N24" s="22"/>
      <c r="O24" s="22"/>
      <c r="P24" s="22"/>
      <c r="Q24" s="22"/>
    </row>
  </sheetData>
  <mergeCells count="16">
    <mergeCell ref="A3:Q3"/>
    <mergeCell ref="A4:F4"/>
    <mergeCell ref="G5:Q5"/>
    <mergeCell ref="L6:Q6"/>
    <mergeCell ref="A24:E24"/>
    <mergeCell ref="A5:A7"/>
    <mergeCell ref="B5:B7"/>
    <mergeCell ref="C5:C7"/>
    <mergeCell ref="D5:D7"/>
    <mergeCell ref="E5:E7"/>
    <mergeCell ref="F5:F7"/>
    <mergeCell ref="G6:G7"/>
    <mergeCell ref="H6:H7"/>
    <mergeCell ref="I6:I7"/>
    <mergeCell ref="J6:J7"/>
    <mergeCell ref="K6:K7"/>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workbookViewId="0">
      <selection activeCell="E23" sqref="E23"/>
    </sheetView>
  </sheetViews>
  <sheetFormatPr defaultColWidth="7.99166666666667" defaultRowHeight="14.25" customHeight="1"/>
  <cols>
    <col min="1" max="1" width="42.7333333333333" style="1" customWidth="1"/>
    <col min="2" max="3" width="19.125" style="1" customWidth="1"/>
    <col min="4" max="14" width="16.6166666666667" style="1" customWidth="1"/>
    <col min="15" max="16384" width="7.99166666666667" style="1"/>
  </cols>
  <sheetData>
    <row r="1" s="1" customFormat="1" customHeight="1" spans="1:14">
      <c r="A1" s="2"/>
      <c r="B1" s="2"/>
      <c r="C1" s="2"/>
      <c r="D1" s="2"/>
      <c r="E1" s="2"/>
      <c r="F1" s="2"/>
      <c r="G1" s="2"/>
      <c r="H1" s="2"/>
      <c r="I1" s="2"/>
      <c r="J1" s="2"/>
      <c r="K1" s="2"/>
      <c r="L1" s="2"/>
      <c r="M1" s="2"/>
      <c r="N1" s="2"/>
    </row>
    <row r="2" s="1" customFormat="1" ht="13.5" customHeight="1" spans="1:14">
      <c r="A2" s="83"/>
      <c r="B2" s="83"/>
      <c r="C2" s="84"/>
      <c r="D2" s="83"/>
      <c r="E2" s="83"/>
      <c r="F2" s="83"/>
      <c r="G2" s="83"/>
      <c r="H2" s="85"/>
      <c r="I2" s="83"/>
      <c r="J2" s="83"/>
      <c r="K2" s="83"/>
      <c r="L2" s="98"/>
      <c r="M2" s="99"/>
      <c r="N2" s="100" t="s">
        <v>628</v>
      </c>
    </row>
    <row r="3" s="1" customFormat="1" ht="34.5" customHeight="1" spans="1:14">
      <c r="A3" s="34" t="str">
        <f>"2025"&amp;"年部门政府购买服务预算表"</f>
        <v>2025年部门政府购买服务预算表</v>
      </c>
      <c r="B3" s="34"/>
      <c r="C3" s="34"/>
      <c r="D3" s="34"/>
      <c r="E3" s="34"/>
      <c r="F3" s="34"/>
      <c r="G3" s="34"/>
      <c r="H3" s="34"/>
      <c r="I3" s="34"/>
      <c r="J3" s="34"/>
      <c r="K3" s="34"/>
      <c r="L3" s="34"/>
      <c r="M3" s="34"/>
      <c r="N3" s="34"/>
    </row>
    <row r="4" s="1" customFormat="1" ht="18.75" customHeight="1" spans="1:14">
      <c r="A4" s="86" t="str">
        <f>"单位名称："&amp;"景洪市住房和城乡建设局"</f>
        <v>单位名称：景洪市住房和城乡建设局</v>
      </c>
      <c r="B4" s="86"/>
      <c r="C4" s="86"/>
      <c r="D4" s="87"/>
      <c r="E4" s="87"/>
      <c r="F4" s="87"/>
      <c r="G4" s="87"/>
      <c r="H4" s="88"/>
      <c r="I4" s="87"/>
      <c r="J4" s="87"/>
      <c r="K4" s="87"/>
      <c r="L4" s="9"/>
      <c r="M4" s="101"/>
      <c r="N4" s="102" t="s">
        <v>147</v>
      </c>
    </row>
    <row r="5" s="1" customFormat="1" ht="18.75" customHeight="1" spans="1:14">
      <c r="A5" s="11" t="s">
        <v>602</v>
      </c>
      <c r="B5" s="89" t="s">
        <v>629</v>
      </c>
      <c r="C5" s="90" t="s">
        <v>630</v>
      </c>
      <c r="D5" s="39" t="s">
        <v>162</v>
      </c>
      <c r="E5" s="39"/>
      <c r="F5" s="39"/>
      <c r="G5" s="39"/>
      <c r="H5" s="39"/>
      <c r="I5" s="39"/>
      <c r="J5" s="39"/>
      <c r="K5" s="39"/>
      <c r="L5" s="39"/>
      <c r="M5" s="39"/>
      <c r="N5" s="40"/>
    </row>
    <row r="6" s="1" customFormat="1" ht="17.25" customHeight="1" spans="1:14">
      <c r="A6" s="16"/>
      <c r="B6" s="91"/>
      <c r="C6" s="92"/>
      <c r="D6" s="91" t="s">
        <v>29</v>
      </c>
      <c r="E6" s="91" t="s">
        <v>32</v>
      </c>
      <c r="F6" s="91" t="s">
        <v>608</v>
      </c>
      <c r="G6" s="91" t="s">
        <v>609</v>
      </c>
      <c r="H6" s="92" t="s">
        <v>610</v>
      </c>
      <c r="I6" s="103" t="s">
        <v>63</v>
      </c>
      <c r="J6" s="103"/>
      <c r="K6" s="103"/>
      <c r="L6" s="103"/>
      <c r="M6" s="103"/>
      <c r="N6" s="93"/>
    </row>
    <row r="7" s="1" customFormat="1" ht="54" customHeight="1" spans="1:14">
      <c r="A7" s="18"/>
      <c r="B7" s="93"/>
      <c r="C7" s="94"/>
      <c r="D7" s="93"/>
      <c r="E7" s="93"/>
      <c r="F7" s="93"/>
      <c r="G7" s="93"/>
      <c r="H7" s="94"/>
      <c r="I7" s="93" t="s">
        <v>31</v>
      </c>
      <c r="J7" s="93" t="s">
        <v>38</v>
      </c>
      <c r="K7" s="93" t="s">
        <v>170</v>
      </c>
      <c r="L7" s="104" t="s">
        <v>40</v>
      </c>
      <c r="M7" s="94" t="s">
        <v>41</v>
      </c>
      <c r="N7" s="93" t="s">
        <v>42</v>
      </c>
    </row>
    <row r="8" s="1" customFormat="1" ht="19.5" customHeight="1" spans="1:14">
      <c r="A8" s="95">
        <v>1</v>
      </c>
      <c r="B8" s="95">
        <v>2</v>
      </c>
      <c r="C8" s="95">
        <v>3</v>
      </c>
      <c r="D8" s="95">
        <v>4</v>
      </c>
      <c r="E8" s="95">
        <v>5</v>
      </c>
      <c r="F8" s="95">
        <v>6</v>
      </c>
      <c r="G8" s="95">
        <v>7</v>
      </c>
      <c r="H8" s="95">
        <v>8</v>
      </c>
      <c r="I8" s="95">
        <v>9</v>
      </c>
      <c r="J8" s="95">
        <v>10</v>
      </c>
      <c r="K8" s="95">
        <v>11</v>
      </c>
      <c r="L8" s="95">
        <v>12</v>
      </c>
      <c r="M8" s="95">
        <v>13</v>
      </c>
      <c r="N8" s="95">
        <v>14</v>
      </c>
    </row>
    <row r="9" s="1" customFormat="1" ht="21" customHeight="1" spans="1:14">
      <c r="A9" s="21"/>
      <c r="B9" s="21"/>
      <c r="C9" s="21"/>
      <c r="D9" s="22"/>
      <c r="E9" s="22"/>
      <c r="F9" s="22"/>
      <c r="G9" s="22"/>
      <c r="H9" s="22"/>
      <c r="I9" s="22"/>
      <c r="J9" s="22"/>
      <c r="K9" s="22"/>
      <c r="L9" s="22"/>
      <c r="M9" s="22"/>
      <c r="N9" s="22"/>
    </row>
    <row r="10" s="1" customFormat="1" ht="21" customHeight="1" spans="1:14">
      <c r="A10" s="21"/>
      <c r="B10" s="21"/>
      <c r="C10" s="21"/>
      <c r="D10" s="22"/>
      <c r="E10" s="22"/>
      <c r="F10" s="22"/>
      <c r="G10" s="22"/>
      <c r="H10" s="22"/>
      <c r="I10" s="22"/>
      <c r="J10" s="22"/>
      <c r="K10" s="22"/>
      <c r="L10" s="22"/>
      <c r="M10" s="22"/>
      <c r="N10" s="22"/>
    </row>
    <row r="11" s="1" customFormat="1" ht="21" customHeight="1" spans="1:14">
      <c r="A11" s="96" t="s">
        <v>125</v>
      </c>
      <c r="B11" s="97"/>
      <c r="C11" s="97"/>
      <c r="D11" s="22"/>
      <c r="E11" s="22"/>
      <c r="F11" s="22"/>
      <c r="G11" s="22"/>
      <c r="H11" s="22"/>
      <c r="I11" s="22"/>
      <c r="J11" s="22"/>
      <c r="K11" s="22"/>
      <c r="L11" s="22"/>
      <c r="M11" s="22"/>
      <c r="N11" s="22"/>
    </row>
    <row r="12" s="1" customFormat="1" customHeight="1" spans="1:1">
      <c r="A12" s="1" t="s">
        <v>631</v>
      </c>
    </row>
  </sheetData>
  <mergeCells count="13">
    <mergeCell ref="A3:N3"/>
    <mergeCell ref="A4:C4"/>
    <mergeCell ref="D5:N5"/>
    <mergeCell ref="I6:N6"/>
    <mergeCell ref="A11:C11"/>
    <mergeCell ref="A5:A7"/>
    <mergeCell ref="B5:B7"/>
    <mergeCell ref="C5:C7"/>
    <mergeCell ref="D6:D7"/>
    <mergeCell ref="E6:E7"/>
    <mergeCell ref="F6:F7"/>
    <mergeCell ref="G6:G7"/>
    <mergeCell ref="H6:H7"/>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9"/>
  <sheetViews>
    <sheetView workbookViewId="0">
      <selection activeCell="I24" sqref="I24"/>
    </sheetView>
  </sheetViews>
  <sheetFormatPr defaultColWidth="7.76666666666667" defaultRowHeight="14.25" customHeight="1"/>
  <cols>
    <col min="1" max="1" width="33" style="62" customWidth="1"/>
    <col min="2" max="4" width="11.75" style="62" customWidth="1"/>
    <col min="5" max="23" width="9" style="62" customWidth="1"/>
    <col min="24" max="24" width="7.99166666666667" style="47" customWidth="1"/>
    <col min="25" max="256" width="7.99166666666667" style="47"/>
    <col min="257" max="16384" width="7.76666666666667" style="47"/>
  </cols>
  <sheetData>
    <row r="1" s="47" customFormat="1" ht="13.5" customHeight="1" spans="1:23">
      <c r="A1" s="63"/>
      <c r="B1" s="63"/>
      <c r="C1" s="63"/>
      <c r="D1" s="64"/>
      <c r="E1" s="62"/>
      <c r="F1" s="62"/>
      <c r="G1" s="62"/>
      <c r="H1" s="62"/>
      <c r="I1" s="62"/>
      <c r="J1" s="62"/>
      <c r="K1" s="62"/>
      <c r="L1" s="62"/>
      <c r="M1" s="62"/>
      <c r="N1" s="62"/>
      <c r="O1" s="62"/>
      <c r="P1" s="62"/>
      <c r="Q1" s="62"/>
      <c r="R1" s="62"/>
      <c r="S1" s="62"/>
      <c r="T1" s="62"/>
      <c r="U1" s="62"/>
      <c r="V1" s="62"/>
      <c r="W1" s="61" t="s">
        <v>632</v>
      </c>
    </row>
    <row r="2" s="47" customFormat="1" ht="27.75" customHeight="1" spans="1:23">
      <c r="A2" s="65" t="s">
        <v>633</v>
      </c>
      <c r="B2" s="50"/>
      <c r="C2" s="50"/>
      <c r="D2" s="50"/>
      <c r="E2" s="51"/>
      <c r="F2" s="51"/>
      <c r="G2" s="51"/>
      <c r="H2" s="51"/>
      <c r="I2" s="51"/>
      <c r="J2" s="51"/>
      <c r="K2" s="51"/>
      <c r="L2" s="51"/>
      <c r="M2" s="51"/>
      <c r="N2" s="51"/>
      <c r="O2" s="51"/>
      <c r="P2" s="51"/>
      <c r="Q2" s="51"/>
      <c r="R2" s="51"/>
      <c r="S2" s="51"/>
      <c r="T2" s="51"/>
      <c r="U2" s="51"/>
      <c r="V2" s="51"/>
      <c r="W2" s="51"/>
    </row>
    <row r="3" s="47" customFormat="1" ht="18" customHeight="1" spans="1:23">
      <c r="A3" s="66" t="s">
        <v>634</v>
      </c>
      <c r="B3" s="67"/>
      <c r="C3" s="67"/>
      <c r="D3" s="68"/>
      <c r="E3" s="69"/>
      <c r="F3" s="69"/>
      <c r="G3" s="69"/>
      <c r="H3" s="69"/>
      <c r="I3" s="69"/>
      <c r="J3" s="62"/>
      <c r="K3" s="62"/>
      <c r="L3" s="62"/>
      <c r="M3" s="62"/>
      <c r="N3" s="62"/>
      <c r="O3" s="62"/>
      <c r="P3" s="62"/>
      <c r="Q3" s="62"/>
      <c r="R3" s="62"/>
      <c r="S3" s="62"/>
      <c r="T3" s="62"/>
      <c r="U3" s="62"/>
      <c r="V3" s="62"/>
      <c r="W3" s="81" t="s">
        <v>635</v>
      </c>
    </row>
    <row r="4" s="47" customFormat="1" ht="19.5" customHeight="1" spans="1:23">
      <c r="A4" s="70" t="s">
        <v>636</v>
      </c>
      <c r="B4" s="71" t="s">
        <v>162</v>
      </c>
      <c r="C4" s="72"/>
      <c r="D4" s="72"/>
      <c r="E4" s="71" t="s">
        <v>637</v>
      </c>
      <c r="F4" s="72"/>
      <c r="G4" s="72"/>
      <c r="H4" s="72"/>
      <c r="I4" s="72"/>
      <c r="J4" s="72"/>
      <c r="K4" s="72"/>
      <c r="L4" s="72"/>
      <c r="M4" s="72"/>
      <c r="N4" s="72"/>
      <c r="O4" s="72"/>
      <c r="P4" s="72"/>
      <c r="Q4" s="72"/>
      <c r="R4" s="72"/>
      <c r="S4" s="72"/>
      <c r="T4" s="72"/>
      <c r="U4" s="72"/>
      <c r="V4" s="72"/>
      <c r="W4" s="72"/>
    </row>
    <row r="5" s="47" customFormat="1" ht="40.5" customHeight="1" spans="1:23">
      <c r="A5" s="73"/>
      <c r="B5" s="74" t="s">
        <v>29</v>
      </c>
      <c r="C5" s="75" t="s">
        <v>32</v>
      </c>
      <c r="D5" s="76" t="s">
        <v>638</v>
      </c>
      <c r="E5" s="77" t="s">
        <v>639</v>
      </c>
      <c r="F5" s="77" t="s">
        <v>640</v>
      </c>
      <c r="G5" s="77" t="s">
        <v>641</v>
      </c>
      <c r="H5" s="77" t="s">
        <v>642</v>
      </c>
      <c r="I5" s="77" t="s">
        <v>643</v>
      </c>
      <c r="J5" s="77" t="s">
        <v>644</v>
      </c>
      <c r="K5" s="77" t="s">
        <v>645</v>
      </c>
      <c r="L5" s="77" t="s">
        <v>646</v>
      </c>
      <c r="M5" s="77" t="s">
        <v>647</v>
      </c>
      <c r="N5" s="77" t="s">
        <v>648</v>
      </c>
      <c r="O5" s="77" t="s">
        <v>649</v>
      </c>
      <c r="P5" s="77" t="s">
        <v>650</v>
      </c>
      <c r="Q5" s="77" t="s">
        <v>651</v>
      </c>
      <c r="R5" s="77" t="s">
        <v>652</v>
      </c>
      <c r="S5" s="77" t="s">
        <v>653</v>
      </c>
      <c r="T5" s="77" t="s">
        <v>654</v>
      </c>
      <c r="U5" s="77" t="s">
        <v>655</v>
      </c>
      <c r="V5" s="77" t="s">
        <v>656</v>
      </c>
      <c r="W5" s="77" t="s">
        <v>657</v>
      </c>
    </row>
    <row r="6" s="47" customFormat="1" ht="19.5" customHeight="1" spans="1:23">
      <c r="A6" s="77">
        <v>1</v>
      </c>
      <c r="B6" s="77">
        <v>2</v>
      </c>
      <c r="C6" s="77">
        <v>3</v>
      </c>
      <c r="D6" s="78">
        <v>4</v>
      </c>
      <c r="E6" s="77">
        <v>5</v>
      </c>
      <c r="F6" s="77">
        <v>6</v>
      </c>
      <c r="G6" s="77">
        <v>7</v>
      </c>
      <c r="H6" s="78">
        <v>8</v>
      </c>
      <c r="I6" s="77">
        <v>9</v>
      </c>
      <c r="J6" s="77">
        <v>10</v>
      </c>
      <c r="K6" s="77">
        <v>11</v>
      </c>
      <c r="L6" s="78">
        <v>12</v>
      </c>
      <c r="M6" s="77">
        <v>13</v>
      </c>
      <c r="N6" s="77">
        <v>14</v>
      </c>
      <c r="O6" s="77">
        <v>15</v>
      </c>
      <c r="P6" s="78">
        <v>16</v>
      </c>
      <c r="Q6" s="77">
        <v>17</v>
      </c>
      <c r="R6" s="77">
        <v>18</v>
      </c>
      <c r="S6" s="77">
        <v>19</v>
      </c>
      <c r="T6" s="78">
        <v>20</v>
      </c>
      <c r="U6" s="78">
        <v>21</v>
      </c>
      <c r="V6" s="78">
        <v>22</v>
      </c>
      <c r="W6" s="82">
        <v>23</v>
      </c>
    </row>
    <row r="7" s="47" customFormat="1" ht="19.5" customHeight="1" spans="1:23">
      <c r="A7" s="56" t="s">
        <v>658</v>
      </c>
      <c r="B7" s="79" t="s">
        <v>658</v>
      </c>
      <c r="C7" s="79" t="s">
        <v>658</v>
      </c>
      <c r="D7" s="80" t="s">
        <v>658</v>
      </c>
      <c r="E7" s="79" t="s">
        <v>658</v>
      </c>
      <c r="F7" s="79" t="s">
        <v>658</v>
      </c>
      <c r="G7" s="79" t="s">
        <v>658</v>
      </c>
      <c r="H7" s="79" t="s">
        <v>658</v>
      </c>
      <c r="I7" s="79" t="s">
        <v>658</v>
      </c>
      <c r="J7" s="79" t="s">
        <v>658</v>
      </c>
      <c r="K7" s="79" t="s">
        <v>658</v>
      </c>
      <c r="L7" s="79" t="s">
        <v>658</v>
      </c>
      <c r="M7" s="79" t="s">
        <v>658</v>
      </c>
      <c r="N7" s="79" t="s">
        <v>658</v>
      </c>
      <c r="O7" s="79" t="s">
        <v>658</v>
      </c>
      <c r="P7" s="79" t="s">
        <v>658</v>
      </c>
      <c r="Q7" s="79" t="s">
        <v>658</v>
      </c>
      <c r="R7" s="79" t="s">
        <v>658</v>
      </c>
      <c r="S7" s="79" t="s">
        <v>658</v>
      </c>
      <c r="T7" s="79" t="s">
        <v>658</v>
      </c>
      <c r="U7" s="79" t="s">
        <v>658</v>
      </c>
      <c r="V7" s="79" t="s">
        <v>658</v>
      </c>
      <c r="W7" s="79" t="s">
        <v>658</v>
      </c>
    </row>
    <row r="8" s="47" customFormat="1" ht="19.5" customHeight="1" spans="1:23">
      <c r="A8" s="57" t="s">
        <v>658</v>
      </c>
      <c r="B8" s="79" t="s">
        <v>658</v>
      </c>
      <c r="C8" s="79" t="s">
        <v>658</v>
      </c>
      <c r="D8" s="80" t="s">
        <v>658</v>
      </c>
      <c r="E8" s="79" t="s">
        <v>658</v>
      </c>
      <c r="F8" s="79" t="s">
        <v>658</v>
      </c>
      <c r="G8" s="79" t="s">
        <v>658</v>
      </c>
      <c r="H8" s="79" t="s">
        <v>658</v>
      </c>
      <c r="I8" s="79" t="s">
        <v>658</v>
      </c>
      <c r="J8" s="79" t="s">
        <v>658</v>
      </c>
      <c r="K8" s="79" t="s">
        <v>658</v>
      </c>
      <c r="L8" s="79" t="s">
        <v>658</v>
      </c>
      <c r="M8" s="79" t="s">
        <v>658</v>
      </c>
      <c r="N8" s="79" t="s">
        <v>658</v>
      </c>
      <c r="O8" s="79" t="s">
        <v>658</v>
      </c>
      <c r="P8" s="79" t="s">
        <v>658</v>
      </c>
      <c r="Q8" s="79" t="s">
        <v>658</v>
      </c>
      <c r="R8" s="79" t="s">
        <v>658</v>
      </c>
      <c r="S8" s="79" t="s">
        <v>658</v>
      </c>
      <c r="T8" s="79" t="s">
        <v>658</v>
      </c>
      <c r="U8" s="79" t="s">
        <v>658</v>
      </c>
      <c r="V8" s="79" t="s">
        <v>658</v>
      </c>
      <c r="W8" s="79" t="s">
        <v>658</v>
      </c>
    </row>
    <row r="9" s="47" customFormat="1" customHeight="1" spans="1:23">
      <c r="A9" s="62" t="s">
        <v>631</v>
      </c>
      <c r="B9" s="62"/>
      <c r="C9" s="62"/>
      <c r="D9" s="62"/>
      <c r="E9" s="62"/>
      <c r="F9" s="62"/>
      <c r="G9" s="62"/>
      <c r="H9" s="62"/>
      <c r="I9" s="62"/>
      <c r="J9" s="62"/>
      <c r="K9" s="62"/>
      <c r="L9" s="62"/>
      <c r="M9" s="62"/>
      <c r="N9" s="62"/>
      <c r="O9" s="62"/>
      <c r="P9" s="62"/>
      <c r="Q9" s="62"/>
      <c r="R9" s="62"/>
      <c r="S9" s="62"/>
      <c r="T9" s="62"/>
      <c r="U9" s="62"/>
      <c r="V9" s="62"/>
      <c r="W9" s="62"/>
    </row>
  </sheetData>
  <mergeCells count="5">
    <mergeCell ref="A2:W2"/>
    <mergeCell ref="A3:I3"/>
    <mergeCell ref="B4:D4"/>
    <mergeCell ref="E4:W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workbookViewId="0">
      <selection activeCell="E29" sqref="E29"/>
    </sheetView>
  </sheetViews>
  <sheetFormatPr defaultColWidth="7.76666666666667" defaultRowHeight="12" outlineLevelRow="7"/>
  <cols>
    <col min="1" max="1" width="30" style="48" customWidth="1"/>
    <col min="2" max="2" width="25.375" style="48" customWidth="1"/>
    <col min="3" max="5" width="20.625" style="48" customWidth="1"/>
    <col min="6" max="6" width="9.875" style="47" customWidth="1"/>
    <col min="7" max="7" width="21.9916666666667" style="48" customWidth="1"/>
    <col min="8" max="8" width="13.625" style="47" customWidth="1"/>
    <col min="9" max="9" width="11.75" style="47" customWidth="1"/>
    <col min="10" max="10" width="16.4833333333333" style="48" customWidth="1"/>
    <col min="11" max="11" width="7.99166666666667" style="47" customWidth="1"/>
    <col min="12" max="256" width="7.99166666666667" style="47"/>
    <col min="257" max="16384" width="7.76666666666667" style="47"/>
  </cols>
  <sheetData>
    <row r="1" s="47" customFormat="1" customHeight="1" spans="1:10">
      <c r="A1" s="48"/>
      <c r="B1" s="48"/>
      <c r="C1" s="48"/>
      <c r="D1" s="48"/>
      <c r="E1" s="48"/>
      <c r="G1" s="48"/>
      <c r="J1" s="61" t="s">
        <v>659</v>
      </c>
    </row>
    <row r="2" s="47" customFormat="1" ht="28.5" customHeight="1" spans="1:10">
      <c r="A2" s="49" t="s">
        <v>660</v>
      </c>
      <c r="B2" s="50"/>
      <c r="C2" s="50"/>
      <c r="D2" s="50"/>
      <c r="E2" s="51"/>
      <c r="F2" s="52"/>
      <c r="G2" s="51"/>
      <c r="H2" s="52"/>
      <c r="I2" s="52"/>
      <c r="J2" s="51"/>
    </row>
    <row r="3" s="47" customFormat="1" ht="17.25" customHeight="1" spans="1:10">
      <c r="A3" s="53" t="s">
        <v>634</v>
      </c>
      <c r="B3" s="48"/>
      <c r="C3" s="48"/>
      <c r="D3" s="48"/>
      <c r="E3" s="48"/>
      <c r="G3" s="48"/>
      <c r="J3" s="48"/>
    </row>
    <row r="4" s="47" customFormat="1" ht="44.25" customHeight="1" spans="1:10">
      <c r="A4" s="54" t="s">
        <v>337</v>
      </c>
      <c r="B4" s="54" t="s">
        <v>338</v>
      </c>
      <c r="C4" s="54" t="s">
        <v>339</v>
      </c>
      <c r="D4" s="54" t="s">
        <v>340</v>
      </c>
      <c r="E4" s="54" t="s">
        <v>341</v>
      </c>
      <c r="F4" s="55" t="s">
        <v>342</v>
      </c>
      <c r="G4" s="54" t="s">
        <v>343</v>
      </c>
      <c r="H4" s="55" t="s">
        <v>344</v>
      </c>
      <c r="I4" s="55" t="s">
        <v>345</v>
      </c>
      <c r="J4" s="54" t="s">
        <v>346</v>
      </c>
    </row>
    <row r="5" s="47" customFormat="1" ht="14.25" customHeight="1" spans="1:10">
      <c r="A5" s="54">
        <v>1</v>
      </c>
      <c r="B5" s="54">
        <v>2</v>
      </c>
      <c r="C5" s="54">
        <v>3</v>
      </c>
      <c r="D5" s="54">
        <v>4</v>
      </c>
      <c r="E5" s="54">
        <v>5</v>
      </c>
      <c r="F5" s="55">
        <v>6</v>
      </c>
      <c r="G5" s="54">
        <v>7</v>
      </c>
      <c r="H5" s="55">
        <v>8</v>
      </c>
      <c r="I5" s="55">
        <v>9</v>
      </c>
      <c r="J5" s="54">
        <v>10</v>
      </c>
    </row>
    <row r="6" s="47" customFormat="1" ht="42" customHeight="1" spans="1:10">
      <c r="A6" s="56" t="s">
        <v>658</v>
      </c>
      <c r="B6" s="57"/>
      <c r="C6" s="57"/>
      <c r="D6" s="57"/>
      <c r="E6" s="58"/>
      <c r="F6" s="59"/>
      <c r="G6" s="58"/>
      <c r="H6" s="59"/>
      <c r="I6" s="59"/>
      <c r="J6" s="58"/>
    </row>
    <row r="7" s="47" customFormat="1" ht="42.75" customHeight="1" spans="1:10">
      <c r="A7" s="60" t="s">
        <v>658</v>
      </c>
      <c r="B7" s="60" t="s">
        <v>658</v>
      </c>
      <c r="C7" s="60" t="s">
        <v>658</v>
      </c>
      <c r="D7" s="60" t="s">
        <v>658</v>
      </c>
      <c r="E7" s="56" t="s">
        <v>658</v>
      </c>
      <c r="F7" s="60" t="s">
        <v>658</v>
      </c>
      <c r="G7" s="56" t="s">
        <v>658</v>
      </c>
      <c r="H7" s="60" t="s">
        <v>658</v>
      </c>
      <c r="I7" s="60" t="s">
        <v>658</v>
      </c>
      <c r="J7" s="56" t="s">
        <v>658</v>
      </c>
    </row>
    <row r="8" s="47" customFormat="1" spans="1:10">
      <c r="A8" s="48" t="s">
        <v>631</v>
      </c>
      <c r="B8" s="48"/>
      <c r="C8" s="48"/>
      <c r="D8" s="48"/>
      <c r="E8" s="48"/>
      <c r="G8" s="48"/>
      <c r="J8" s="48"/>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workbookViewId="0">
      <selection activeCell="A1" sqref="$A1:$XFD1048576"/>
    </sheetView>
  </sheetViews>
  <sheetFormatPr defaultColWidth="7.99166666666667" defaultRowHeight="12" customHeight="1" outlineLevelCol="7"/>
  <cols>
    <col min="1" max="1" width="25.375" style="1" customWidth="1"/>
    <col min="2" max="2" width="16.375" style="1" customWidth="1"/>
    <col min="3" max="3" width="21.75" style="1" customWidth="1"/>
    <col min="4" max="4" width="20.625" style="1" customWidth="1"/>
    <col min="5" max="5" width="15.625" style="1" customWidth="1"/>
    <col min="6" max="8" width="18.1166666666667" style="1" customWidth="1"/>
    <col min="9" max="16384" width="7.99166666666667" style="1"/>
  </cols>
  <sheetData>
    <row r="1" s="1" customFormat="1" customHeight="1" spans="1:8">
      <c r="A1" s="2"/>
      <c r="B1" s="2"/>
      <c r="C1" s="2"/>
      <c r="D1" s="2"/>
      <c r="E1" s="2"/>
      <c r="F1" s="2"/>
      <c r="G1" s="2"/>
      <c r="H1" s="2"/>
    </row>
    <row r="2" s="1" customFormat="1" ht="14.25" customHeight="1" spans="8:8">
      <c r="H2" s="33" t="s">
        <v>661</v>
      </c>
    </row>
    <row r="3" s="1" customFormat="1" ht="34.5" customHeight="1" spans="1:8">
      <c r="A3" s="34" t="str">
        <f>"2025"&amp;"年新增资产配置表"</f>
        <v>2025年新增资产配置表</v>
      </c>
      <c r="B3" s="34"/>
      <c r="C3" s="34"/>
      <c r="D3" s="34"/>
      <c r="E3" s="34"/>
      <c r="F3" s="34"/>
      <c r="G3" s="34"/>
      <c r="H3" s="34"/>
    </row>
    <row r="4" s="1" customFormat="1" ht="19.5" customHeight="1" spans="1:8">
      <c r="A4" s="35" t="str">
        <f>"单位名称："&amp;"景洪市住房和城乡建设局"</f>
        <v>单位名称：景洪市住房和城乡建设局</v>
      </c>
      <c r="B4" s="35"/>
      <c r="C4" s="35"/>
      <c r="D4" s="36"/>
      <c r="E4" s="36"/>
      <c r="F4" s="36"/>
      <c r="G4" s="36"/>
      <c r="H4" s="37" t="s">
        <v>147</v>
      </c>
    </row>
    <row r="5" s="1" customFormat="1" ht="18" customHeight="1" spans="1:8">
      <c r="A5" s="11" t="s">
        <v>155</v>
      </c>
      <c r="B5" s="11" t="s">
        <v>662</v>
      </c>
      <c r="C5" s="11" t="s">
        <v>663</v>
      </c>
      <c r="D5" s="11" t="s">
        <v>664</v>
      </c>
      <c r="E5" s="11" t="s">
        <v>665</v>
      </c>
      <c r="F5" s="38" t="s">
        <v>666</v>
      </c>
      <c r="G5" s="39"/>
      <c r="H5" s="40"/>
    </row>
    <row r="6" s="1" customFormat="1" ht="18" customHeight="1" spans="1:8">
      <c r="A6" s="18"/>
      <c r="B6" s="18"/>
      <c r="C6" s="18"/>
      <c r="D6" s="18"/>
      <c r="E6" s="18"/>
      <c r="F6" s="41" t="s">
        <v>606</v>
      </c>
      <c r="G6" s="41" t="s">
        <v>667</v>
      </c>
      <c r="H6" s="41" t="s">
        <v>668</v>
      </c>
    </row>
    <row r="7" s="1" customFormat="1" ht="21" customHeight="1" spans="1:8">
      <c r="A7" s="41">
        <v>1</v>
      </c>
      <c r="B7" s="41">
        <v>2</v>
      </c>
      <c r="C7" s="41">
        <v>3</v>
      </c>
      <c r="D7" s="41">
        <v>4</v>
      </c>
      <c r="E7" s="41">
        <v>5</v>
      </c>
      <c r="F7" s="41">
        <v>6</v>
      </c>
      <c r="G7" s="41">
        <v>7</v>
      </c>
      <c r="H7" s="41">
        <v>8</v>
      </c>
    </row>
    <row r="8" s="1" customFormat="1" ht="33" customHeight="1" spans="1:8">
      <c r="A8" s="42" t="s">
        <v>44</v>
      </c>
      <c r="B8" s="42"/>
      <c r="C8" s="42"/>
      <c r="D8" s="42"/>
      <c r="E8" s="24"/>
      <c r="F8" s="22">
        <v>123</v>
      </c>
      <c r="G8" s="22"/>
      <c r="H8" s="22">
        <v>400800</v>
      </c>
    </row>
    <row r="9" s="1" customFormat="1" ht="33" customHeight="1" spans="1:8">
      <c r="A9" s="43" t="s">
        <v>44</v>
      </c>
      <c r="B9" s="42"/>
      <c r="C9" s="42"/>
      <c r="D9" s="42"/>
      <c r="E9" s="24"/>
      <c r="F9" s="22">
        <v>103</v>
      </c>
      <c r="G9" s="22"/>
      <c r="H9" s="22">
        <v>351600</v>
      </c>
    </row>
    <row r="10" s="1" customFormat="1" ht="33" customHeight="1" spans="1:8">
      <c r="A10" s="43" t="s">
        <v>44</v>
      </c>
      <c r="B10" s="42" t="s">
        <v>669</v>
      </c>
      <c r="C10" s="42" t="s">
        <v>622</v>
      </c>
      <c r="D10" s="42" t="s">
        <v>670</v>
      </c>
      <c r="E10" s="24" t="s">
        <v>623</v>
      </c>
      <c r="F10" s="22">
        <v>38</v>
      </c>
      <c r="G10" s="22">
        <v>6000</v>
      </c>
      <c r="H10" s="22">
        <v>228000</v>
      </c>
    </row>
    <row r="11" s="1" customFormat="1" ht="33" customHeight="1" spans="1:8">
      <c r="A11" s="43" t="s">
        <v>44</v>
      </c>
      <c r="B11" s="42" t="s">
        <v>669</v>
      </c>
      <c r="C11" s="42" t="s">
        <v>671</v>
      </c>
      <c r="D11" s="42" t="s">
        <v>672</v>
      </c>
      <c r="E11" s="24" t="s">
        <v>623</v>
      </c>
      <c r="F11" s="22">
        <v>4</v>
      </c>
      <c r="G11" s="22">
        <v>8375</v>
      </c>
      <c r="H11" s="22">
        <v>33500</v>
      </c>
    </row>
    <row r="12" s="1" customFormat="1" ht="33" customHeight="1" spans="1:8">
      <c r="A12" s="43" t="s">
        <v>44</v>
      </c>
      <c r="B12" s="42" t="s">
        <v>669</v>
      </c>
      <c r="C12" s="42" t="s">
        <v>627</v>
      </c>
      <c r="D12" s="42" t="s">
        <v>673</v>
      </c>
      <c r="E12" s="24" t="s">
        <v>623</v>
      </c>
      <c r="F12" s="22">
        <v>13</v>
      </c>
      <c r="G12" s="22">
        <v>3500</v>
      </c>
      <c r="H12" s="22">
        <v>45500</v>
      </c>
    </row>
    <row r="13" s="1" customFormat="1" ht="33" customHeight="1" spans="1:8">
      <c r="A13" s="43" t="s">
        <v>44</v>
      </c>
      <c r="B13" s="42" t="s">
        <v>674</v>
      </c>
      <c r="C13" s="42" t="s">
        <v>675</v>
      </c>
      <c r="D13" s="42" t="s">
        <v>676</v>
      </c>
      <c r="E13" s="24" t="s">
        <v>572</v>
      </c>
      <c r="F13" s="22">
        <v>2</v>
      </c>
      <c r="G13" s="22">
        <v>1200</v>
      </c>
      <c r="H13" s="22">
        <v>2400</v>
      </c>
    </row>
    <row r="14" s="1" customFormat="1" ht="33" customHeight="1" spans="1:8">
      <c r="A14" s="43" t="s">
        <v>44</v>
      </c>
      <c r="B14" s="42" t="s">
        <v>674</v>
      </c>
      <c r="C14" s="42" t="s">
        <v>677</v>
      </c>
      <c r="D14" s="42" t="s">
        <v>678</v>
      </c>
      <c r="E14" s="24" t="s">
        <v>572</v>
      </c>
      <c r="F14" s="22">
        <v>2</v>
      </c>
      <c r="G14" s="22">
        <v>500</v>
      </c>
      <c r="H14" s="22">
        <v>1000</v>
      </c>
    </row>
    <row r="15" s="1" customFormat="1" ht="33" customHeight="1" spans="1:8">
      <c r="A15" s="43" t="s">
        <v>44</v>
      </c>
      <c r="B15" s="42" t="s">
        <v>674</v>
      </c>
      <c r="C15" s="42" t="s">
        <v>679</v>
      </c>
      <c r="D15" s="42" t="s">
        <v>680</v>
      </c>
      <c r="E15" s="24" t="s">
        <v>681</v>
      </c>
      <c r="F15" s="22">
        <v>32</v>
      </c>
      <c r="G15" s="22">
        <v>950</v>
      </c>
      <c r="H15" s="22">
        <v>30400</v>
      </c>
    </row>
    <row r="16" s="1" customFormat="1" ht="33" customHeight="1" spans="1:8">
      <c r="A16" s="43" t="s">
        <v>44</v>
      </c>
      <c r="B16" s="42" t="s">
        <v>674</v>
      </c>
      <c r="C16" s="42" t="s">
        <v>682</v>
      </c>
      <c r="D16" s="42" t="s">
        <v>683</v>
      </c>
      <c r="E16" s="24" t="s">
        <v>572</v>
      </c>
      <c r="F16" s="22">
        <v>12</v>
      </c>
      <c r="G16" s="22">
        <v>900</v>
      </c>
      <c r="H16" s="22">
        <v>10800</v>
      </c>
    </row>
    <row r="17" s="1" customFormat="1" ht="33" customHeight="1" spans="1:8">
      <c r="A17" s="43" t="s">
        <v>54</v>
      </c>
      <c r="B17" s="21"/>
      <c r="C17" s="21"/>
      <c r="D17" s="21"/>
      <c r="E17" s="21"/>
      <c r="F17" s="22">
        <v>4</v>
      </c>
      <c r="G17" s="21"/>
      <c r="H17" s="22">
        <v>10000</v>
      </c>
    </row>
    <row r="18" s="1" customFormat="1" ht="33" customHeight="1" spans="1:8">
      <c r="A18" s="43" t="s">
        <v>54</v>
      </c>
      <c r="B18" s="42" t="s">
        <v>669</v>
      </c>
      <c r="C18" s="42" t="s">
        <v>627</v>
      </c>
      <c r="D18" s="42" t="s">
        <v>673</v>
      </c>
      <c r="E18" s="24" t="s">
        <v>623</v>
      </c>
      <c r="F18" s="22">
        <v>4</v>
      </c>
      <c r="G18" s="22">
        <v>2500</v>
      </c>
      <c r="H18" s="22">
        <v>10000</v>
      </c>
    </row>
    <row r="19" s="1" customFormat="1" ht="33" customHeight="1" spans="1:8">
      <c r="A19" s="43" t="s">
        <v>48</v>
      </c>
      <c r="B19" s="21"/>
      <c r="C19" s="21"/>
      <c r="D19" s="21"/>
      <c r="E19" s="21"/>
      <c r="F19" s="22">
        <v>9</v>
      </c>
      <c r="G19" s="21"/>
      <c r="H19" s="22">
        <v>11700</v>
      </c>
    </row>
    <row r="20" s="1" customFormat="1" ht="33" customHeight="1" spans="1:8">
      <c r="A20" s="43" t="s">
        <v>48</v>
      </c>
      <c r="B20" s="42" t="s">
        <v>669</v>
      </c>
      <c r="C20" s="42" t="s">
        <v>684</v>
      </c>
      <c r="D20" s="42" t="s">
        <v>685</v>
      </c>
      <c r="E20" s="24" t="s">
        <v>686</v>
      </c>
      <c r="F20" s="22">
        <v>9</v>
      </c>
      <c r="G20" s="22">
        <v>1300</v>
      </c>
      <c r="H20" s="22">
        <v>11700</v>
      </c>
    </row>
    <row r="21" s="1" customFormat="1" ht="33" customHeight="1" spans="1:8">
      <c r="A21" s="43" t="s">
        <v>50</v>
      </c>
      <c r="B21" s="21"/>
      <c r="C21" s="21"/>
      <c r="D21" s="21"/>
      <c r="E21" s="21"/>
      <c r="F21" s="22">
        <v>3</v>
      </c>
      <c r="G21" s="21"/>
      <c r="H21" s="22">
        <v>17500</v>
      </c>
    </row>
    <row r="22" s="1" customFormat="1" ht="33" customHeight="1" spans="1:8">
      <c r="A22" s="43" t="s">
        <v>50</v>
      </c>
      <c r="B22" s="42" t="s">
        <v>669</v>
      </c>
      <c r="C22" s="42" t="s">
        <v>622</v>
      </c>
      <c r="D22" s="42" t="s">
        <v>687</v>
      </c>
      <c r="E22" s="24" t="s">
        <v>623</v>
      </c>
      <c r="F22" s="22">
        <v>2</v>
      </c>
      <c r="G22" s="22">
        <v>6000</v>
      </c>
      <c r="H22" s="22">
        <v>12000</v>
      </c>
    </row>
    <row r="23" s="1" customFormat="1" ht="33" customHeight="1" spans="1:8">
      <c r="A23" s="43" t="s">
        <v>50</v>
      </c>
      <c r="B23" s="42" t="s">
        <v>669</v>
      </c>
      <c r="C23" s="42" t="s">
        <v>625</v>
      </c>
      <c r="D23" s="42" t="s">
        <v>672</v>
      </c>
      <c r="E23" s="24" t="s">
        <v>623</v>
      </c>
      <c r="F23" s="22">
        <v>1</v>
      </c>
      <c r="G23" s="22">
        <v>5500</v>
      </c>
      <c r="H23" s="22">
        <v>5500</v>
      </c>
    </row>
    <row r="24" s="1" customFormat="1" ht="33" customHeight="1" spans="1:8">
      <c r="A24" s="43" t="s">
        <v>58</v>
      </c>
      <c r="B24" s="21"/>
      <c r="C24" s="21"/>
      <c r="D24" s="21"/>
      <c r="E24" s="21"/>
      <c r="F24" s="22">
        <v>4</v>
      </c>
      <c r="G24" s="21"/>
      <c r="H24" s="22">
        <v>10000</v>
      </c>
    </row>
    <row r="25" s="1" customFormat="1" ht="33" customHeight="1" spans="1:8">
      <c r="A25" s="43" t="s">
        <v>58</v>
      </c>
      <c r="B25" s="42" t="s">
        <v>669</v>
      </c>
      <c r="C25" s="42" t="s">
        <v>627</v>
      </c>
      <c r="D25" s="42" t="s">
        <v>673</v>
      </c>
      <c r="E25" s="24" t="s">
        <v>623</v>
      </c>
      <c r="F25" s="22">
        <v>4</v>
      </c>
      <c r="G25" s="22">
        <v>2500</v>
      </c>
      <c r="H25" s="22">
        <v>10000</v>
      </c>
    </row>
    <row r="26" s="1" customFormat="1" ht="24" customHeight="1" spans="1:8">
      <c r="A26" s="44" t="s">
        <v>29</v>
      </c>
      <c r="B26" s="45"/>
      <c r="C26" s="45"/>
      <c r="D26" s="45"/>
      <c r="E26" s="46"/>
      <c r="F26" s="22">
        <v>123</v>
      </c>
      <c r="G26" s="22"/>
      <c r="H26" s="22">
        <v>400800</v>
      </c>
    </row>
  </sheetData>
  <mergeCells count="9">
    <mergeCell ref="A3:H3"/>
    <mergeCell ref="A4:C4"/>
    <mergeCell ref="F5:H5"/>
    <mergeCell ref="A26:E26"/>
    <mergeCell ref="A5:A6"/>
    <mergeCell ref="B5:B6"/>
    <mergeCell ref="C5:C6"/>
    <mergeCell ref="D5:D6"/>
    <mergeCell ref="E5:E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selection activeCell="H23" sqref="H23"/>
    </sheetView>
  </sheetViews>
  <sheetFormatPr defaultColWidth="7.99166666666667" defaultRowHeight="14.25" customHeight="1"/>
  <cols>
    <col min="1" max="1" width="11.7416666666667" style="1" customWidth="1"/>
    <col min="2" max="3" width="20.875" style="1" customWidth="1"/>
    <col min="4" max="4" width="9.75" style="1" customWidth="1"/>
    <col min="5" max="5" width="15.4916666666667" style="1" customWidth="1"/>
    <col min="6" max="6" width="8.625" style="1" customWidth="1"/>
    <col min="7" max="7" width="15.4916666666667" style="1" customWidth="1"/>
    <col min="8" max="11" width="13.5" style="1" customWidth="1"/>
    <col min="12" max="16384" width="7.99166666666667" style="1"/>
  </cols>
  <sheetData>
    <row r="1" s="1" customFormat="1" customHeight="1" spans="1:11">
      <c r="A1" s="2"/>
      <c r="B1" s="2"/>
      <c r="C1" s="2"/>
      <c r="D1" s="2"/>
      <c r="E1" s="2"/>
      <c r="F1" s="2"/>
      <c r="G1" s="2"/>
      <c r="H1" s="2"/>
      <c r="I1" s="2"/>
      <c r="J1" s="2"/>
      <c r="K1" s="2"/>
    </row>
    <row r="2" s="1" customFormat="1" ht="19.5" customHeight="1" spans="4:11">
      <c r="D2" s="3"/>
      <c r="E2" s="3"/>
      <c r="F2" s="3"/>
      <c r="G2" s="3"/>
      <c r="H2" s="4"/>
      <c r="I2" s="4"/>
      <c r="J2" s="4"/>
      <c r="K2" s="5" t="s">
        <v>688</v>
      </c>
    </row>
    <row r="3" s="1" customFormat="1" ht="42.75" customHeight="1" spans="1:11">
      <c r="A3" s="6" t="str">
        <f>"2025"&amp;"年上级转移支付补助项目支出预算表"</f>
        <v>2025年上级转移支付补助项目支出预算表</v>
      </c>
      <c r="B3" s="6"/>
      <c r="C3" s="6"/>
      <c r="D3" s="6"/>
      <c r="E3" s="6"/>
      <c r="F3" s="6"/>
      <c r="G3" s="6"/>
      <c r="H3" s="6"/>
      <c r="I3" s="6"/>
      <c r="J3" s="6"/>
      <c r="K3" s="6"/>
    </row>
    <row r="4" s="1" customFormat="1" ht="19.5" customHeight="1" spans="1:11">
      <c r="A4" s="7" t="str">
        <f>"单位名称："&amp;"景洪市住房和城乡建设局"</f>
        <v>单位名称：景洪市住房和城乡建设局</v>
      </c>
      <c r="B4" s="7"/>
      <c r="C4" s="7"/>
      <c r="D4" s="7"/>
      <c r="E4" s="7"/>
      <c r="F4" s="7"/>
      <c r="G4" s="7"/>
      <c r="H4" s="8"/>
      <c r="I4" s="8"/>
      <c r="J4" s="8"/>
      <c r="K4" s="9" t="s">
        <v>147</v>
      </c>
    </row>
    <row r="5" s="1" customFormat="1" ht="21.75" customHeight="1" spans="1:11">
      <c r="A5" s="10" t="s">
        <v>310</v>
      </c>
      <c r="B5" s="10" t="s">
        <v>157</v>
      </c>
      <c r="C5" s="10" t="s">
        <v>311</v>
      </c>
      <c r="D5" s="11" t="s">
        <v>158</v>
      </c>
      <c r="E5" s="11" t="s">
        <v>159</v>
      </c>
      <c r="F5" s="11" t="s">
        <v>312</v>
      </c>
      <c r="G5" s="11" t="s">
        <v>313</v>
      </c>
      <c r="H5" s="28" t="s">
        <v>29</v>
      </c>
      <c r="I5" s="12" t="s">
        <v>689</v>
      </c>
      <c r="J5" s="13"/>
      <c r="K5" s="14"/>
    </row>
    <row r="6" s="1" customFormat="1" ht="21.75" customHeight="1" spans="1:11">
      <c r="A6" s="15"/>
      <c r="B6" s="15"/>
      <c r="C6" s="15"/>
      <c r="D6" s="16"/>
      <c r="E6" s="16"/>
      <c r="F6" s="16"/>
      <c r="G6" s="16"/>
      <c r="H6" s="29"/>
      <c r="I6" s="11" t="s">
        <v>32</v>
      </c>
      <c r="J6" s="11" t="s">
        <v>33</v>
      </c>
      <c r="K6" s="11" t="s">
        <v>34</v>
      </c>
    </row>
    <row r="7" s="1" customFormat="1" ht="40.5" customHeight="1" spans="1:11">
      <c r="A7" s="17"/>
      <c r="B7" s="17"/>
      <c r="C7" s="17"/>
      <c r="D7" s="18"/>
      <c r="E7" s="18"/>
      <c r="F7" s="18"/>
      <c r="G7" s="18"/>
      <c r="H7" s="30"/>
      <c r="I7" s="18"/>
      <c r="J7" s="18"/>
      <c r="K7" s="18"/>
    </row>
    <row r="8" s="1" customFormat="1" ht="15" customHeight="1" spans="1:11">
      <c r="A8" s="19">
        <v>1</v>
      </c>
      <c r="B8" s="19">
        <v>2</v>
      </c>
      <c r="C8" s="19">
        <v>3</v>
      </c>
      <c r="D8" s="19">
        <v>4</v>
      </c>
      <c r="E8" s="19">
        <v>5</v>
      </c>
      <c r="F8" s="19">
        <v>6</v>
      </c>
      <c r="G8" s="19">
        <v>7</v>
      </c>
      <c r="H8" s="19">
        <v>8</v>
      </c>
      <c r="I8" s="19">
        <v>9</v>
      </c>
      <c r="J8" s="20">
        <v>10</v>
      </c>
      <c r="K8" s="20">
        <v>11</v>
      </c>
    </row>
    <row r="9" s="1" customFormat="1" ht="18.75" customHeight="1" spans="1:11">
      <c r="A9" s="31"/>
      <c r="B9" s="32"/>
      <c r="C9" s="31"/>
      <c r="D9" s="31"/>
      <c r="E9" s="31"/>
      <c r="F9" s="31"/>
      <c r="G9" s="31"/>
      <c r="H9" s="22"/>
      <c r="I9" s="22"/>
      <c r="J9" s="22"/>
      <c r="K9" s="22"/>
    </row>
    <row r="10" s="1" customFormat="1" ht="18.75" customHeight="1" spans="1:11">
      <c r="A10" s="32"/>
      <c r="B10" s="32"/>
      <c r="C10" s="32"/>
      <c r="D10" s="32"/>
      <c r="E10" s="32"/>
      <c r="F10" s="32"/>
      <c r="G10" s="32"/>
      <c r="H10" s="22"/>
      <c r="I10" s="22"/>
      <c r="J10" s="22"/>
      <c r="K10" s="22"/>
    </row>
    <row r="11" s="1" customFormat="1" ht="18.75" customHeight="1" spans="1:11">
      <c r="A11" s="25" t="s">
        <v>125</v>
      </c>
      <c r="B11" s="26"/>
      <c r="C11" s="26"/>
      <c r="D11" s="26"/>
      <c r="E11" s="26"/>
      <c r="F11" s="26"/>
      <c r="G11" s="27"/>
      <c r="H11" s="22"/>
      <c r="I11" s="22"/>
      <c r="J11" s="22"/>
      <c r="K11" s="22"/>
    </row>
    <row r="12" s="1" customFormat="1" customHeight="1" spans="1:1">
      <c r="A12" s="1" t="s">
        <v>631</v>
      </c>
    </row>
  </sheetData>
  <mergeCells count="15">
    <mergeCell ref="A3:K3"/>
    <mergeCell ref="A4:G4"/>
    <mergeCell ref="I5:K5"/>
    <mergeCell ref="A11:G11"/>
    <mergeCell ref="A5:A7"/>
    <mergeCell ref="B5:B7"/>
    <mergeCell ref="C5:C7"/>
    <mergeCell ref="D5:D7"/>
    <mergeCell ref="E5:E7"/>
    <mergeCell ref="F5:F7"/>
    <mergeCell ref="G5:G7"/>
    <mergeCell ref="H5:H7"/>
    <mergeCell ref="I6:I7"/>
    <mergeCell ref="J6:J7"/>
    <mergeCell ref="K6:K7"/>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
  <sheetViews>
    <sheetView tabSelected="1" workbookViewId="0">
      <selection activeCell="D9" sqref="D9"/>
    </sheetView>
  </sheetViews>
  <sheetFormatPr defaultColWidth="7.99166666666667" defaultRowHeight="14.25" customHeight="1" outlineLevelCol="6"/>
  <cols>
    <col min="1" max="1" width="30.8666666666667" style="1" customWidth="1"/>
    <col min="2" max="2" width="17.4916666666667" style="1" customWidth="1"/>
    <col min="3" max="3" width="24.4916666666667" style="1" customWidth="1"/>
    <col min="4" max="4" width="12.2416666666667" style="1" customWidth="1"/>
    <col min="5" max="7" width="20.875" style="1" customWidth="1"/>
    <col min="8" max="16384" width="7.99166666666667" style="1"/>
  </cols>
  <sheetData>
    <row r="1" s="1" customFormat="1" customHeight="1" spans="1:7">
      <c r="A1" s="2"/>
      <c r="B1" s="2"/>
      <c r="C1" s="2"/>
      <c r="D1" s="2"/>
      <c r="E1" s="2"/>
      <c r="F1" s="2"/>
      <c r="G1" s="2"/>
    </row>
    <row r="2" s="1" customFormat="1" ht="18.75" customHeight="1" spans="4:7">
      <c r="D2" s="3"/>
      <c r="E2" s="4"/>
      <c r="F2" s="4"/>
      <c r="G2" s="5" t="s">
        <v>690</v>
      </c>
    </row>
    <row r="3" s="1" customFormat="1" ht="36.75" customHeight="1" spans="1:7">
      <c r="A3" s="6" t="str">
        <f>"2025"&amp;"年部门项目中期规划预算表"</f>
        <v>2025年部门项目中期规划预算表</v>
      </c>
      <c r="B3" s="6"/>
      <c r="C3" s="6"/>
      <c r="D3" s="6"/>
      <c r="E3" s="6"/>
      <c r="F3" s="6"/>
      <c r="G3" s="6"/>
    </row>
    <row r="4" s="1" customFormat="1" ht="22.5" customHeight="1" spans="1:7">
      <c r="A4" s="7" t="str">
        <f>"单位名称："&amp;"景洪市住房和城乡建设局"</f>
        <v>单位名称：景洪市住房和城乡建设局</v>
      </c>
      <c r="B4" s="7"/>
      <c r="C4" s="7"/>
      <c r="D4" s="7"/>
      <c r="E4" s="8"/>
      <c r="F4" s="8"/>
      <c r="G4" s="9" t="s">
        <v>147</v>
      </c>
    </row>
    <row r="5" s="1" customFormat="1" ht="21.75" customHeight="1" spans="1:7">
      <c r="A5" s="10" t="s">
        <v>311</v>
      </c>
      <c r="B5" s="10" t="s">
        <v>310</v>
      </c>
      <c r="C5" s="10" t="s">
        <v>157</v>
      </c>
      <c r="D5" s="11" t="s">
        <v>691</v>
      </c>
      <c r="E5" s="12" t="s">
        <v>32</v>
      </c>
      <c r="F5" s="13"/>
      <c r="G5" s="14"/>
    </row>
    <row r="6" s="1" customFormat="1" ht="21.75" customHeight="1" spans="1:7">
      <c r="A6" s="15"/>
      <c r="B6" s="15"/>
      <c r="C6" s="15"/>
      <c r="D6" s="16"/>
      <c r="E6" s="10" t="s">
        <v>692</v>
      </c>
      <c r="F6" s="11" t="s">
        <v>693</v>
      </c>
      <c r="G6" s="11" t="s">
        <v>694</v>
      </c>
    </row>
    <row r="7" s="1" customFormat="1" ht="40.5" customHeight="1" spans="1:7">
      <c r="A7" s="17"/>
      <c r="B7" s="17"/>
      <c r="C7" s="17"/>
      <c r="D7" s="18"/>
      <c r="E7" s="17"/>
      <c r="F7" s="18"/>
      <c r="G7" s="18"/>
    </row>
    <row r="8" s="1" customFormat="1" ht="19.5" customHeight="1" spans="1:7">
      <c r="A8" s="19">
        <v>1</v>
      </c>
      <c r="B8" s="19">
        <v>2</v>
      </c>
      <c r="C8" s="19">
        <v>3</v>
      </c>
      <c r="D8" s="19">
        <v>4</v>
      </c>
      <c r="E8" s="19">
        <v>8</v>
      </c>
      <c r="F8" s="19">
        <v>9</v>
      </c>
      <c r="G8" s="20">
        <v>10</v>
      </c>
    </row>
    <row r="9" s="1" customFormat="1" ht="17.25" customHeight="1" spans="1:7">
      <c r="A9" s="21" t="s">
        <v>44</v>
      </c>
      <c r="B9" s="21"/>
      <c r="C9" s="21"/>
      <c r="D9" s="21"/>
      <c r="E9" s="22">
        <v>114751850</v>
      </c>
      <c r="F9" s="22"/>
      <c r="G9" s="22"/>
    </row>
    <row r="10" s="1" customFormat="1" ht="18.75" customHeight="1" spans="1:7">
      <c r="A10" s="23" t="s">
        <v>44</v>
      </c>
      <c r="B10" s="21"/>
      <c r="C10" s="21"/>
      <c r="D10" s="24"/>
      <c r="E10" s="22">
        <v>114290000</v>
      </c>
      <c r="F10" s="22"/>
      <c r="G10" s="22"/>
    </row>
    <row r="11" s="1" customFormat="1" ht="30" customHeight="1" spans="1:7">
      <c r="A11" s="21"/>
      <c r="B11" s="21" t="s">
        <v>317</v>
      </c>
      <c r="C11" s="21" t="s">
        <v>316</v>
      </c>
      <c r="D11" s="24" t="s">
        <v>695</v>
      </c>
      <c r="E11" s="22">
        <v>1310000</v>
      </c>
      <c r="F11" s="22"/>
      <c r="G11" s="22"/>
    </row>
    <row r="12" s="1" customFormat="1" ht="30" customHeight="1" spans="1:7">
      <c r="A12" s="21"/>
      <c r="B12" s="21" t="s">
        <v>317</v>
      </c>
      <c r="C12" s="21" t="s">
        <v>322</v>
      </c>
      <c r="D12" s="24" t="s">
        <v>695</v>
      </c>
      <c r="E12" s="22">
        <v>7500000</v>
      </c>
      <c r="F12" s="22"/>
      <c r="G12" s="22"/>
    </row>
    <row r="13" s="1" customFormat="1" ht="30" customHeight="1" spans="1:7">
      <c r="A13" s="21"/>
      <c r="B13" s="21" t="s">
        <v>317</v>
      </c>
      <c r="C13" s="21" t="s">
        <v>326</v>
      </c>
      <c r="D13" s="24" t="s">
        <v>695</v>
      </c>
      <c r="E13" s="22">
        <v>2000000</v>
      </c>
      <c r="F13" s="22"/>
      <c r="G13" s="22"/>
    </row>
    <row r="14" s="1" customFormat="1" ht="30" customHeight="1" spans="1:7">
      <c r="A14" s="21"/>
      <c r="B14" s="21" t="s">
        <v>317</v>
      </c>
      <c r="C14" s="21" t="s">
        <v>330</v>
      </c>
      <c r="D14" s="24" t="s">
        <v>695</v>
      </c>
      <c r="E14" s="22">
        <v>940000</v>
      </c>
      <c r="F14" s="22"/>
      <c r="G14" s="22"/>
    </row>
    <row r="15" s="1" customFormat="1" ht="30" customHeight="1" spans="1:7">
      <c r="A15" s="21"/>
      <c r="B15" s="21" t="s">
        <v>317</v>
      </c>
      <c r="C15" s="21" t="s">
        <v>332</v>
      </c>
      <c r="D15" s="24" t="s">
        <v>695</v>
      </c>
      <c r="E15" s="22">
        <v>1000000</v>
      </c>
      <c r="F15" s="22"/>
      <c r="G15" s="22"/>
    </row>
    <row r="16" s="1" customFormat="1" ht="30" customHeight="1" spans="1:7">
      <c r="A16" s="21"/>
      <c r="B16" s="21" t="s">
        <v>320</v>
      </c>
      <c r="C16" s="21" t="s">
        <v>319</v>
      </c>
      <c r="D16" s="24" t="s">
        <v>695</v>
      </c>
      <c r="E16" s="22">
        <v>13540000</v>
      </c>
      <c r="F16" s="22"/>
      <c r="G16" s="22"/>
    </row>
    <row r="17" s="1" customFormat="1" ht="30" customHeight="1" spans="1:7">
      <c r="A17" s="21"/>
      <c r="B17" s="21" t="s">
        <v>320</v>
      </c>
      <c r="C17" s="21" t="s">
        <v>324</v>
      </c>
      <c r="D17" s="24" t="s">
        <v>695</v>
      </c>
      <c r="E17" s="22">
        <v>78000000</v>
      </c>
      <c r="F17" s="22"/>
      <c r="G17" s="22"/>
    </row>
    <row r="18" s="1" customFormat="1" ht="30" customHeight="1" spans="1:7">
      <c r="A18" s="21"/>
      <c r="B18" s="21" t="s">
        <v>320</v>
      </c>
      <c r="C18" s="21" t="s">
        <v>328</v>
      </c>
      <c r="D18" s="24" t="s">
        <v>695</v>
      </c>
      <c r="E18" s="22">
        <v>10000000</v>
      </c>
      <c r="F18" s="22"/>
      <c r="G18" s="22"/>
    </row>
    <row r="19" s="1" customFormat="1" ht="30" customHeight="1" spans="1:7">
      <c r="A19" s="23" t="s">
        <v>48</v>
      </c>
      <c r="B19" s="21"/>
      <c r="C19" s="21"/>
      <c r="D19" s="21"/>
      <c r="E19" s="22">
        <v>461850</v>
      </c>
      <c r="F19" s="22"/>
      <c r="G19" s="22"/>
    </row>
    <row r="20" s="1" customFormat="1" ht="30" customHeight="1" spans="1:7">
      <c r="A20" s="21"/>
      <c r="B20" s="21" t="s">
        <v>317</v>
      </c>
      <c r="C20" s="21" t="s">
        <v>334</v>
      </c>
      <c r="D20" s="24" t="s">
        <v>695</v>
      </c>
      <c r="E20" s="22">
        <v>461850</v>
      </c>
      <c r="F20" s="22"/>
      <c r="G20" s="22"/>
    </row>
    <row r="21" s="1" customFormat="1" ht="18.75" customHeight="1" spans="1:7">
      <c r="A21" s="25" t="s">
        <v>29</v>
      </c>
      <c r="B21" s="26"/>
      <c r="C21" s="26"/>
      <c r="D21" s="27"/>
      <c r="E21" s="22">
        <v>114751850</v>
      </c>
      <c r="F21" s="22"/>
      <c r="G21" s="22"/>
    </row>
  </sheetData>
  <mergeCells count="11">
    <mergeCell ref="A3:G3"/>
    <mergeCell ref="A4:D4"/>
    <mergeCell ref="E5:G5"/>
    <mergeCell ref="A21:D21"/>
    <mergeCell ref="A5:A7"/>
    <mergeCell ref="B5:B7"/>
    <mergeCell ref="C5:C7"/>
    <mergeCell ref="D5:D7"/>
    <mergeCell ref="E6:E7"/>
    <mergeCell ref="F6:F7"/>
    <mergeCell ref="G6:G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市对下转移支付预算表09-1</vt:lpstr>
      <vt:lpstr>市对下转移支付绩效目标表09-2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胡巍露</cp:lastModifiedBy>
  <dcterms:created xsi:type="dcterms:W3CDTF">2023-05-12T11:15:00Z</dcterms:created>
  <dcterms:modified xsi:type="dcterms:W3CDTF">2025-02-13T02:04:22Z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C42C33BD8CEF42AAB1C5CC6C02D9D969_12</vt:lpwstr>
  </property>
</Properties>
</file>