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204" firstSheet="6" activeTab="8"/>
  </bookViews>
  <sheets>
    <sheet name="部门财务收支预算总表01-1" sheetId="1" r:id="rId1"/>
    <sheet name="部门收入预算表01-2" sheetId="2" r:id="rId2"/>
    <sheet name="部门支出预算表01-3" sheetId="3" r:id="rId3"/>
    <sheet name="部门财政拨款收支预算总表02-1" sheetId="4" r:id="rId4"/>
    <sheet name="一般公共预算支出预算表02-2" sheetId="5" r:id="rId5"/>
    <sheet name="一般公共预算“三公”经费支出预算表03" sheetId="6" r:id="rId6"/>
    <sheet name="部门基本支出预算表04" sheetId="7" r:id="rId7"/>
    <sheet name="部门项目支出预算表05-1" sheetId="8" r:id="rId8"/>
    <sheet name="部门项目支出绩效目标表05-2" sheetId="9" r:id="rId9"/>
    <sheet name="部门政府性基金预算支出预算表06" sheetId="10" r:id="rId10"/>
    <sheet name="部门政府采购预算表07" sheetId="11" r:id="rId11"/>
    <sheet name="部门政府购买服务预算表08" sheetId="12" r:id="rId12"/>
    <sheet name="市对下转移支付预算表09-1" sheetId="13" r:id="rId13"/>
    <sheet name="市对下转移支付绩效目标表09-2" sheetId="14" r:id="rId14"/>
    <sheet name="新增资产配置表10" sheetId="15" r:id="rId15"/>
    <sheet name="上级转移支付补助项目支出预算表11" sheetId="16" r:id="rId16"/>
    <sheet name="部门项目中期规划预算表12" sheetId="17" r:id="rId17"/>
  </sheets>
  <definedNames>
    <definedName name="_xlnm.Print_Titles" localSheetId="3">'部门财政拨款收支预算总表02-1'!$1:$6</definedName>
    <definedName name="_xlnm.Print_Titles" localSheetId="4">'一般公共预算支出预算表02-2'!$1:$5</definedName>
    <definedName name="_xlnm.Print_Titles" localSheetId="5">一般公共预算“三公”经费支出预算表03!$1:$6</definedName>
    <definedName name="_xlnm.Print_Titles" localSheetId="9">部门政府性基金预算支出预算表06!$1:$6</definedName>
    <definedName name="_xlnm.Print_Titles" localSheetId="14">新增资产配置表10!$1:$6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<sst xmlns="http://schemas.openxmlformats.org/spreadsheetml/2006/main" count="2940" uniqueCount="787">
  <si>
    <t>预算01-1表</t>
  </si>
  <si>
    <t>单位:元</t>
  </si>
  <si>
    <t>收        入</t>
  </si>
  <si>
    <t>支        出</t>
  </si>
  <si>
    <t>项      目</t>
  </si>
  <si>
    <t>预算数</t>
  </si>
  <si>
    <t>项目（按功能分类）</t>
  </si>
  <si>
    <t>一、一般公共预算拨款收入</t>
  </si>
  <si>
    <t>二、政府性基金预算拨款收入</t>
  </si>
  <si>
    <t>三、国有资本经营预算拨款收入</t>
  </si>
  <si>
    <t>四、财政专户管理资金收入</t>
  </si>
  <si>
    <t>五、单位资金收入</t>
  </si>
  <si>
    <t xml:space="preserve">  (一)事业收入</t>
  </si>
  <si>
    <t xml:space="preserve">  (二)事业单位经营收入</t>
  </si>
  <si>
    <t xml:space="preserve">  (三)上级补助收入</t>
  </si>
  <si>
    <t xml:space="preserve">  (四)附属单位上缴收入</t>
  </si>
  <si>
    <t xml:space="preserve">  (五)其他收入</t>
  </si>
  <si>
    <t>本年收入合计</t>
  </si>
  <si>
    <t>本年支出合计</t>
  </si>
  <si>
    <t>上年结转结余</t>
  </si>
  <si>
    <t>年终结转结余</t>
  </si>
  <si>
    <t>（一）财政拨款结转结余</t>
  </si>
  <si>
    <t>（二）使用非财政拨款结余</t>
  </si>
  <si>
    <t>（二）非财政拨款结余</t>
  </si>
  <si>
    <t>收  入  总  计</t>
  </si>
  <si>
    <t>支 出 总 计</t>
  </si>
  <si>
    <t>预算01-2表</t>
  </si>
  <si>
    <t>部门（单位）代码</t>
  </si>
  <si>
    <t>部门（单位）名称</t>
  </si>
  <si>
    <t>合计</t>
  </si>
  <si>
    <t>本年收入</t>
  </si>
  <si>
    <t>小计</t>
  </si>
  <si>
    <t>一般公共预算</t>
  </si>
  <si>
    <t>政府性基金预算</t>
  </si>
  <si>
    <t>国有资本经营预算</t>
  </si>
  <si>
    <t>财政专户管理资金</t>
  </si>
  <si>
    <t>单位资金收入</t>
  </si>
  <si>
    <t>使用非财政拨款结余</t>
  </si>
  <si>
    <t>事业收入</t>
  </si>
  <si>
    <t>事业单位经营收入</t>
  </si>
  <si>
    <t>上级补助收入</t>
  </si>
  <si>
    <t>附属单位上缴收入</t>
  </si>
  <si>
    <t>其他收入</t>
  </si>
  <si>
    <t>111001</t>
  </si>
  <si>
    <t>景洪市公安局</t>
  </si>
  <si>
    <t>111004</t>
  </si>
  <si>
    <t>景洪市公安局交通警察大队</t>
  </si>
  <si>
    <t>预算01-3表</t>
  </si>
  <si>
    <t>科目编码</t>
  </si>
  <si>
    <t>科目名称</t>
  </si>
  <si>
    <t>基本支出</t>
  </si>
  <si>
    <t>项目支出</t>
  </si>
  <si>
    <t>财政专户管理的支出</t>
  </si>
  <si>
    <t>单位资金</t>
  </si>
  <si>
    <t>事业支出</t>
  </si>
  <si>
    <t>事业单位
经营支出</t>
  </si>
  <si>
    <t>上级补助支出</t>
  </si>
  <si>
    <t>附属单位补助支出</t>
  </si>
  <si>
    <t>其他支出</t>
  </si>
  <si>
    <t>204</t>
  </si>
  <si>
    <t>公共安全支出</t>
  </si>
  <si>
    <t>20402</t>
  </si>
  <si>
    <t>公安</t>
  </si>
  <si>
    <t>2040201</t>
  </si>
  <si>
    <t>行政运行</t>
  </si>
  <si>
    <t>2040202</t>
  </si>
  <si>
    <t>一般行政管理事务</t>
  </si>
  <si>
    <t>2040220</t>
  </si>
  <si>
    <t>执法办案</t>
  </si>
  <si>
    <t>2040299</t>
  </si>
  <si>
    <t>其他公安支出</t>
  </si>
  <si>
    <t>208</t>
  </si>
  <si>
    <t>社会保障和就业支出</t>
  </si>
  <si>
    <t>20805</t>
  </si>
  <si>
    <t>行政事业单位养老支出</t>
  </si>
  <si>
    <t>2080501</t>
  </si>
  <si>
    <t>行政单位离退休</t>
  </si>
  <si>
    <t>2080505</t>
  </si>
  <si>
    <t>机关事业单位基本养老保险缴费支出</t>
  </si>
  <si>
    <t>20808</t>
  </si>
  <si>
    <t>抚恤</t>
  </si>
  <si>
    <t>2080801</t>
  </si>
  <si>
    <t>死亡抚恤</t>
  </si>
  <si>
    <t>210</t>
  </si>
  <si>
    <t>卫生健康支出</t>
  </si>
  <si>
    <t>21011</t>
  </si>
  <si>
    <t>行政事业单位医疗</t>
  </si>
  <si>
    <t>2101101</t>
  </si>
  <si>
    <t>行政单位医疗</t>
  </si>
  <si>
    <t>2101103</t>
  </si>
  <si>
    <t>公务员医疗补助</t>
  </si>
  <si>
    <t>2101199</t>
  </si>
  <si>
    <t>其他行政事业单位医疗支出</t>
  </si>
  <si>
    <t>221</t>
  </si>
  <si>
    <t>住房保障支出</t>
  </si>
  <si>
    <t>22102</t>
  </si>
  <si>
    <t>住房改革支出</t>
  </si>
  <si>
    <t>2210201</t>
  </si>
  <si>
    <t>住房公积金</t>
  </si>
  <si>
    <t>合  计</t>
  </si>
  <si>
    <t>预算02-1表</t>
  </si>
  <si>
    <t>支出功能分类科目</t>
  </si>
  <si>
    <t>一、本年收入</t>
  </si>
  <si>
    <t>一、本年支出</t>
  </si>
  <si>
    <t>（一）一般公共预算拨款</t>
  </si>
  <si>
    <t>（二）政府性基金预算拨款</t>
  </si>
  <si>
    <t>（三）国有资本经营预算拨款</t>
  </si>
  <si>
    <t>二、上年结转</t>
  </si>
  <si>
    <t>二、年终结转结余</t>
  </si>
  <si>
    <t>收 入 总 计</t>
  </si>
  <si>
    <t>预算02-2表</t>
  </si>
  <si>
    <t>部门预算支出功能分类科目</t>
  </si>
  <si>
    <t>人员经费</t>
  </si>
  <si>
    <t>公用经费</t>
  </si>
  <si>
    <t>1</t>
  </si>
  <si>
    <t>2</t>
  </si>
  <si>
    <t>3</t>
  </si>
  <si>
    <t>5</t>
  </si>
  <si>
    <t>6</t>
  </si>
  <si>
    <t>7</t>
  </si>
  <si>
    <t>预算03表</t>
  </si>
  <si>
    <t>单位：元</t>
  </si>
  <si>
    <t>“三公”经费合计</t>
  </si>
  <si>
    <t>因公出国（境）费</t>
  </si>
  <si>
    <t>公务用车购置及运行费</t>
  </si>
  <si>
    <t>公务接待费</t>
  </si>
  <si>
    <t>公务用车购置费</t>
  </si>
  <si>
    <t>公务用车运行费</t>
  </si>
  <si>
    <t>预算04表</t>
  </si>
  <si>
    <t>单位名称</t>
  </si>
  <si>
    <t>项目代码</t>
  </si>
  <si>
    <t>项目名称</t>
  </si>
  <si>
    <t>功能科目编码</t>
  </si>
  <si>
    <t>功能科目名称</t>
  </si>
  <si>
    <t>部门经济科目编码</t>
  </si>
  <si>
    <t>部门经济科目名称</t>
  </si>
  <si>
    <t>资金来源</t>
  </si>
  <si>
    <t>总计</t>
  </si>
  <si>
    <t>财政拨款结转结余</t>
  </si>
  <si>
    <t>全年数</t>
  </si>
  <si>
    <t>已预拨</t>
  </si>
  <si>
    <t>已提前安排</t>
  </si>
  <si>
    <t>抵扣上年垫付资金</t>
  </si>
  <si>
    <t>本次下达</t>
  </si>
  <si>
    <t>另文下达</t>
  </si>
  <si>
    <t>事业单位
经营收入</t>
  </si>
  <si>
    <t>其中：转隶人员公用经费</t>
  </si>
  <si>
    <t>532801210000000020242</t>
  </si>
  <si>
    <t>行政人员支出工资</t>
  </si>
  <si>
    <t>30101</t>
  </si>
  <si>
    <t>基本工资</t>
  </si>
  <si>
    <t>30102</t>
  </si>
  <si>
    <t>津贴补贴</t>
  </si>
  <si>
    <t>30103</t>
  </si>
  <si>
    <t>奖金</t>
  </si>
  <si>
    <t>532801210000000020244</t>
  </si>
  <si>
    <t>社会保障缴费</t>
  </si>
  <si>
    <t>30108</t>
  </si>
  <si>
    <t>机关事业单位基本养老保险缴费</t>
  </si>
  <si>
    <t>30110</t>
  </si>
  <si>
    <t>职工基本医疗保险缴费</t>
  </si>
  <si>
    <t>30111</t>
  </si>
  <si>
    <t>公务员医疗补助缴费</t>
  </si>
  <si>
    <t>30112</t>
  </si>
  <si>
    <t>其他社会保障缴费</t>
  </si>
  <si>
    <t>532801210000000020245</t>
  </si>
  <si>
    <t>30113</t>
  </si>
  <si>
    <t>532801210000000020249</t>
  </si>
  <si>
    <t>30217</t>
  </si>
  <si>
    <t>532801210000000020250</t>
  </si>
  <si>
    <t>行政人员公务交通补贴</t>
  </si>
  <si>
    <t>30239</t>
  </si>
  <si>
    <t>其他交通费用</t>
  </si>
  <si>
    <t>532801210000000020251</t>
  </si>
  <si>
    <t>工会经费</t>
  </si>
  <si>
    <t>30228</t>
  </si>
  <si>
    <t>532801210000000020252</t>
  </si>
  <si>
    <t>福利费</t>
  </si>
  <si>
    <t>30229</t>
  </si>
  <si>
    <t>532801210000000020253</t>
  </si>
  <si>
    <t>一般公用经费</t>
  </si>
  <si>
    <t>30201</t>
  </si>
  <si>
    <t>办公费</t>
  </si>
  <si>
    <t>30204</t>
  </si>
  <si>
    <t>手续费</t>
  </si>
  <si>
    <t>30205</t>
  </si>
  <si>
    <t>水费</t>
  </si>
  <si>
    <t>30206</t>
  </si>
  <si>
    <t>电费</t>
  </si>
  <si>
    <t>30207</t>
  </si>
  <si>
    <t>邮电费</t>
  </si>
  <si>
    <t>30209</t>
  </si>
  <si>
    <t>物业管理费</t>
  </si>
  <si>
    <t>30211</t>
  </si>
  <si>
    <t>差旅费</t>
  </si>
  <si>
    <t>30213</t>
  </si>
  <si>
    <t>维修（护）费</t>
  </si>
  <si>
    <t>30218</t>
  </si>
  <si>
    <t>专用材料费</t>
  </si>
  <si>
    <t>30226</t>
  </si>
  <si>
    <t>劳务费</t>
  </si>
  <si>
    <t>30227</t>
  </si>
  <si>
    <t>委托业务费</t>
  </si>
  <si>
    <t>30299</t>
  </si>
  <si>
    <t>其他商品和服务支出</t>
  </si>
  <si>
    <t>31002</t>
  </si>
  <si>
    <t>办公设备购置</t>
  </si>
  <si>
    <t>532801221100000518362</t>
  </si>
  <si>
    <t>乡镇岗位补贴（行政）</t>
  </si>
  <si>
    <t>532801221100000518374</t>
  </si>
  <si>
    <t>退休公用经费</t>
  </si>
  <si>
    <t>532801231100001394388</t>
  </si>
  <si>
    <t>景洪市公安局遗属生活困难补助资金</t>
  </si>
  <si>
    <t>30305</t>
  </si>
  <si>
    <t>生活补助</t>
  </si>
  <si>
    <t>532801231100001500785</t>
  </si>
  <si>
    <t>绩效考核基础奖</t>
  </si>
  <si>
    <t>532801231100001500809</t>
  </si>
  <si>
    <t>其他对个人和家庭的补助</t>
  </si>
  <si>
    <t>30399</t>
  </si>
  <si>
    <t>532801241100002374908</t>
  </si>
  <si>
    <t>景洪市监管场所给养专项经费</t>
  </si>
  <si>
    <t>532801251100003848515</t>
  </si>
  <si>
    <t>停薪留职人员社会保障资金</t>
  </si>
  <si>
    <t>532801251100003851995</t>
  </si>
  <si>
    <t>停薪留职人员住房公积金资金</t>
  </si>
  <si>
    <t>532801251100003854755</t>
  </si>
  <si>
    <t>其他人员支出</t>
  </si>
  <si>
    <t>30199</t>
  </si>
  <si>
    <t>其他工资福利支出</t>
  </si>
  <si>
    <t>532801210000000018596</t>
  </si>
  <si>
    <t>532801210000000018598</t>
  </si>
  <si>
    <t>532801210000000018599</t>
  </si>
  <si>
    <t>532801210000000018604</t>
  </si>
  <si>
    <t>532801210000000018605</t>
  </si>
  <si>
    <t>532801210000000018606</t>
  </si>
  <si>
    <t>532801210000000018607</t>
  </si>
  <si>
    <t>532801221100000439776</t>
  </si>
  <si>
    <t>532801221100000439798</t>
  </si>
  <si>
    <t>532801231100001389049</t>
  </si>
  <si>
    <t>532801241100002408852</t>
  </si>
  <si>
    <t>532801251100003834761</t>
  </si>
  <si>
    <t>预算05-1表</t>
  </si>
  <si>
    <t>项目分类</t>
  </si>
  <si>
    <t>项目单位</t>
  </si>
  <si>
    <t>经济科目编码</t>
  </si>
  <si>
    <t>经济科目名称</t>
  </si>
  <si>
    <t>本年拨款</t>
  </si>
  <si>
    <t>其中：本次下达</t>
  </si>
  <si>
    <t>○景洪市看守所在押人员入所健康检查专项经费</t>
  </si>
  <si>
    <t>311 专项业务类</t>
  </si>
  <si>
    <t>532801200000000000193</t>
  </si>
  <si>
    <t>○公安民警意外伤害保险专项经费</t>
  </si>
  <si>
    <t>532801200000000000219</t>
  </si>
  <si>
    <t>○公安辅警意外伤害保险专项经费</t>
  </si>
  <si>
    <t>532801200000000000362</t>
  </si>
  <si>
    <t>○涉毒人群及重点乡镇整治专项经费</t>
  </si>
  <si>
    <t>532801200000000000435</t>
  </si>
  <si>
    <t>30202</t>
  </si>
  <si>
    <t>印刷费</t>
  </si>
  <si>
    <t>○景洪市拘留所被拘留人入所健康体检专项经费</t>
  </si>
  <si>
    <t>532801200000000001238</t>
  </si>
  <si>
    <t>○公安辅警健康体检专项经费</t>
  </si>
  <si>
    <t>532801200000000001296</t>
  </si>
  <si>
    <t>□公安民警荣誉专项经费</t>
  </si>
  <si>
    <t>532801200000000001305</t>
  </si>
  <si>
    <t>30309</t>
  </si>
  <si>
    <t>奖励金</t>
  </si>
  <si>
    <t>景洪市公安局自有资金收支预算项目专项资金</t>
  </si>
  <si>
    <t>313 事业发展类</t>
  </si>
  <si>
    <t>532801221100000800324</t>
  </si>
  <si>
    <t>30231</t>
  </si>
  <si>
    <t>公务用车运行维护费</t>
  </si>
  <si>
    <t>□景洪市为新开办企业免费刻制公章专项经费</t>
  </si>
  <si>
    <t>532801231100001356858</t>
  </si>
  <si>
    <t>□景洪市看守所监室及办公用房修缮专项经费</t>
  </si>
  <si>
    <t>532801231100001444251</t>
  </si>
  <si>
    <t>31006</t>
  </si>
  <si>
    <t>大型修缮</t>
  </si>
  <si>
    <t>□景洪市公安局告庄派出所业务用房购置专项经费</t>
  </si>
  <si>
    <t>532801231100002356847</t>
  </si>
  <si>
    <t>31001</t>
  </si>
  <si>
    <t>房屋建筑物购建</t>
  </si>
  <si>
    <t>31007</t>
  </si>
  <si>
    <t>信息网络及软件购置更新</t>
  </si>
  <si>
    <t>□景洪市看守所运行维护专项经费</t>
  </si>
  <si>
    <t>532801241100002395300</t>
  </si>
  <si>
    <t>□景洪市拘留所改造修缮经费</t>
  </si>
  <si>
    <t>532801241100003033362</t>
  </si>
  <si>
    <t>○平安城市视频监控运维管理服务项目专项资金</t>
  </si>
  <si>
    <t>532801251100003838693</t>
  </si>
  <si>
    <t>□景洪市流动人口管理工作经费</t>
  </si>
  <si>
    <t>532801251100003886545</t>
  </si>
  <si>
    <t>○武警景洪市中队内卫勤务保障专项经费</t>
  </si>
  <si>
    <t>532801251100003886991</t>
  </si>
  <si>
    <t>○景洪市公安局后勤服务专项资金</t>
  </si>
  <si>
    <t>532801251100003898677</t>
  </si>
  <si>
    <t>□“车驾管”服务专项经费</t>
  </si>
  <si>
    <t>532801200000000000479</t>
  </si>
  <si>
    <t>30214</t>
  </si>
  <si>
    <t>租赁费</t>
  </si>
  <si>
    <t>31003</t>
  </si>
  <si>
    <t>专用设备购置</t>
  </si>
  <si>
    <t>□交通违法处理专项经费</t>
  </si>
  <si>
    <t>532801210000000002332</t>
  </si>
  <si>
    <t>□乡镇交警中队办公场所及暂扣违法车辆场地租赁项目经费</t>
  </si>
  <si>
    <t>532801210000000026447</t>
  </si>
  <si>
    <t>景洪市公安局交通警察大队自有资金收支预算专项资金</t>
  </si>
  <si>
    <t>532801221100000873773</t>
  </si>
  <si>
    <t>预算05-2表</t>
  </si>
  <si>
    <t>单位名称、项目名称</t>
  </si>
  <si>
    <t>项目年度绩效目标</t>
  </si>
  <si>
    <t>一级指标</t>
  </si>
  <si>
    <t>二级指标</t>
  </si>
  <si>
    <t>三级指标</t>
  </si>
  <si>
    <t>指标性质</t>
  </si>
  <si>
    <t>指标值</t>
  </si>
  <si>
    <t>度量单位</t>
  </si>
  <si>
    <t>指标属性</t>
  </si>
  <si>
    <t>指标内容</t>
  </si>
  <si>
    <t>西双版纳旅游度假区、景洪市工业园区、各乡镇、街道、农场，分A、B两类考核。A类“红榜”奖励5万元，“白榜”奖励2.5万元，“黑榜”无奖励；B类“红榜”奖励3万元，“白榜”奖励2万元，“黑榜”无奖励。</t>
  </si>
  <si>
    <t>产出指标</t>
  </si>
  <si>
    <t>数量指标</t>
  </si>
  <si>
    <t>每月召开流动人员、出租房屋管理相关会议</t>
  </si>
  <si>
    <t>&gt;=</t>
  </si>
  <si>
    <t>次</t>
  </si>
  <si>
    <t>定量指标</t>
  </si>
  <si>
    <t>每月召开流动人员、出租房屋管理相关会议不少于2次</t>
  </si>
  <si>
    <t>组织开展专项联合清理整治</t>
  </si>
  <si>
    <t>组织开展专项联合清理整治不少于2次</t>
  </si>
  <si>
    <t>辖区流动人口、出租房屋的基础要素采集率、准确率</t>
  </si>
  <si>
    <t>95</t>
  </si>
  <si>
    <t>%</t>
  </si>
  <si>
    <t>辖区流动人口、出租房屋的基础要素采集率、准确率达95%以上</t>
  </si>
  <si>
    <t>质量指标</t>
  </si>
  <si>
    <t>辖区流动人口、出租房屋的管理台账</t>
  </si>
  <si>
    <t>=</t>
  </si>
  <si>
    <t>完整、齐全、规范。</t>
  </si>
  <si>
    <t>定性指标</t>
  </si>
  <si>
    <t>辖区流动人口、出租房屋的管理台账完整、齐全、规范。</t>
  </si>
  <si>
    <t>时效指标</t>
  </si>
  <si>
    <t>及时准确报送流动人口、出租房屋管理工作动态信息</t>
  </si>
  <si>
    <t>篇</t>
  </si>
  <si>
    <t>及时准确报送流动人口、出租房屋管理工作动态信息，每月报送工作简报不少于2篇。</t>
  </si>
  <si>
    <t>效益指标</t>
  </si>
  <si>
    <t>可持续影响</t>
  </si>
  <si>
    <t>辖区流动人口、出租房屋管理工作亮点</t>
  </si>
  <si>
    <t>全市推广</t>
  </si>
  <si>
    <t>辖区流动人口、出租房屋管理工作亮点突出、经验可在全市推广。</t>
  </si>
  <si>
    <t>满意度指标</t>
  </si>
  <si>
    <t>服务对象满意度</t>
  </si>
  <si>
    <t>社会公众对公安工作满意度</t>
  </si>
  <si>
    <t>85</t>
  </si>
  <si>
    <t>反映群众满意度</t>
  </si>
  <si>
    <t>根据《云南省公安机关警务辅助人员管理办法（试行）》要求，为在职在编辅警购买人身意外伤害保险等商业险种，按在职在编辅警人数购买。为体现党委政府对公安工作的高度重视以及对公安民警辅警的深切关爱，推进民警职业保障制度建设，让从优待警措施更好地有效延续，深入贯彻落实习近平总书记关于加强新时代公安工作的重要论述，根据规定和要求，继续为在职民警、辅警办理购买人身意外伤害保险，从而调动工作积极性、提振士气、鼓舞斗志，激励全体民警、辅警全身心投入各项公安工作中，确保一方平安。</t>
  </si>
  <si>
    <t>意外伤害保险覆盖率</t>
  </si>
  <si>
    <t>100</t>
  </si>
  <si>
    <t>确保在职在编的所有辅警人员均已购买意外伤害保险，确保该项目优抚工作覆盖到每一位辅警人员</t>
  </si>
  <si>
    <t>保险赔付及时率</t>
  </si>
  <si>
    <t>确保在职在编的所有辅警人员及时得到赔付。</t>
  </si>
  <si>
    <t>出险及时率</t>
  </si>
  <si>
    <t>确保及时出险，保障辅警合法权益。</t>
  </si>
  <si>
    <t>保险购买及时率</t>
  </si>
  <si>
    <t>保险到期后未及时购买，指标用以反应项目执行时效情况</t>
  </si>
  <si>
    <t>成本指标</t>
  </si>
  <si>
    <t>经济成本指标</t>
  </si>
  <si>
    <t>&lt;=</t>
  </si>
  <si>
    <t>420</t>
  </si>
  <si>
    <t>元/人</t>
  </si>
  <si>
    <t>按在职在编辅警人投保，每人每年保险费不超过420元</t>
  </si>
  <si>
    <t>经济效益</t>
  </si>
  <si>
    <t>减少辅警经济损失</t>
  </si>
  <si>
    <t>减少</t>
  </si>
  <si>
    <t>是/否</t>
  </si>
  <si>
    <t>购买意外伤害保险可以使得辅警人员提供充足的保障，并在出险后大大减轻家庭经济损失，从而让自己及其家庭生活更安心</t>
  </si>
  <si>
    <t>社会效益</t>
  </si>
  <si>
    <t>提高打击违法犯罪积极性</t>
  </si>
  <si>
    <t>提升</t>
  </si>
  <si>
    <t>通过为职工购买意外伤害保险，未辅警人员执法办案解决后顾之忧，为更好的服务人民群众，促进社会治安稳定和谐。</t>
  </si>
  <si>
    <t>保障辅警人员的生命健康安全</t>
  </si>
  <si>
    <t>提高</t>
  </si>
  <si>
    <t>通过为辅警人员购买意外伤害保险，保障其生命健康安全，实现可持续发展的目标。</t>
  </si>
  <si>
    <t>在职在编辅警满意度</t>
  </si>
  <si>
    <t>根据《云南省公安机关警务辅助人员管理办法（试行）》要求，为在职在编辅警购买人身意外伤害保险等商业险种，按在职在编辅警人数购买。</t>
  </si>
  <si>
    <t xml:space="preserve">通过建设平安城市视频监控系统，向一线各类民警提供及时、准确、全面的信息服务，全面提升公安装备保障，加强执法队伍建设，提高执法质量和工作效率。						
</t>
  </si>
  <si>
    <t>上线运行的系统 、模块数量</t>
  </si>
  <si>
    <t>反映信息化系统上线运行的数量情况</t>
  </si>
  <si>
    <t>系统正常运行率</t>
  </si>
  <si>
    <t>反映系统正常运行情况。</t>
  </si>
  <si>
    <t>信息数据安全</t>
  </si>
  <si>
    <t>反映信息系统相关数据安全的保障情况。</t>
  </si>
  <si>
    <t>资金支付及时率</t>
  </si>
  <si>
    <t xml:space="preserve">项目实施单位是否及时按照计划支付资金，用以反映和考核项目产出时效情况。
</t>
  </si>
  <si>
    <t>视频图像信息应用率</t>
  </si>
  <si>
    <t xml:space="preserve">视频图像信息充分利用
</t>
  </si>
  <si>
    <t>公众安全感指数</t>
  </si>
  <si>
    <t>80</t>
  </si>
  <si>
    <t xml:space="preserve">公众安全感指数增长率=表示有安全感的人数/参与测评总人数
</t>
  </si>
  <si>
    <t>重点区域监控覆盖率</t>
  </si>
  <si>
    <t xml:space="preserve">重点区域监控覆盖率达100%
</t>
  </si>
  <si>
    <t>提高全市社会治安综合治理能力</t>
  </si>
  <si>
    <t>有所提高</t>
  </si>
  <si>
    <t xml:space="preserve">全市社会治安综合治理能力得到提高
</t>
  </si>
  <si>
    <t>公众对社会治安防控工作满意度</t>
  </si>
  <si>
    <t xml:space="preserve">公安局做好本职工作，为本市人民群众提供安全保障
</t>
  </si>
  <si>
    <t>根据《财政部 中央军委后勤部保障部关于贯彻&lt;国防领域中央与地方财政事权和支出责任划分改革方案&gt;规范武警部队保障有关问题的通知》（财防〔2022〕44号）和《云南省财政厅关于转发规范武警部队保障政策的通知》（云财政法〔2022〕268号）文件，解决武警部队担负内卫勤务任务的执勤设施、营房等生活设施及有关任务保障。</t>
  </si>
  <si>
    <t>涉密项目</t>
  </si>
  <si>
    <t>平方米（公里、亩）</t>
  </si>
  <si>
    <t>武警官兵满意度</t>
  </si>
  <si>
    <t>90</t>
  </si>
  <si>
    <t>反映武警官兵的整体满意情况。
使用人员满意度=（对购置设备满意的人数/问卷调查人数）*100%。</t>
  </si>
  <si>
    <t>根据《公安机关人民警察奖励条令》要求及实施方案，根据公安机关人民警察奖励条令，由政工室根据年度表彰奖励数据测算，仅申报个人奖励金，嘉奖民警588人*9%应奖励53人，增加战时表彰奖励30%，奖励15人，奖励人数68人，每人2000元计13.6万元；优秀辅警1345*9%应奖励121人，增加战时表彰奖励30%，奖励36人，奖励人数157人，每人500元计7.85万元，奖励金合计21.45万元，奖励证书费3.55万元，全年预算25万元。</t>
  </si>
  <si>
    <t>民警个人嘉奖人数</t>
  </si>
  <si>
    <t>70</t>
  </si>
  <si>
    <t>人</t>
  </si>
  <si>
    <t>按在职在编民警总警力作为个人嘉奖名额计算基数</t>
  </si>
  <si>
    <t>优秀辅警</t>
  </si>
  <si>
    <t>160</t>
  </si>
  <si>
    <t>资金发放准确率</t>
  </si>
  <si>
    <t>民警荣誉金发放准确</t>
  </si>
  <si>
    <t>战时表彰比例</t>
  </si>
  <si>
    <t>30</t>
  </si>
  <si>
    <t>按在职在编民警、辅警总警力作为个人嘉奖名额计算基数</t>
  </si>
  <si>
    <t>个人嘉奖申报人比例</t>
  </si>
  <si>
    <t>9</t>
  </si>
  <si>
    <t>资金发放及时率</t>
  </si>
  <si>
    <t>表彰奖励名额确认后，及时发放考核奖励至个人</t>
  </si>
  <si>
    <t>提升各级公安机关和广大民警的工作积极性</t>
  </si>
  <si>
    <t>有所提升</t>
  </si>
  <si>
    <t>通过该项目的实施，体现了党委政府对公安工作的关心支持，积极提升了公安核心战斗力、士气，提升了社会治安稳定程度</t>
  </si>
  <si>
    <t>人民警察满意度</t>
  </si>
  <si>
    <t>90%</t>
  </si>
  <si>
    <t>通过做出突出成绩的个人进行表彰奖励，按绩施奖，保证了民警工作的积极性及对自身的肯定</t>
  </si>
  <si>
    <t>为关爱公安民警身心健康，推进民警职业保障制度建设，给予公安民警风险补偿、减轻牺牲病故和残疾民警家庭生活困难的需要，“ 天天有牺牲，时时有流血 ” ，是和平年代人民警察的真实写照。据统计，全国每年有数千名民警在执法中负伤、400 多名民警牺牲。广大民警长期超负荷工作，健康受到严重影响，在职民警病故的问题十分突出。特别是，近年来国家提高了民警牺牲、病故抚恤待遇，但由于物价上涨、消费水平提高，牺牲病故民警遗属、伤残民警的家庭生活仍十分困难。经2008年10月30日市四届人民政府市长办公会议研究，同意从2009年起，市级公安干警，森林公安干警，法院、检察院法警投保人身意外伤害保险，保险费列入市级财政预算。</t>
  </si>
  <si>
    <t>确保在职在编的所有民警人员均已购买意外伤害保险，确保该项目优抚工作覆盖到每一位民警人员</t>
  </si>
  <si>
    <t>确保在职在编的所有民警人员及时得到赔付。</t>
  </si>
  <si>
    <t>确保出险及时，保障民警合法权益。</t>
  </si>
  <si>
    <t>按在编民警605人，每人每年578元</t>
  </si>
  <si>
    <t>578</t>
  </si>
  <si>
    <t>按在职在编民警人投保，每人每年保险费不超过578元。</t>
  </si>
  <si>
    <t>减少民警经济损失</t>
  </si>
  <si>
    <t>购买意外伤害保险可以使得民警人员提供充足的保障，并在出险后大大减轻家庭经济损失，从而让自己及其家庭生活更安心</t>
  </si>
  <si>
    <t>通过为职工购买意外伤害保险，为民警人员执法办案解决后顾之忧，为更好的服务人民群众，促进社会治安稳定和谐。</t>
  </si>
  <si>
    <t>保障民警人员的生命健康安全</t>
  </si>
  <si>
    <t>通过为民警人员购买意外伤害保险，保障其生命健康安全，实现可持续发展的目标。</t>
  </si>
  <si>
    <t>在职在编民警满意度</t>
  </si>
  <si>
    <t>为在职在编民警购买人身意外伤害保险等商业险种，保障其生命健康安全</t>
  </si>
  <si>
    <t>本年度计划完成房产的购置款、装修、信息化投入的先期支付，开展房产相关手续的办理，并对房产进行装修及信息化设备的购置，尽早的投入使用，有效解决告庄及周边社会稳定管控压力。</t>
  </si>
  <si>
    <t>购置计划完成率</t>
  </si>
  <si>
    <t>反映部门购置计划执行情况购置计划执行情况。
购置计划完成率=（实际购置交付装备数量/计划购置交付装备数量）*100%。</t>
  </si>
  <si>
    <t>购置房屋利用率</t>
  </si>
  <si>
    <t>反映房屋利用情况。
房屋利用率=（投入房屋使用面积/房屋总面积）*100%。</t>
  </si>
  <si>
    <t>房屋使用及时率</t>
  </si>
  <si>
    <t>反映新购资产按时部署情况。
房屋使用及时率=（及时部署房屋面积/新购房屋总面积）*100%。</t>
  </si>
  <si>
    <t>房屋购置总成本</t>
  </si>
  <si>
    <t>1203</t>
  </si>
  <si>
    <t>万元</t>
  </si>
  <si>
    <t>反映房屋采购成本低于计划数所获得的经济效益。</t>
  </si>
  <si>
    <t>提升告庄辖区社会治理能力</t>
  </si>
  <si>
    <t>反映告庄辖区社会治安环境状况</t>
  </si>
  <si>
    <t>持续提高告庄派出所民警执法质量</t>
  </si>
  <si>
    <t>人民群众满意度</t>
  </si>
  <si>
    <t>反映服务对象对购置房屋的整体满意情况。
使用人员满意度=（对购置房屋满意的人数/问卷调查人数）*100%。</t>
  </si>
  <si>
    <t>实现禁毒宣传教育全覆盖，全民禁毒意识普遍增强，禁毒社会化工作体系基本建立；禁吸戒毒工作机制进一步完善，吸毒人员戒断巩固率达到14%以上，新吸毒人员增长幅度低于全州平均水平；市内毒品原植物继续保持“零种植”；堵源截流工作机制进一步健全，建成数字化毒品查缉防控体系，查缉网络更加严密，情报工作水平进一步提高，特殊群体贩毒问题得到有效治理，打击毒品违法犯罪成效更加显著；制毒物品走私和省内制造制毒物品、合成毒品违法犯罪得到有效打击；边境禁毒执法合作和境外除源工作务实推进，毒品对我渗透得到有效遏制；党委、政府统一领导、禁毒委员会组织协调、有关部门齐抓共管、全社会共同参与的禁毒工作格局进一步巩固，禁毒专业化水平、保障体制和毒品治理能力进一步提升。</t>
  </si>
  <si>
    <t>举办培训班次数</t>
  </si>
  <si>
    <t>10</t>
  </si>
  <si>
    <t>党委、政府统一领导、禁毒委员会组织协调、有关部门齐抓共管、全社会共同参与的禁毒工作格局进一步巩固，禁毒专业化水平、保障体制和毒品治理能力进一步提升。到2021年，实现禁毒宣传教育全覆盖，全民禁毒意识普遍增强，禁毒社会化工作体系基本建立；禁吸戒毒工作机制进一步完善，督促指导开展禁毒宣传300场次，举办培训班禁毒讲座10场次。</t>
  </si>
  <si>
    <t>开展禁毒宣传次数</t>
  </si>
  <si>
    <t>300</t>
  </si>
  <si>
    <t>项目完成时间</t>
  </si>
  <si>
    <t>12</t>
  </si>
  <si>
    <t>月</t>
  </si>
  <si>
    <t>党委、政府统一领导、禁毒委员会组织协调、有关部门齐抓共管、全社会共同参与的禁毒工作格局进一步巩固，禁毒专业化水平、保障体制和毒品治理能力进一步提升。</t>
  </si>
  <si>
    <t>50</t>
  </si>
  <si>
    <t>保障社会主义市场经济顺利进行</t>
  </si>
  <si>
    <t>有效保障</t>
  </si>
  <si>
    <t>边境地区毒品违法犯罪得到有效遏制</t>
  </si>
  <si>
    <t>有效遏制</t>
  </si>
  <si>
    <t>全民禁毒意识普遍增强</t>
  </si>
  <si>
    <t>增强</t>
  </si>
  <si>
    <t>社会公众对禁毒工作满意度</t>
  </si>
  <si>
    <t>《看守所执法细则》第二章第三条规定，1.看守所新收押人员必须由医生进行健康检查。2.健康检查的项目为：血压、血常规、心电图、B超、胸片等；问诊的项目为：目前的身体状况、以往病史、药物过敏史、家族病史等，对女性人员还需询问有无怀孕等情况，并进行妊娠检查。健康检查结果不能及时作出的，看守所可以暂时收押，健康检查结果出来后不符合收押条件的，看守所应当及时提请案件主管机关变更强制措施。并根据《关于规范和加强看守所管理确保在押人员身体健康的通知》 （公监管[2010]214号）看守所收押犯罪嫌疑人、被告人，必须由医生进行健康检查，看守所不具备健康检查条件的，由公安机关送当地县级以上医院进行健康检查。健康检查所需《看守所执法细则》第二章第三条规定，1.看守所新收押人员必须由医生进行健康检查。2.健康检查的项目为：血压、血常规、心电图、B超、胸片等；问诊的项目为：目前的身体状况、以往病史、药物过敏史、家族病史等，对女性人员还需询问有无怀孕等情况，并进行妊娠检查。健康检查结果不能及时作出的，看守所可以暂时收押，健康检查结果出来后不符合收押条件的，看守所应当及时提请案件主管机关变更强制措施。并根据《关于规范和加强看守所管理确保在押人员身体健康的通知》 （公监管[2010]214号）看守所收押犯罪嫌疑人、被告人，必须由医生进行健康检查，看守所不具备健康检查条件的，由公安机关送当地县级以上医院进行健康检查。健康检查所需经费由各地公安机关保障。经《景洪市人民政府关于将收押人员健康检查费用纳入财政预算的批复》（景政复[2011]1125号）。同意安排看守所收押人员健康检查费，列入财政预算。</t>
  </si>
  <si>
    <t>收押人员体检覆盖率</t>
  </si>
  <si>
    <t>体检覆盖率=接收体检的被羁押人数/新入监所的被羁押人数</t>
  </si>
  <si>
    <t>体检工作完成率</t>
  </si>
  <si>
    <t>指标用以反映体检工作完成情况</t>
  </si>
  <si>
    <t>按时体检率</t>
  </si>
  <si>
    <t>按时体检率=规定时间内实际体检人数/应体检人数</t>
  </si>
  <si>
    <t>430.85</t>
  </si>
  <si>
    <t>合理配置，降低成本支出，在押人员每次体检费不超过430.85元。</t>
  </si>
  <si>
    <t>看守所发生传染病、疫情等事故数</t>
  </si>
  <si>
    <t>0</t>
  </si>
  <si>
    <t>起</t>
  </si>
  <si>
    <t>规范和加强在押入所健康检查、日常医疗、生活生等各项工作，确保监所全体警务人员、在押人员的生命健康、卫生安全。</t>
  </si>
  <si>
    <t>收押人员健康合格率</t>
  </si>
  <si>
    <t>对监所被拘押人进行入所健康检查，排查是否存在隐形疾病，指标用以反应项目实施后产生的效益情况</t>
  </si>
  <si>
    <t>保障监所安全稳定</t>
  </si>
  <si>
    <t>保障</t>
  </si>
  <si>
    <t>规范和加强被拘押人员入所健康检查、日常医疗、生活生等各项工作，保障被拘押人身体健康等合法权益，实现安全文明管理。</t>
  </si>
  <si>
    <t>收押人员满意度</t>
  </si>
  <si>
    <t>反映监所被拘押人对公安局对其卫生健康合法权益保障工作的满意度</t>
  </si>
  <si>
    <t>为规范公安机关警务辅助人员管理工作，保障警务辅助人员合法权益，发挥警务辅助人员协助公安机关及人民警察维护社会治安、打击违法犯罪、开展行政管理和服务人民群众的积极作用，制定了《云南省公安机关警务辅助人员管理办法（试行）》，全省行政区域内警务辅助人员的招聘、管理和保障等适用本办法。办法要求县级以上公安机关应当依法为警务辅助人员办理养老、医疗、工伤、失业、生育等社会保险，缴存住房公积金，并为警务辅助人员购买人身意外伤害保险等商业险种，所需费用列入同级财政预算。并定期组织警务辅助人员参加健康体检。</t>
  </si>
  <si>
    <t>体检人数</t>
  </si>
  <si>
    <t>1365</t>
  </si>
  <si>
    <t>按在编辅警人数测算。</t>
  </si>
  <si>
    <t>体检覆盖率</t>
  </si>
  <si>
    <t>在职在编辅体检覆盖率</t>
  </si>
  <si>
    <t>体检及时率</t>
  </si>
  <si>
    <t>2023年1月至2023年12月进行，按时体检率=截至2023年12月实际体检人数/计划体检人数</t>
  </si>
  <si>
    <t>提高辅警健康水平</t>
  </si>
  <si>
    <t>改善辅警体质、提高辅警健康水平，增强队伍战斗力众的积极作用</t>
  </si>
  <si>
    <t>对全社会治安管控可持性影响</t>
  </si>
  <si>
    <t>高</t>
  </si>
  <si>
    <t>规范辅警管理，保障辅警合法权益，发挥辅警协助维护社会治安、打击违法犯罪、开展行政管理和服务人民群众的积极作用</t>
  </si>
  <si>
    <t>辅警满意度</t>
  </si>
  <si>
    <t>反映辅警满意度</t>
  </si>
  <si>
    <t>加强看守所经费管理，充分发挥看守所监管看守、教育人犯和社会治安综合治理等方面的职能作用，保障刑事诉讼活动的顺利进行</t>
  </si>
  <si>
    <t>看守所购置计划完成率</t>
  </si>
  <si>
    <t>验收通过率</t>
  </si>
  <si>
    <t>反映设备购置的产品质量情况。
验收通过率=（通过验收的购置数量/购置总数量）*100%。</t>
  </si>
  <si>
    <t>设备部署及时率</t>
  </si>
  <si>
    <t>反映新购设备按时部署情况。
设备部署及时率=（及时部署设备数量/新购设备总数）*100%。</t>
  </si>
  <si>
    <t>设备采购经济性</t>
  </si>
  <si>
    <t>18.9</t>
  </si>
  <si>
    <t>反映设备采购成本低于计划数所获得的经济效益。</t>
  </si>
  <si>
    <t>保障看守所稳定运行</t>
  </si>
  <si>
    <t>反映项目实施后，保障看守所稳定运行情况</t>
  </si>
  <si>
    <t>设备使用年限</t>
  </si>
  <si>
    <t>年</t>
  </si>
  <si>
    <t>反映新投入设备使用年限情况。</t>
  </si>
  <si>
    <t>使用人员满意度</t>
  </si>
  <si>
    <t>反映服务对象对购置设备的整体满意情况。
使用人员满意度=（对购置设备满意的人数/问卷调查人数）*100%。</t>
  </si>
  <si>
    <t>根据《拘留所条例实施办法》、《云南省公安厅关于规范和加强拘留所被拘留人入所健康检查的通知》的通知，规范和加强被拘留人入所健康检查、日常医疗、生活卫生等各项工作，保障被拘留人身体健康等合法权益，实现安全文明管理。对被拘留人必须由医生进行健康检查，拘留所不具备健康检查条件的，由拘留决定机关送当地县级以上人民医院进行健康检查，健康检查所需费用由拘留决定机关承担。拘留所平均每年入所人员在4000人左右，按照每人300元的基本体检费测算，全年预计1200000元。</t>
  </si>
  <si>
    <t>拘留人员体检覆盖率</t>
  </si>
  <si>
    <t>体检覆盖率=接受体检的被拘留人数/新入监所的被拘留人数</t>
  </si>
  <si>
    <t>108.06</t>
  </si>
  <si>
    <t>合理配置，降低成本支出，体检费总额不超过108.06万元</t>
  </si>
  <si>
    <t>拘留所发生传染病、疫情等事故数</t>
  </si>
  <si>
    <t>规范和加强被卫拘留人入所健康检查、日常医疗、生活生等各项工作，确保监所全体警务人员、在押人员的生命健康、卫生安全。</t>
  </si>
  <si>
    <t>对监所被拘留人进行入所健康检查，排查是否存在隐形疾病，保障社会公众的生命财产安全</t>
  </si>
  <si>
    <t>持续保障被拘留人员健康</t>
  </si>
  <si>
    <t>持续保障</t>
  </si>
  <si>
    <t>规范和加强被卫拘留人入所健康检查、日常医疗、生活生等各项工作，保障被拘留人身体健康等合法权益，实现安全文明管理。</t>
  </si>
  <si>
    <t>被拘留人满意度</t>
  </si>
  <si>
    <t>反映监所被拘留人对公安局对其卫生健康合法权益保障工作的满意度</t>
  </si>
  <si>
    <t>引入刻章竞争机制，降低印章刻制成本，以政府购买服务的形式，在全市范围内为新成立注册地址在景洪市的企业（含外资企业）免费提供首套3枚实物公章（企业公章、财务专用章、法定代表人专用章），并同步免费发放相对应的电子印章。</t>
  </si>
  <si>
    <t>服务企业数量</t>
  </si>
  <si>
    <t>3000</t>
  </si>
  <si>
    <t>家</t>
  </si>
  <si>
    <t>反映为企业免费刻制公章的数量情况。</t>
  </si>
  <si>
    <t>刻制公章准确率</t>
  </si>
  <si>
    <t>反映刻制公章的准确性情况。
刻制公章准确率=符合标准的公章数/实际刻制的公章数*100%</t>
  </si>
  <si>
    <t>公章发放及时率</t>
  </si>
  <si>
    <t>天</t>
  </si>
  <si>
    <t>反映发放单位及时发放补助资金的情况。
发放及时率=在时限内发放资金/应发放资金*100%</t>
  </si>
  <si>
    <t>降低企业成本</t>
  </si>
  <si>
    <t>450</t>
  </si>
  <si>
    <t>元</t>
  </si>
  <si>
    <t>反映补助有效降低受助企业平均成本的情况。</t>
  </si>
  <si>
    <t>政策知晓率</t>
  </si>
  <si>
    <t>反映补助政策的宣传效果情况。
政策知晓率=调查中补助政策知晓人数/调查总人数*100%</t>
  </si>
  <si>
    <t>提升企业开办便利度</t>
  </si>
  <si>
    <t>有效提升</t>
  </si>
  <si>
    <t>反映企业经营便利度得到提升的情况。如有50%企业提供免费刻制公章事项得不到办理，则不得分。</t>
  </si>
  <si>
    <t>受益对象满意度</t>
  </si>
  <si>
    <t>反映获补助受益对象的满意程度。</t>
  </si>
  <si>
    <t>保证监管场所、各派出所及局机关等部门正常运转。</t>
  </si>
  <si>
    <t>后勤服务量</t>
  </si>
  <si>
    <t>服务年限</t>
  </si>
  <si>
    <t>1年</t>
  </si>
  <si>
    <t>指后勤服务时限</t>
  </si>
  <si>
    <t>355</t>
  </si>
  <si>
    <t>后勤服务费用的控制数</t>
  </si>
  <si>
    <t>提升公安战斗力</t>
  </si>
  <si>
    <t>提升战斗力</t>
  </si>
  <si>
    <t>为公安局监管场所、交警、森警、检查站、派出所及局机关等部门提供优质的后勤食堂及保洁服务，确保全局办公环境整洁卫生，餐饮服务安全、健康、高效，满足业务岗人员的经费保障需求，提升公安干警的工作满意度和生活质量，从而为公安工作的顺利开展提供坚实的后勤支撑。</t>
  </si>
  <si>
    <t>民警满意度</t>
  </si>
  <si>
    <t>反映公安民警满意度</t>
  </si>
  <si>
    <t>硬件设施升级：对铺位、墙面等硬件设施进行全面更新和修缮。
环境美化：通过修缮提升拘留所的整体美观度，营造更加和谐的环境。
功能完善：确保改造后的拘留所能够满足教育、管理等多方面的需求。</t>
  </si>
  <si>
    <t>修缮工程完成率</t>
  </si>
  <si>
    <t>反映主体工程完成情况。
主体工程完成率=（按计划完成主体工程的工程量/计划完成主体工程量）*100%。</t>
  </si>
  <si>
    <t>竣工验收合格率</t>
  </si>
  <si>
    <t>反映项目验收情况。
竣工验收合格率=（验收合格单元工程数量/完工单元工程总数）×100%。</t>
  </si>
  <si>
    <t>计划完工率</t>
  </si>
  <si>
    <t>反映工程按计划完工情况。
计划完工率=实际完成工程项目个数/按计划应完成项目个数。</t>
  </si>
  <si>
    <t>设计功能实现率</t>
  </si>
  <si>
    <t>反映建设项目设施设计功能的实现情况。
设计功能实现率=（实际实现设计功能数/计划实现设计功能数）*100%</t>
  </si>
  <si>
    <t>看守民警及在押人员满意度</t>
  </si>
  <si>
    <t>调查人群中对设施建设或设施运行的满意度。
受益人群覆盖率=（调查人群中对设施建设或设施运行的人数/问卷调查人数）*100%</t>
  </si>
  <si>
    <t>景洪市公安局其他自有资金主要是上级公安机关安排的反诈、国保、打击三非等专项工作经费及其他工作经费，用于完成境外重大专项行动、境外情报收集，严厉打击、严密防范电信网络诈骗活动；实现”三个有效“、”三个下降“、”三个提升“和”三个坚决防止。</t>
  </si>
  <si>
    <t>项目完成率</t>
  </si>
  <si>
    <t>通过评价前期项目完成率，反映项目实施后，项目完成情况。</t>
  </si>
  <si>
    <t>重大安全事故</t>
  </si>
  <si>
    <t>严防重大安全事故发生</t>
  </si>
  <si>
    <t>恶性案件情况</t>
  </si>
  <si>
    <t>严防恶性案件发生</t>
  </si>
  <si>
    <t>案件办理完成度</t>
  </si>
  <si>
    <t>案件办理完成度达90%及以上</t>
  </si>
  <si>
    <t>执法质量合格率</t>
  </si>
  <si>
    <t>违法犯罪下降</t>
  </si>
  <si>
    <t>下降</t>
  </si>
  <si>
    <t>项目实施单位是否及时按照计划支付资金，用以反映和考核项目产出时效情况。</t>
  </si>
  <si>
    <t>社会治安环境稳定</t>
  </si>
  <si>
    <t>社会治安环境稳定满意度调查达90%及以上</t>
  </si>
  <si>
    <t>人民群众幸福感</t>
  </si>
  <si>
    <t>满意度调查达90%及以上</t>
  </si>
  <si>
    <t>群众对公安工作满意度</t>
  </si>
  <si>
    <t>景洪市看守所监室及办公楼因防水层、消防管道老化，损坏较多，导致墙面被侵蚀，部分房屋瓦片脱落，部分监室办公楼都存在漏水，存在安全隐患，对看守所进行修缮，面积约4400平方米，总费用96万元。2023年已安排96万元，对景洪市看守所监区及办公用房进行修缮，完成景洪市看守所监室及办公楼修缮工作，消除安全隐患，保障景洪市看守所监室及办公楼正常运行。该项工程实际结算99.896462万元，已支付76.448万元，申报23.448462万元。</t>
  </si>
  <si>
    <t>综合使用率</t>
  </si>
  <si>
    <t>反映设施建成后的利用、使用的情况。
综合使用率=（投入使用的基础建设工程建设内容/完成建设内容）*100%</t>
  </si>
  <si>
    <t>调查人群中对设施建设或设施运行的满意度。
看守民警及在押人员覆盖率=（调查人群中对设施建设或设施运行的人数/问卷调查人数）*100%</t>
  </si>
  <si>
    <t>2024年度工作目标是办理各类新增机动车注册登记数5.2万辆，办理机动车驾驶证数（新增、增驾、补换）1.5万本，办理电动自行车注册登记8万辆，核发临时行驶车号牌1.5万辆，办理大货车入城通行证5万本，办理车辆定期检验核发检验合格标志数0.5万辆，摩托车考试人数3.5万人，预计创造行政事业性收费收入250万元。</t>
  </si>
  <si>
    <t>办理大货车入城通行证</t>
  </si>
  <si>
    <t>50000</t>
  </si>
  <si>
    <t>辆</t>
  </si>
  <si>
    <t>反映新增电动自行车注册登记的数量</t>
  </si>
  <si>
    <t>摩托车考试人数</t>
  </si>
  <si>
    <t>35000</t>
  </si>
  <si>
    <t>反映摩托车考试部门人员数量</t>
  </si>
  <si>
    <t>核发公安部统一标准的证书合格率</t>
  </si>
  <si>
    <t>核发公安部统一标准的合格证书</t>
  </si>
  <si>
    <t>预计2023年行政事业性收费收入</t>
  </si>
  <si>
    <t>250</t>
  </si>
  <si>
    <t>预计2024年行政事业性收费收入</t>
  </si>
  <si>
    <t>车管业务服务水平是否得到提升</t>
  </si>
  <si>
    <t>是</t>
  </si>
  <si>
    <t>按照《景洪市公安局交通警察大队工作要点》要求</t>
  </si>
  <si>
    <t>窗口办理业务服务满意度</t>
  </si>
  <si>
    <t>以国家统计局测评为最终结果</t>
  </si>
  <si>
    <t>解决嘎洒交警中队、东风交警中队无房办公及规范景洪城区查获涉案车辆集中管理，打击各类交通违法，提升景洪市非税收入，更好服务广大人民群众和党委政府。</t>
  </si>
  <si>
    <t>租赁涉案停车场</t>
  </si>
  <si>
    <t>个</t>
  </si>
  <si>
    <t>2023年涉案车辆停放点的租赁数</t>
  </si>
  <si>
    <t>租赁下设交警中队办公场所</t>
  </si>
  <si>
    <t>2023年下设交警中队无营房或鉴定为D级危房的办公场所的租赁数</t>
  </si>
  <si>
    <t>符合机关办公、办案要求</t>
  </si>
  <si>
    <t>指标反映所租赁的房屋、场所符合公安机关办公场所的程度，指标=符合要求的使用面积/总面积</t>
  </si>
  <si>
    <t>截止2025年12月31日年度资金预算执行率</t>
  </si>
  <si>
    <t>反映资金预算执行率，指标=项目资金支出数/预算数</t>
  </si>
  <si>
    <t>截止2026年4月30日年度资金预算执行率</t>
  </si>
  <si>
    <t>公用经费保障标准</t>
  </si>
  <si>
    <t>交警大队发挥职能职责，创造罚没收入</t>
  </si>
  <si>
    <t>1300</t>
  </si>
  <si>
    <t>反映提高项目实施，更好的发生效能，创造财政收入</t>
  </si>
  <si>
    <t>服务保障能力是否得到提升</t>
  </si>
  <si>
    <t>项目使用期限</t>
  </si>
  <si>
    <t>反映合同使用期限</t>
  </si>
  <si>
    <t>各乡镇交警中队民/辅警满意度</t>
  </si>
  <si>
    <t>反映民/辅警对租用的营房满意度</t>
  </si>
  <si>
    <t>为加快西双版纳公安系统信息建设，保障信息化建设过程的安全性，提高公安系统信息管理科学化、现代化水平，进一步拓展信息系统应用，通过更多手段向一线各类民警提供及时、准确、全面的信息服务，提高民警执法质量和工作效率，根据《云南公安移动警务建设及应用指导意见》，经与中国电信西双版纳分公司沟通和评估，达成一致意见，以中国电信网络为依托，利用各自信息资源互补，利益共享，由电信公司提供“警务通”系统接入和使用服务，公安支付租赁费的方式，按照民警每人每月379元支付，由此实现互联网和公安网“一键切换”、互不相通，在保证安全的前提下开展信息查询、数据录入、业务办理、便民服务等警务活动，实现方便快捷的移动办公。辅警参照民警执行。按照每人每月99元支付。该费用采取年终结算，按实际产生的金额支付。
根据《云南省公安交通管理科技信息化建设运用工作现场推进会》要求，需保障公安办公专线开通，确保各项公安工作正常开展，同时增设信息化设备，进一步提高城市精细化、科技化管理，打造智慧城市、能能交通管理模式，不断提升城市形象，提高市民幸福感和满意度，进一步提升公安服务效能。</t>
  </si>
  <si>
    <t>警务通配备率</t>
  </si>
  <si>
    <t>指标为实际使用警务通民、辅警的人数占总人数的比例</t>
  </si>
  <si>
    <t>外勤人员和对讲配备率</t>
  </si>
  <si>
    <t>指标为外勤人员实际使用和对讲人数占总外勤人数的比例</t>
  </si>
  <si>
    <t>设备完好率</t>
  </si>
  <si>
    <t>指标值-完好设备数量/使用设备数量</t>
  </si>
  <si>
    <t>检验、鉴定报告准确率</t>
  </si>
  <si>
    <t>指标值=公正、科学、准确的检验鉴定报告/总的送检报告</t>
  </si>
  <si>
    <t>运维持续期间</t>
  </si>
  <si>
    <t>指标为每次配发警务通、和对讲的使用时间</t>
  </si>
  <si>
    <t>公众安全感指数增长率=表示有安全感的人数/参与测评总人数</t>
  </si>
  <si>
    <t>持续保障社会稳定</t>
  </si>
  <si>
    <t>项目实施后持续保障社会稳定</t>
  </si>
  <si>
    <t>民、辅警满意度</t>
  </si>
  <si>
    <t>年终通过全体公安机关对移动警务工作的测评</t>
  </si>
  <si>
    <t>景洪市公安局交通警察大队自有资金（其他收入）主要是：1、度假区管委会、工业园区管委会拨入的辖区交警执法经费，用于辖区交警执法办案所需人员经费及工作经费；2、住建局拨入的交警大队公共租赁住房建设项目经费，用于房屋建筑物构建。</t>
  </si>
  <si>
    <t>交通事故案件办理完成度</t>
  </si>
  <si>
    <t>案件办理完成度达90%以上</t>
  </si>
  <si>
    <t>交通执法质量合格率</t>
  </si>
  <si>
    <t>全年因交通事故造成的直接经济损失</t>
  </si>
  <si>
    <t>45</t>
  </si>
  <si>
    <t>反映因交通事故造成的直接经济损失</t>
  </si>
  <si>
    <t>全年交通事故死亡数</t>
  </si>
  <si>
    <t>104</t>
  </si>
  <si>
    <t>反映交通事故死亡人数</t>
  </si>
  <si>
    <t>反映人民群众的幸福指数</t>
  </si>
  <si>
    <t>预算06表</t>
  </si>
  <si>
    <t>政府性基金预算支出预算表</t>
  </si>
  <si>
    <t>本年政府性基金预算支出</t>
  </si>
  <si>
    <t>说明：本单位无此公开事项。</t>
  </si>
  <si>
    <t>预算07表</t>
  </si>
  <si>
    <t>预算项目</t>
  </si>
  <si>
    <t>采购项目</t>
  </si>
  <si>
    <t>采购品目</t>
  </si>
  <si>
    <t>计量
单位</t>
  </si>
  <si>
    <t>数量</t>
  </si>
  <si>
    <t>面向中小企业预留资金</t>
  </si>
  <si>
    <t>政府性
基金</t>
  </si>
  <si>
    <t>国有资本经营收益</t>
  </si>
  <si>
    <t>财政专户管理的收入</t>
  </si>
  <si>
    <t>办公家具</t>
  </si>
  <si>
    <t>A05010000 家具</t>
  </si>
  <si>
    <t>批</t>
  </si>
  <si>
    <t>复印纸采购</t>
  </si>
  <si>
    <t>A05040101 复印纸</t>
  </si>
  <si>
    <t>后勤服务专项资金</t>
  </si>
  <si>
    <t>C99000000 其他服务</t>
  </si>
  <si>
    <t>项</t>
  </si>
  <si>
    <t>复印纸</t>
  </si>
  <si>
    <t>预算08表</t>
  </si>
  <si>
    <t>政府购买服务项目</t>
  </si>
  <si>
    <t>政府购买服务目录</t>
  </si>
  <si>
    <t>财务收支、工程决算审计</t>
  </si>
  <si>
    <t>B0302 审计服务</t>
  </si>
  <si>
    <t>B1102 物业管理服务</t>
  </si>
  <si>
    <t>预算09-1表</t>
  </si>
  <si>
    <t>2025年市对下转移支付预算表</t>
  </si>
  <si>
    <t>单位名称（项目）</t>
  </si>
  <si>
    <t>地区</t>
  </si>
  <si>
    <t>政府性基金</t>
  </si>
  <si>
    <t>预算09-2表</t>
  </si>
  <si>
    <t>2025年市对下转移支付绩效目标表</t>
  </si>
  <si>
    <t>预算10表</t>
  </si>
  <si>
    <t>资产类别</t>
  </si>
  <si>
    <t>资产分类代码.名称</t>
  </si>
  <si>
    <t>资产名称</t>
  </si>
  <si>
    <t>计量单位</t>
  </si>
  <si>
    <t>财政部门批复数（元）</t>
  </si>
  <si>
    <t>单价</t>
  </si>
  <si>
    <t>金额</t>
  </si>
  <si>
    <t>A02 设备</t>
  </si>
  <si>
    <t>A02010105 台式计算机</t>
  </si>
  <si>
    <t>台式电脑</t>
  </si>
  <si>
    <t>台</t>
  </si>
  <si>
    <t>A02020504 专用照相机</t>
  </si>
  <si>
    <t>专用照相机</t>
  </si>
  <si>
    <t>A02030610 警车</t>
  </si>
  <si>
    <t>执法执勤车</t>
  </si>
  <si>
    <t>A02370300 物证检验鉴定设备</t>
  </si>
  <si>
    <t>酒精检测仪</t>
  </si>
  <si>
    <t>A05 家具和用品</t>
  </si>
  <si>
    <t>A05010599 其他柜类</t>
  </si>
  <si>
    <t>血样存储柜</t>
  </si>
  <si>
    <t>套</t>
  </si>
  <si>
    <t>A01 房屋和构筑物</t>
  </si>
  <si>
    <t>A01019900 其他房屋</t>
  </si>
  <si>
    <t>公共租赁住房</t>
  </si>
  <si>
    <t>幢</t>
  </si>
  <si>
    <t>A02010108 便携式计算机</t>
  </si>
  <si>
    <t>便携式计算机</t>
  </si>
  <si>
    <t>A02020400 多功能一体机</t>
  </si>
  <si>
    <t>复印打印一体机</t>
  </si>
  <si>
    <t>A02021003 A4黑白打印机</t>
  </si>
  <si>
    <t>一般打印机</t>
  </si>
  <si>
    <t>A02021004 A4彩色打印机</t>
  </si>
  <si>
    <t>彩色打印机</t>
  </si>
  <si>
    <t>A02021118 扫描仪</t>
  </si>
  <si>
    <t>扫描仪</t>
  </si>
  <si>
    <t>A02021203 装订机</t>
  </si>
  <si>
    <t>装订机</t>
  </si>
  <si>
    <t>A02021301 碎纸机</t>
  </si>
  <si>
    <t>碎纸机</t>
  </si>
  <si>
    <t>A02052305 空调机组</t>
  </si>
  <si>
    <t>挂壁式空调</t>
  </si>
  <si>
    <t>柜式空调</t>
  </si>
  <si>
    <t>A02081001 文件(图文)传真机</t>
  </si>
  <si>
    <t>传真机</t>
  </si>
  <si>
    <t>A02370600 技术侦察取证设备</t>
  </si>
  <si>
    <t>网安三级实验室</t>
  </si>
  <si>
    <t>A05010104 木制床类</t>
  </si>
  <si>
    <t>床</t>
  </si>
  <si>
    <t>张</t>
  </si>
  <si>
    <t>A05010201 办公桌</t>
  </si>
  <si>
    <t>办公桌（1.4米）</t>
  </si>
  <si>
    <t>办公桌（1.6米）</t>
  </si>
  <si>
    <t>屏风桌</t>
  </si>
  <si>
    <t>A05010202 会议桌</t>
  </si>
  <si>
    <t>会议桌</t>
  </si>
  <si>
    <t>A05010301 办公椅</t>
  </si>
  <si>
    <t>办公椅</t>
  </si>
  <si>
    <t>A05010401 三人沙发</t>
  </si>
  <si>
    <t>钢木沙发</t>
  </si>
  <si>
    <t>A05010502 文件柜</t>
  </si>
  <si>
    <t>文件柜</t>
  </si>
  <si>
    <t>A05010503 更衣柜</t>
  </si>
  <si>
    <t>衣柜</t>
  </si>
  <si>
    <t>A05010504 保密柜</t>
  </si>
  <si>
    <t>保密柜</t>
  </si>
  <si>
    <t>单警装备柜</t>
  </si>
  <si>
    <t>预算11表</t>
  </si>
  <si>
    <t>上级补助</t>
  </si>
  <si>
    <t>预算12表</t>
  </si>
  <si>
    <t>项目级次</t>
  </si>
  <si>
    <t>2025年</t>
  </si>
  <si>
    <t>2026年</t>
  </si>
  <si>
    <t>2027年</t>
  </si>
  <si>
    <t>本级</t>
  </si>
</sst>
</file>

<file path=xl/styles.xml><?xml version="1.0" encoding="utf-8"?>
<styleSheet xmlns="http://schemas.openxmlformats.org/spreadsheetml/2006/main" xmlns:mc="http://schemas.openxmlformats.org/markup-compatibility/2006" xmlns:xr9="http://schemas.microsoft.com/office/spreadsheetml/2016/revision9" mc:Ignorable="xr9">
  <numFmts count="9">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hh:mm:ss"/>
    <numFmt numFmtId="177" formatCode="yyyy\-mm\-dd"/>
    <numFmt numFmtId="178" formatCode="#,##0.00;\-#,##0.00;;@"/>
    <numFmt numFmtId="179" formatCode="hh:mm:ss"/>
    <numFmt numFmtId="180" formatCode="#,##0;\-#,##0;;@"/>
  </numFmts>
  <fonts count="45">
    <font>
      <sz val="9"/>
      <color rgb="FF000000"/>
      <name val="宋体"/>
      <charset val="134"/>
    </font>
    <font>
      <sz val="10"/>
      <color rgb="FF000000"/>
      <name val="宋体"/>
      <charset val="134"/>
      <scheme val="minor"/>
    </font>
    <font>
      <sz val="9"/>
      <color rgb="FF000000"/>
      <name val="SimSun"/>
      <charset val="134"/>
    </font>
    <font>
      <b/>
      <sz val="21"/>
      <color rgb="FF000000"/>
      <name val="SimSun"/>
      <charset val="134"/>
    </font>
    <font>
      <sz val="11.25"/>
      <color rgb="FF000000"/>
      <name val="SimSun"/>
      <charset val="134"/>
    </font>
    <font>
      <sz val="9"/>
      <name val="宋体"/>
      <charset val="134"/>
    </font>
    <font>
      <sz val="12"/>
      <name val="方正仿宋_GBK"/>
      <charset val="134"/>
    </font>
    <font>
      <sz val="11.25"/>
      <name val="SimSun"/>
      <charset val="134"/>
    </font>
    <font>
      <sz val="9"/>
      <color rgb="FF000000"/>
      <name val="宋体"/>
      <charset val="134"/>
      <scheme val="minor"/>
    </font>
    <font>
      <b/>
      <sz val="21"/>
      <color rgb="FF000000"/>
      <name val="宋体"/>
      <charset val="134"/>
    </font>
    <font>
      <sz val="11.25"/>
      <name val="宋体"/>
      <charset val="134"/>
    </font>
    <font>
      <sz val="11.25"/>
      <color rgb="FF000000"/>
      <name val="宋体"/>
      <charset val="134"/>
    </font>
    <font>
      <sz val="10"/>
      <name val="宋体"/>
      <charset val="134"/>
    </font>
    <font>
      <sz val="11.25"/>
      <name val="Microsoft YaHei UI"/>
      <charset val="134"/>
    </font>
    <font>
      <sz val="10"/>
      <color rgb="FF000000"/>
      <name val="宋体"/>
      <charset val="134"/>
    </font>
    <font>
      <sz val="10"/>
      <color rgb="FFFFFFFF"/>
      <name val="宋体"/>
      <charset val="134"/>
      <scheme val="minor"/>
    </font>
    <font>
      <sz val="11"/>
      <color rgb="FF000000"/>
      <name val="SimSun"/>
      <charset val="134"/>
    </font>
    <font>
      <sz val="10"/>
      <color rgb="FF000000"/>
      <name val="SimSun"/>
      <charset val="134"/>
    </font>
    <font>
      <sz val="11.25"/>
      <color rgb="FF000000"/>
      <name val="Calibri"/>
      <charset val="134"/>
    </font>
    <font>
      <sz val="21"/>
      <color rgb="FF000000"/>
      <name val="SimSun"/>
      <charset val="134"/>
    </font>
    <font>
      <b/>
      <sz val="11.25"/>
      <color rgb="FF000000"/>
      <name val="SimSun"/>
      <charset val="134"/>
    </font>
    <font>
      <sz val="9"/>
      <name val="SimSun"/>
      <charset val="134"/>
    </font>
    <font>
      <b/>
      <sz val="9"/>
      <color rgb="FF000000"/>
      <name val="SimSun"/>
      <charset val="134"/>
    </font>
    <font>
      <b/>
      <sz val="9"/>
      <name val="SimSun"/>
      <charset val="134"/>
    </font>
    <font>
      <sz val="11"/>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diagonal/>
    </border>
    <border>
      <left/>
      <right style="thin">
        <color rgb="FF000000"/>
      </right>
      <top/>
      <bottom style="thin">
        <color rgb="FF000000"/>
      </bottom>
      <diagonal/>
    </border>
    <border>
      <left style="thin">
        <color rgb="FF000000"/>
      </left>
      <right/>
      <top/>
      <bottom style="thin">
        <color rgb="FF000000"/>
      </bottom>
      <diagonal/>
    </border>
    <border>
      <left/>
      <right/>
      <top/>
      <bottom style="thin">
        <color rgb="FF000000"/>
      </bottom>
      <diagonal/>
    </border>
    <border>
      <left style="thin">
        <color rgb="FF000000"/>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top"/>
      <protection locked="0"/>
    </xf>
    <xf numFmtId="43" fontId="25" fillId="0" borderId="0" applyFont="0" applyFill="0" applyBorder="0" applyAlignment="0" applyProtection="0">
      <alignment vertical="center"/>
    </xf>
    <xf numFmtId="44" fontId="25" fillId="0" borderId="0" applyFont="0" applyFill="0" applyBorder="0" applyAlignment="0" applyProtection="0">
      <alignment vertical="center"/>
    </xf>
    <xf numFmtId="9" fontId="25" fillId="0" borderId="0" applyFont="0" applyFill="0" applyBorder="0" applyAlignment="0" applyProtection="0">
      <alignment vertical="center"/>
    </xf>
    <xf numFmtId="41" fontId="25" fillId="0" borderId="0" applyFont="0" applyFill="0" applyBorder="0" applyAlignment="0" applyProtection="0">
      <alignment vertical="center"/>
    </xf>
    <xf numFmtId="42" fontId="25" fillId="0" borderId="0" applyFont="0" applyFill="0" applyBorder="0" applyAlignment="0" applyProtection="0">
      <alignment vertical="center"/>
    </xf>
    <xf numFmtId="0" fontId="26"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5" fillId="2" borderId="14" applyNumberFormat="0" applyFont="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5" applyNumberFormat="0" applyFill="0" applyAlignment="0" applyProtection="0">
      <alignment vertical="center"/>
    </xf>
    <xf numFmtId="0" fontId="32" fillId="0" borderId="15" applyNumberFormat="0" applyFill="0" applyAlignment="0" applyProtection="0">
      <alignment vertical="center"/>
    </xf>
    <xf numFmtId="0" fontId="33" fillId="0" borderId="16" applyNumberFormat="0" applyFill="0" applyAlignment="0" applyProtection="0">
      <alignment vertical="center"/>
    </xf>
    <xf numFmtId="0" fontId="33" fillId="0" borderId="0" applyNumberFormat="0" applyFill="0" applyBorder="0" applyAlignment="0" applyProtection="0">
      <alignment vertical="center"/>
    </xf>
    <xf numFmtId="0" fontId="34" fillId="3" borderId="17" applyNumberFormat="0" applyAlignment="0" applyProtection="0">
      <alignment vertical="center"/>
    </xf>
    <xf numFmtId="0" fontId="35" fillId="4" borderId="18" applyNumberFormat="0" applyAlignment="0" applyProtection="0">
      <alignment vertical="center"/>
    </xf>
    <xf numFmtId="0" fontId="36" fillId="4" borderId="17" applyNumberFormat="0" applyAlignment="0" applyProtection="0">
      <alignment vertical="center"/>
    </xf>
    <xf numFmtId="0" fontId="37" fillId="5" borderId="19" applyNumberFormat="0" applyAlignment="0" applyProtection="0">
      <alignment vertical="center"/>
    </xf>
    <xf numFmtId="0" fontId="38" fillId="0" borderId="20" applyNumberFormat="0" applyFill="0" applyAlignment="0" applyProtection="0">
      <alignment vertical="center"/>
    </xf>
    <xf numFmtId="0" fontId="39" fillId="0" borderId="21" applyNumberFormat="0" applyFill="0" applyAlignment="0" applyProtection="0">
      <alignment vertical="center"/>
    </xf>
    <xf numFmtId="0" fontId="40" fillId="6" borderId="0" applyNumberFormat="0" applyBorder="0" applyAlignment="0" applyProtection="0">
      <alignment vertical="center"/>
    </xf>
    <xf numFmtId="0" fontId="41" fillId="7" borderId="0" applyNumberFormat="0" applyBorder="0" applyAlignment="0" applyProtection="0">
      <alignment vertical="center"/>
    </xf>
    <xf numFmtId="0" fontId="42" fillId="8" borderId="0" applyNumberFormat="0" applyBorder="0" applyAlignment="0" applyProtection="0">
      <alignment vertical="center"/>
    </xf>
    <xf numFmtId="0" fontId="43" fillId="9" borderId="0" applyNumberFormat="0" applyBorder="0" applyAlignment="0" applyProtection="0">
      <alignment vertical="center"/>
    </xf>
    <xf numFmtId="0" fontId="44" fillId="10" borderId="0" applyNumberFormat="0" applyBorder="0" applyAlignment="0" applyProtection="0">
      <alignment vertical="center"/>
    </xf>
    <xf numFmtId="0" fontId="44" fillId="11" borderId="0" applyNumberFormat="0" applyBorder="0" applyAlignment="0" applyProtection="0">
      <alignment vertical="center"/>
    </xf>
    <xf numFmtId="0" fontId="43" fillId="12" borderId="0" applyNumberFormat="0" applyBorder="0" applyAlignment="0" applyProtection="0">
      <alignment vertical="center"/>
    </xf>
    <xf numFmtId="0" fontId="43" fillId="13" borderId="0" applyNumberFormat="0" applyBorder="0" applyAlignment="0" applyProtection="0">
      <alignment vertical="center"/>
    </xf>
    <xf numFmtId="0" fontId="44" fillId="14" borderId="0" applyNumberFormat="0" applyBorder="0" applyAlignment="0" applyProtection="0">
      <alignment vertical="center"/>
    </xf>
    <xf numFmtId="0" fontId="44" fillId="15" borderId="0" applyNumberFormat="0" applyBorder="0" applyAlignment="0" applyProtection="0">
      <alignment vertical="center"/>
    </xf>
    <xf numFmtId="0" fontId="43" fillId="16" borderId="0" applyNumberFormat="0" applyBorder="0" applyAlignment="0" applyProtection="0">
      <alignment vertical="center"/>
    </xf>
    <xf numFmtId="0" fontId="43" fillId="17" borderId="0" applyNumberFormat="0" applyBorder="0" applyAlignment="0" applyProtection="0">
      <alignment vertical="center"/>
    </xf>
    <xf numFmtId="0" fontId="44" fillId="18" borderId="0" applyNumberFormat="0" applyBorder="0" applyAlignment="0" applyProtection="0">
      <alignment vertical="center"/>
    </xf>
    <xf numFmtId="0" fontId="44" fillId="19" borderId="0" applyNumberFormat="0" applyBorder="0" applyAlignment="0" applyProtection="0">
      <alignment vertical="center"/>
    </xf>
    <xf numFmtId="0" fontId="43" fillId="20" borderId="0" applyNumberFormat="0" applyBorder="0" applyAlignment="0" applyProtection="0">
      <alignment vertical="center"/>
    </xf>
    <xf numFmtId="0" fontId="43" fillId="21" borderId="0" applyNumberFormat="0" applyBorder="0" applyAlignment="0" applyProtection="0">
      <alignment vertical="center"/>
    </xf>
    <xf numFmtId="0" fontId="44" fillId="22" borderId="0" applyNumberFormat="0" applyBorder="0" applyAlignment="0" applyProtection="0">
      <alignment vertical="center"/>
    </xf>
    <xf numFmtId="0" fontId="44"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4" fillId="26" borderId="0" applyNumberFormat="0" applyBorder="0" applyAlignment="0" applyProtection="0">
      <alignment vertical="center"/>
    </xf>
    <xf numFmtId="0" fontId="44" fillId="27" borderId="0" applyNumberFormat="0" applyBorder="0" applyAlignment="0" applyProtection="0">
      <alignment vertical="center"/>
    </xf>
    <xf numFmtId="0" fontId="43" fillId="28" borderId="0" applyNumberFormat="0" applyBorder="0" applyAlignment="0" applyProtection="0">
      <alignment vertical="center"/>
    </xf>
    <xf numFmtId="0" fontId="43" fillId="29" borderId="0" applyNumberFormat="0" applyBorder="0" applyAlignment="0" applyProtection="0">
      <alignment vertical="center"/>
    </xf>
    <xf numFmtId="0" fontId="44" fillId="30" borderId="0" applyNumberFormat="0" applyBorder="0" applyAlignment="0" applyProtection="0">
      <alignment vertical="center"/>
    </xf>
    <xf numFmtId="0" fontId="44" fillId="31" borderId="0" applyNumberFormat="0" applyBorder="0" applyAlignment="0" applyProtection="0">
      <alignment vertical="center"/>
    </xf>
    <xf numFmtId="0" fontId="43" fillId="32" borderId="0" applyNumberFormat="0" applyBorder="0" applyAlignment="0" applyProtection="0">
      <alignment vertical="center"/>
    </xf>
    <xf numFmtId="176" fontId="5" fillId="0" borderId="7">
      <alignment horizontal="right" vertical="center"/>
    </xf>
    <xf numFmtId="177" fontId="5" fillId="0" borderId="7">
      <alignment horizontal="right" vertical="center"/>
    </xf>
    <xf numFmtId="10" fontId="5" fillId="0" borderId="7">
      <alignment horizontal="right" vertical="center"/>
    </xf>
    <xf numFmtId="178" fontId="5" fillId="0" borderId="7">
      <alignment horizontal="right" vertical="center"/>
    </xf>
    <xf numFmtId="49" fontId="5" fillId="0" borderId="7">
      <alignment horizontal="left" vertical="center" wrapText="1"/>
    </xf>
    <xf numFmtId="178" fontId="5" fillId="0" borderId="7">
      <alignment horizontal="right" vertical="center"/>
    </xf>
    <xf numFmtId="179" fontId="5" fillId="0" borderId="7">
      <alignment horizontal="right" vertical="center"/>
    </xf>
    <xf numFmtId="180" fontId="5" fillId="0" borderId="7">
      <alignment horizontal="right" vertical="center"/>
    </xf>
    <xf numFmtId="0" fontId="5" fillId="0" borderId="0">
      <alignment vertical="top"/>
      <protection locked="0"/>
    </xf>
  </cellStyleXfs>
  <cellXfs count="196">
    <xf numFmtId="0" fontId="0" fillId="0" borderId="0" xfId="0" applyFont="1">
      <alignment vertical="top"/>
      <protection locked="0"/>
    </xf>
    <xf numFmtId="49" fontId="1" fillId="0" borderId="0" xfId="0" applyNumberFormat="1" applyFont="1" applyAlignment="1" applyProtection="1"/>
    <xf numFmtId="0" fontId="1" fillId="0" borderId="0" xfId="0" applyFont="1" applyAlignment="1" applyProtection="1"/>
    <xf numFmtId="0" fontId="2" fillId="0" borderId="0" xfId="0" applyFont="1" applyAlignment="1">
      <alignment horizontal="right" vertical="center"/>
      <protection locked="0"/>
    </xf>
    <xf numFmtId="0" fontId="3" fillId="0" borderId="0" xfId="0" applyFont="1" applyAlignment="1" applyProtection="1">
      <alignment horizontal="center" vertical="center"/>
    </xf>
    <xf numFmtId="0" fontId="4" fillId="0" borderId="0" xfId="0" applyFont="1" applyAlignment="1">
      <alignment horizontal="left" vertical="center"/>
      <protection locked="0"/>
    </xf>
    <xf numFmtId="0" fontId="4" fillId="0" borderId="0" xfId="0" applyFont="1" applyAlignment="1" applyProtection="1"/>
    <xf numFmtId="0" fontId="4" fillId="0" borderId="0" xfId="0" applyFont="1" applyAlignment="1">
      <alignment horizontal="right"/>
      <protection locked="0"/>
    </xf>
    <xf numFmtId="0" fontId="4" fillId="0" borderId="1" xfId="0" applyFont="1" applyBorder="1" applyAlignment="1">
      <alignment horizontal="center" vertical="center" wrapText="1"/>
      <protection locked="0"/>
    </xf>
    <xf numFmtId="0" fontId="4" fillId="0" borderId="1" xfId="0" applyFont="1" applyBorder="1" applyAlignment="1" applyProtection="1">
      <alignment horizontal="center" vertical="center" wrapText="1"/>
    </xf>
    <xf numFmtId="0" fontId="4" fillId="0" borderId="2" xfId="0" applyFont="1" applyBorder="1" applyAlignment="1" applyProtection="1">
      <alignment horizontal="center" vertical="center"/>
    </xf>
    <xf numFmtId="0" fontId="4" fillId="0" borderId="3" xfId="0" applyFont="1" applyBorder="1" applyAlignment="1" applyProtection="1">
      <alignment horizontal="center" vertical="center"/>
    </xf>
    <xf numFmtId="0" fontId="4" fillId="0" borderId="4" xfId="0" applyFont="1" applyBorder="1" applyAlignment="1" applyProtection="1">
      <alignment horizontal="center" vertical="center"/>
    </xf>
    <xf numFmtId="0" fontId="4" fillId="0" borderId="5" xfId="0" applyFont="1" applyBorder="1" applyAlignment="1">
      <alignment horizontal="center" vertical="center" wrapText="1"/>
      <protection locked="0"/>
    </xf>
    <xf numFmtId="0" fontId="4" fillId="0" borderId="5" xfId="0" applyFont="1" applyBorder="1" applyAlignment="1" applyProtection="1">
      <alignment horizontal="center" vertical="center" wrapText="1"/>
    </xf>
    <xf numFmtId="0" fontId="4" fillId="0" borderId="6" xfId="0" applyFont="1" applyBorder="1" applyAlignment="1">
      <alignment horizontal="center" vertical="center" wrapText="1"/>
      <protection locked="0"/>
    </xf>
    <xf numFmtId="0" fontId="4" fillId="0" borderId="6" xfId="0" applyFont="1" applyBorder="1" applyAlignment="1" applyProtection="1">
      <alignment horizontal="center" vertical="center" wrapText="1"/>
    </xf>
    <xf numFmtId="0" fontId="4" fillId="0" borderId="7" xfId="0" applyFont="1" applyBorder="1" applyAlignment="1" applyProtection="1">
      <alignment horizontal="center" vertical="center"/>
    </xf>
    <xf numFmtId="0" fontId="4" fillId="0" borderId="7" xfId="0" applyFont="1" applyBorder="1" applyAlignment="1">
      <alignment horizontal="center" vertical="center"/>
      <protection locked="0"/>
    </xf>
    <xf numFmtId="49" fontId="5" fillId="0" borderId="7" xfId="53" applyNumberFormat="1" applyFont="1" applyBorder="1" applyProtection="1">
      <alignment horizontal="left" vertical="center" wrapText="1"/>
      <protection locked="0"/>
    </xf>
    <xf numFmtId="178" fontId="5" fillId="0" borderId="7" xfId="0" applyNumberFormat="1" applyFont="1" applyBorder="1" applyAlignment="1">
      <alignment horizontal="right" vertical="center"/>
      <protection locked="0"/>
    </xf>
    <xf numFmtId="49" fontId="5" fillId="0" borderId="7" xfId="53" applyNumberFormat="1" applyFont="1" applyBorder="1" applyAlignment="1" applyProtection="1">
      <alignment horizontal="left" vertical="center" wrapText="1" indent="1"/>
      <protection locked="0"/>
    </xf>
    <xf numFmtId="49" fontId="5" fillId="0" borderId="7" xfId="53" applyNumberFormat="1" applyFont="1" applyBorder="1" applyAlignment="1" applyProtection="1">
      <alignment horizontal="center" vertical="center" wrapText="1"/>
      <protection locked="0"/>
    </xf>
    <xf numFmtId="0" fontId="2" fillId="0" borderId="2" xfId="0" applyFont="1" applyBorder="1" applyAlignment="1">
      <alignment horizontal="center" vertical="center" wrapText="1"/>
      <protection locked="0"/>
    </xf>
    <xf numFmtId="0" fontId="2" fillId="0" borderId="3" xfId="0" applyFont="1" applyBorder="1" applyAlignment="1">
      <alignment horizontal="center" vertical="center" wrapText="1"/>
      <protection locked="0"/>
    </xf>
    <xf numFmtId="0" fontId="2" fillId="0" borderId="4" xfId="0" applyFont="1" applyBorder="1" applyAlignment="1">
      <alignment horizontal="center" vertical="center" wrapText="1"/>
      <protection locked="0"/>
    </xf>
    <xf numFmtId="0" fontId="0" fillId="0" borderId="0" xfId="0" applyFont="1" applyFill="1" applyBorder="1" applyAlignment="1" applyProtection="1">
      <alignment vertical="top"/>
      <protection locked="0"/>
    </xf>
    <xf numFmtId="0" fontId="4" fillId="0" borderId="1" xfId="0" applyFont="1" applyBorder="1" applyAlignment="1" applyProtection="1">
      <alignment horizontal="center" vertical="center"/>
    </xf>
    <xf numFmtId="0" fontId="4" fillId="0" borderId="5" xfId="0" applyFont="1" applyBorder="1" applyAlignment="1" applyProtection="1">
      <alignment horizontal="center" vertical="center"/>
    </xf>
    <xf numFmtId="0" fontId="4" fillId="0" borderId="6" xfId="0" applyFont="1" applyBorder="1" applyAlignment="1" applyProtection="1">
      <alignment horizontal="center" vertical="center"/>
    </xf>
    <xf numFmtId="0" fontId="2" fillId="0" borderId="7" xfId="0" applyFont="1" applyBorder="1" applyAlignment="1" applyProtection="1">
      <alignment horizontal="left" vertical="center" wrapText="1"/>
    </xf>
    <xf numFmtId="0" fontId="2" fillId="0" borderId="7" xfId="0" applyFont="1" applyBorder="1" applyAlignment="1">
      <alignment horizontal="left" vertical="center" wrapText="1"/>
      <protection locked="0"/>
    </xf>
    <xf numFmtId="0" fontId="6" fillId="0" borderId="0" xfId="57" applyFont="1" applyFill="1" applyBorder="1" applyAlignment="1" applyProtection="1">
      <alignment vertical="top"/>
      <protection locked="0"/>
    </xf>
    <xf numFmtId="0" fontId="2" fillId="0" borderId="0" xfId="0" applyFont="1" applyAlignment="1" applyProtection="1">
      <alignment horizontal="right" vertical="center"/>
    </xf>
    <xf numFmtId="0" fontId="3" fillId="0" borderId="0" xfId="0" applyFont="1" applyAlignment="1" applyProtection="1">
      <alignment horizontal="center" vertical="center" wrapText="1"/>
    </xf>
    <xf numFmtId="0" fontId="4" fillId="0" borderId="0" xfId="0" applyFont="1" applyAlignment="1" applyProtection="1">
      <alignment horizontal="left" vertical="center"/>
    </xf>
    <xf numFmtId="0" fontId="7" fillId="0" borderId="0" xfId="0" applyFont="1">
      <alignment vertical="top"/>
      <protection locked="0"/>
    </xf>
    <xf numFmtId="0" fontId="4" fillId="0" borderId="0" xfId="0" applyFont="1" applyAlignment="1" applyProtection="1">
      <alignment horizontal="right" vertical="center" wrapText="1"/>
    </xf>
    <xf numFmtId="0" fontId="4" fillId="0" borderId="2" xfId="0" applyFont="1" applyBorder="1" applyAlignment="1" applyProtection="1">
      <alignment horizontal="center" vertical="center" wrapText="1"/>
    </xf>
    <xf numFmtId="0" fontId="4" fillId="0" borderId="3" xfId="0" applyFont="1" applyBorder="1" applyAlignment="1" applyProtection="1">
      <alignment horizontal="center" vertical="center" wrapText="1"/>
    </xf>
    <xf numFmtId="0" fontId="4" fillId="0" borderId="4" xfId="0" applyFont="1" applyBorder="1" applyAlignment="1" applyProtection="1">
      <alignment horizontal="center" vertical="center" wrapText="1"/>
    </xf>
    <xf numFmtId="0" fontId="4" fillId="0" borderId="7" xfId="0" applyFont="1" applyBorder="1" applyAlignment="1" applyProtection="1">
      <alignment horizontal="center" vertical="center" wrapText="1"/>
    </xf>
    <xf numFmtId="49" fontId="5" fillId="0" borderId="7" xfId="0" applyNumberFormat="1" applyFont="1" applyBorder="1" applyAlignment="1">
      <alignment horizontal="left" vertical="center" wrapText="1"/>
      <protection locked="0"/>
    </xf>
    <xf numFmtId="49" fontId="5" fillId="0" borderId="7" xfId="0" applyNumberFormat="1" applyFont="1" applyBorder="1" applyAlignment="1">
      <alignment horizontal="left" vertical="center" wrapText="1" indent="1"/>
      <protection locked="0"/>
    </xf>
    <xf numFmtId="0" fontId="8" fillId="0" borderId="2" xfId="0" applyFont="1" applyBorder="1" applyAlignment="1">
      <alignment horizontal="center" vertical="center" wrapText="1"/>
      <protection locked="0"/>
    </xf>
    <xf numFmtId="0" fontId="8" fillId="0" borderId="3" xfId="0" applyFont="1" applyBorder="1" applyAlignment="1">
      <alignment horizontal="center" vertical="center" wrapText="1"/>
      <protection locked="0"/>
    </xf>
    <xf numFmtId="0" fontId="8" fillId="0" borderId="4" xfId="0" applyFont="1" applyBorder="1" applyAlignment="1">
      <alignment horizontal="center" vertical="center" wrapText="1"/>
      <protection locked="0"/>
    </xf>
    <xf numFmtId="0" fontId="5" fillId="0" borderId="0" xfId="57" applyFont="1" applyFill="1" applyBorder="1" applyAlignment="1" applyProtection="1">
      <alignment vertical="top"/>
      <protection locked="0"/>
    </xf>
    <xf numFmtId="0" fontId="9" fillId="0" borderId="0" xfId="0" applyFont="1" applyAlignment="1" applyProtection="1">
      <alignment horizontal="center" vertical="center"/>
    </xf>
    <xf numFmtId="0" fontId="9" fillId="0" borderId="0" xfId="0" applyFont="1" applyAlignment="1">
      <alignment horizontal="center" vertical="center"/>
      <protection locked="0"/>
    </xf>
    <xf numFmtId="0" fontId="10" fillId="0" borderId="0" xfId="0" applyFont="1" applyAlignment="1">
      <alignment horizontal="left" vertical="center"/>
      <protection locked="0"/>
    </xf>
    <xf numFmtId="0" fontId="10" fillId="0" borderId="0" xfId="0" applyFont="1" applyAlignment="1" applyProtection="1">
      <alignment vertical="center"/>
    </xf>
    <xf numFmtId="0" fontId="10" fillId="0" borderId="0" xfId="0" applyFont="1">
      <alignment vertical="top"/>
      <protection locked="0"/>
    </xf>
    <xf numFmtId="0" fontId="11" fillId="0" borderId="7" xfId="0" applyFont="1" applyBorder="1" applyAlignment="1" applyProtection="1">
      <alignment horizontal="center" vertical="center" wrapText="1"/>
    </xf>
    <xf numFmtId="0" fontId="11" fillId="0" borderId="7" xfId="0" applyFont="1" applyBorder="1" applyAlignment="1">
      <alignment horizontal="center" vertical="center"/>
      <protection locked="0"/>
    </xf>
    <xf numFmtId="0" fontId="11" fillId="0" borderId="7" xfId="0" applyFont="1" applyBorder="1" applyAlignment="1" applyProtection="1">
      <alignment horizontal="center" vertical="center"/>
    </xf>
    <xf numFmtId="0" fontId="0" fillId="0" borderId="7" xfId="0" applyFont="1" applyBorder="1" applyAlignment="1" applyProtection="1">
      <alignment horizontal="left" vertical="center" wrapText="1"/>
    </xf>
    <xf numFmtId="0" fontId="0" fillId="0" borderId="7" xfId="0" applyFont="1" applyBorder="1" applyAlignment="1" applyProtection="1">
      <alignment vertical="center" wrapText="1"/>
    </xf>
    <xf numFmtId="0" fontId="0" fillId="0" borderId="7" xfId="0" applyFont="1" applyBorder="1" applyAlignment="1" applyProtection="1">
      <alignment horizontal="center" vertical="center" wrapText="1"/>
    </xf>
    <xf numFmtId="0" fontId="0" fillId="0" borderId="7" xfId="0" applyFont="1" applyBorder="1" applyAlignment="1">
      <alignment horizontal="center" vertical="center"/>
      <protection locked="0"/>
    </xf>
    <xf numFmtId="0" fontId="0" fillId="0" borderId="7" xfId="0" applyFont="1" applyBorder="1" applyAlignment="1">
      <alignment horizontal="left" vertical="center" wrapText="1"/>
      <protection locked="0"/>
    </xf>
    <xf numFmtId="0" fontId="12" fillId="0" borderId="0" xfId="57" applyFont="1" applyFill="1" applyBorder="1" applyAlignment="1" applyProtection="1">
      <alignment vertical="center"/>
    </xf>
    <xf numFmtId="0" fontId="0" fillId="0" borderId="0" xfId="0" applyFont="1" applyAlignment="1">
      <alignment horizontal="right" vertical="center" wrapText="1"/>
      <protection locked="0"/>
    </xf>
    <xf numFmtId="0" fontId="13" fillId="0" borderId="0" xfId="0" applyFont="1">
      <alignment vertical="top"/>
      <protection locked="0"/>
    </xf>
    <xf numFmtId="0" fontId="14" fillId="0" borderId="0" xfId="0" applyFont="1" applyAlignment="1" applyProtection="1"/>
    <xf numFmtId="0" fontId="14" fillId="0" borderId="0" xfId="0" applyFont="1" applyAlignment="1" applyProtection="1">
      <alignment horizontal="right" vertical="center"/>
    </xf>
    <xf numFmtId="0" fontId="9" fillId="0" borderId="0" xfId="0" applyFont="1" applyAlignment="1" applyProtection="1">
      <alignment horizontal="center" vertical="center" wrapText="1"/>
    </xf>
    <xf numFmtId="0" fontId="11" fillId="0" borderId="0" xfId="0" applyFont="1" applyAlignment="1" applyProtection="1">
      <alignment horizontal="left" vertical="center" wrapText="1"/>
    </xf>
    <xf numFmtId="0" fontId="11" fillId="0" borderId="0" xfId="0" applyFont="1" applyAlignment="1" applyProtection="1">
      <alignment wrapText="1"/>
    </xf>
    <xf numFmtId="0" fontId="11" fillId="0" borderId="0" xfId="0" applyFont="1" applyAlignment="1" applyProtection="1">
      <alignment horizontal="right" wrapText="1"/>
    </xf>
    <xf numFmtId="0" fontId="11" fillId="0" borderId="1" xfId="0" applyFont="1" applyBorder="1" applyAlignment="1" applyProtection="1">
      <alignment horizontal="center" vertical="center"/>
    </xf>
    <xf numFmtId="0" fontId="11" fillId="0" borderId="6" xfId="0" applyFont="1" applyBorder="1" applyAlignment="1" applyProtection="1">
      <alignment horizontal="center" vertical="center"/>
    </xf>
    <xf numFmtId="0" fontId="12" fillId="0" borderId="0" xfId="57" applyFont="1" applyFill="1" applyBorder="1" applyAlignment="1" applyProtection="1"/>
    <xf numFmtId="0" fontId="1" fillId="0" borderId="0" xfId="0" applyFont="1" applyAlignment="1" applyProtection="1">
      <alignment wrapText="1"/>
    </xf>
    <xf numFmtId="0" fontId="1" fillId="0" borderId="0" xfId="0" applyFont="1" applyAlignment="1">
      <protection locked="0"/>
    </xf>
    <xf numFmtId="0" fontId="8" fillId="0" borderId="0" xfId="0" applyFont="1" applyAlignment="1">
      <alignment vertical="top" wrapText="1"/>
      <protection locked="0"/>
    </xf>
    <xf numFmtId="0" fontId="4" fillId="0" borderId="0" xfId="0" applyFont="1" applyAlignment="1" applyProtection="1">
      <alignment horizontal="left" vertical="center" wrapText="1"/>
    </xf>
    <xf numFmtId="0" fontId="4" fillId="0" borderId="0" xfId="0" applyFont="1" applyAlignment="1" applyProtection="1">
      <alignment wrapText="1"/>
    </xf>
    <xf numFmtId="0" fontId="4" fillId="0" borderId="0" xfId="0" applyFont="1" applyAlignment="1">
      <alignment vertical="top" wrapText="1"/>
      <protection locked="0"/>
    </xf>
    <xf numFmtId="0" fontId="4" fillId="0" borderId="8" xfId="0" applyFont="1" applyBorder="1" applyAlignment="1" applyProtection="1">
      <alignment horizontal="center" vertical="center" wrapText="1"/>
    </xf>
    <xf numFmtId="0" fontId="4" fillId="0" borderId="8" xfId="0" applyFont="1" applyBorder="1" applyAlignment="1">
      <alignment horizontal="center" vertical="center" wrapText="1"/>
      <protection locked="0"/>
    </xf>
    <xf numFmtId="0" fontId="4" fillId="0" borderId="9" xfId="0" applyFont="1" applyBorder="1" applyAlignment="1" applyProtection="1">
      <alignment horizontal="center" vertical="center" wrapText="1"/>
    </xf>
    <xf numFmtId="0" fontId="4" fillId="0" borderId="9" xfId="0" applyFont="1" applyBorder="1" applyAlignment="1">
      <alignment horizontal="center" vertical="center" wrapText="1"/>
      <protection locked="0"/>
    </xf>
    <xf numFmtId="0" fontId="4" fillId="0" borderId="10" xfId="0" applyFont="1" applyBorder="1" applyAlignment="1" applyProtection="1">
      <alignment horizontal="center" vertical="center" wrapText="1"/>
    </xf>
    <xf numFmtId="0" fontId="4" fillId="0" borderId="10" xfId="0" applyFont="1" applyBorder="1" applyAlignment="1">
      <alignment horizontal="center" vertical="center" wrapText="1"/>
      <protection locked="0"/>
    </xf>
    <xf numFmtId="3" fontId="4" fillId="0" borderId="6" xfId="0" applyNumberFormat="1" applyFont="1" applyBorder="1" applyAlignment="1" applyProtection="1">
      <alignment horizontal="center" vertical="center"/>
    </xf>
    <xf numFmtId="49" fontId="5" fillId="0" borderId="7" xfId="53" applyNumberFormat="1" applyFont="1" applyBorder="1" applyAlignment="1" applyProtection="1">
      <alignment horizontal="left" vertical="center" wrapText="1" indent="2"/>
      <protection locked="0"/>
    </xf>
    <xf numFmtId="0" fontId="2" fillId="0" borderId="11" xfId="0" applyFont="1" applyBorder="1" applyAlignment="1" applyProtection="1">
      <alignment horizontal="center" vertical="center"/>
    </xf>
    <xf numFmtId="0" fontId="2" fillId="0" borderId="12" xfId="0" applyFont="1" applyBorder="1" applyAlignment="1" applyProtection="1">
      <alignment horizontal="center" vertical="center"/>
    </xf>
    <xf numFmtId="0" fontId="8" fillId="0" borderId="0" xfId="0" applyFont="1" applyAlignment="1">
      <alignment horizontal="right" vertical="center"/>
      <protection locked="0"/>
    </xf>
    <xf numFmtId="0" fontId="8" fillId="0" borderId="0" xfId="0" applyFont="1" applyAlignment="1">
      <alignment horizontal="right" vertical="center" wrapText="1"/>
      <protection locked="0"/>
    </xf>
    <xf numFmtId="0" fontId="2" fillId="0" borderId="0" xfId="0" applyFont="1" applyAlignment="1" applyProtection="1">
      <alignment horizontal="right" vertical="center" wrapText="1"/>
    </xf>
    <xf numFmtId="0" fontId="4" fillId="0" borderId="0" xfId="0" applyFont="1" applyAlignment="1">
      <alignment horizontal="right" wrapText="1"/>
      <protection locked="0"/>
    </xf>
    <xf numFmtId="0" fontId="4" fillId="0" borderId="0" xfId="0" applyFont="1" applyAlignment="1" applyProtection="1">
      <alignment horizontal="right" wrapText="1"/>
    </xf>
    <xf numFmtId="0" fontId="4" fillId="0" borderId="12" xfId="0" applyFont="1" applyBorder="1" applyAlignment="1" applyProtection="1">
      <alignment horizontal="center" vertical="center" wrapText="1"/>
    </xf>
    <xf numFmtId="0" fontId="4" fillId="0" borderId="7" xfId="0" applyFont="1" applyBorder="1" applyAlignment="1">
      <alignment horizontal="center" vertical="center" wrapText="1"/>
      <protection locked="0"/>
    </xf>
    <xf numFmtId="0" fontId="4" fillId="0" borderId="10" xfId="0" applyFont="1" applyBorder="1" applyAlignment="1" applyProtection="1">
      <alignment horizontal="center" vertical="center"/>
    </xf>
    <xf numFmtId="0" fontId="4" fillId="0" borderId="10" xfId="0" applyFont="1" applyBorder="1" applyAlignment="1">
      <alignment horizontal="center" vertical="center"/>
      <protection locked="0"/>
    </xf>
    <xf numFmtId="0" fontId="8" fillId="0" borderId="10" xfId="0" applyFont="1" applyBorder="1" applyAlignment="1" applyProtection="1">
      <alignment horizontal="left" vertical="center" wrapText="1"/>
    </xf>
    <xf numFmtId="180" fontId="5" fillId="0" borderId="7" xfId="0" applyNumberFormat="1" applyFont="1" applyBorder="1" applyAlignment="1">
      <alignment horizontal="right" vertical="center"/>
      <protection locked="0"/>
    </xf>
    <xf numFmtId="180" fontId="5" fillId="0" borderId="7" xfId="56" applyNumberFormat="1" applyFont="1" applyBorder="1" applyProtection="1">
      <alignment horizontal="right" vertical="center"/>
      <protection locked="0"/>
    </xf>
    <xf numFmtId="0" fontId="2" fillId="0" borderId="10" xfId="0" applyFont="1" applyBorder="1" applyAlignment="1" applyProtection="1">
      <alignment horizontal="center" vertical="center"/>
    </xf>
    <xf numFmtId="0" fontId="4" fillId="0" borderId="0" xfId="0" applyFont="1" applyAlignment="1" applyProtection="1">
      <alignment horizontal="right"/>
    </xf>
    <xf numFmtId="0" fontId="15" fillId="0" borderId="0" xfId="0" applyFont="1" applyAlignment="1">
      <alignment horizontal="right"/>
      <protection locked="0"/>
    </xf>
    <xf numFmtId="49" fontId="15" fillId="0" borderId="0" xfId="0" applyNumberFormat="1" applyFont="1" applyAlignment="1">
      <protection locked="0"/>
    </xf>
    <xf numFmtId="0" fontId="1" fillId="0" borderId="0" xfId="0" applyFont="1" applyAlignment="1" applyProtection="1">
      <alignment horizontal="right"/>
    </xf>
    <xf numFmtId="0" fontId="2" fillId="0" borderId="0" xfId="0" applyFont="1" applyAlignment="1" applyProtection="1">
      <alignment horizontal="right"/>
    </xf>
    <xf numFmtId="0" fontId="3" fillId="0" borderId="0" xfId="0" applyFont="1" applyAlignment="1">
      <alignment horizontal="center" vertical="center" wrapText="1"/>
      <protection locked="0"/>
    </xf>
    <xf numFmtId="0" fontId="4" fillId="0" borderId="1" xfId="0" applyFont="1" applyBorder="1" applyAlignment="1">
      <alignment horizontal="center" vertical="center"/>
      <protection locked="0"/>
    </xf>
    <xf numFmtId="49" fontId="4" fillId="0" borderId="8" xfId="0" applyNumberFormat="1" applyFont="1" applyBorder="1" applyAlignment="1">
      <alignment horizontal="center" vertical="center" wrapText="1"/>
      <protection locked="0"/>
    </xf>
    <xf numFmtId="0" fontId="4" fillId="0" borderId="8" xfId="0" applyFont="1" applyBorder="1" applyAlignment="1">
      <alignment horizontal="center" vertical="center"/>
      <protection locked="0"/>
    </xf>
    <xf numFmtId="0" fontId="4" fillId="0" borderId="6" xfId="0" applyFont="1" applyBorder="1" applyAlignment="1">
      <alignment horizontal="center" vertical="center"/>
      <protection locked="0"/>
    </xf>
    <xf numFmtId="49" fontId="4" fillId="0" borderId="10" xfId="0" applyNumberFormat="1" applyFont="1" applyBorder="1" applyAlignment="1">
      <alignment horizontal="center" vertical="center" wrapText="1"/>
      <protection locked="0"/>
    </xf>
    <xf numFmtId="49" fontId="4" fillId="0" borderId="10" xfId="0" applyNumberFormat="1" applyFont="1" applyBorder="1" applyAlignment="1">
      <alignment horizontal="center" vertical="center"/>
      <protection locked="0"/>
    </xf>
    <xf numFmtId="0" fontId="2" fillId="0" borderId="2" xfId="0" applyFont="1" applyBorder="1" applyAlignment="1">
      <alignment horizontal="center" vertical="center"/>
      <protection locked="0"/>
    </xf>
    <xf numFmtId="0" fontId="2" fillId="0" borderId="3" xfId="0" applyFont="1" applyBorder="1" applyAlignment="1">
      <alignment horizontal="center" vertical="center"/>
      <protection locked="0"/>
    </xf>
    <xf numFmtId="0" fontId="2" fillId="0" borderId="4" xfId="0" applyFont="1" applyBorder="1" applyAlignment="1">
      <alignment horizontal="center" vertical="center"/>
      <protection locked="0"/>
    </xf>
    <xf numFmtId="0" fontId="4" fillId="0" borderId="0" xfId="0" applyFont="1" applyFill="1" applyBorder="1" applyAlignment="1" applyProtection="1">
      <alignment horizontal="left" vertical="center"/>
      <protection locked="0"/>
    </xf>
    <xf numFmtId="0" fontId="4" fillId="0" borderId="0" xfId="0" applyFont="1" applyFill="1" applyBorder="1" applyAlignment="1" applyProtection="1">
      <alignment vertical="center"/>
    </xf>
    <xf numFmtId="0" fontId="7" fillId="0" borderId="0" xfId="0" applyFont="1" applyFill="1" applyBorder="1" applyAlignment="1" applyProtection="1">
      <alignment vertical="top"/>
      <protection locked="0"/>
    </xf>
    <xf numFmtId="0" fontId="4" fillId="0" borderId="0" xfId="0" applyFont="1" applyAlignment="1" applyProtection="1">
      <alignment vertical="center"/>
    </xf>
    <xf numFmtId="0" fontId="2" fillId="0" borderId="0" xfId="0" applyFont="1" applyAlignment="1">
      <alignment horizontal="right" vertical="center" wrapText="1"/>
      <protection locked="0"/>
    </xf>
    <xf numFmtId="0" fontId="1" fillId="0" borderId="0" xfId="0" applyFont="1" applyProtection="1">
      <alignment vertical="top"/>
    </xf>
    <xf numFmtId="0" fontId="16" fillId="0" borderId="1" xfId="0" applyFont="1" applyBorder="1" applyAlignment="1">
      <alignment horizontal="center" vertical="center" wrapText="1"/>
      <protection locked="0"/>
    </xf>
    <xf numFmtId="0" fontId="16" fillId="0" borderId="1" xfId="0" applyFont="1" applyBorder="1" applyAlignment="1" applyProtection="1">
      <alignment horizontal="center" vertical="center" wrapText="1"/>
    </xf>
    <xf numFmtId="0" fontId="16" fillId="0" borderId="5" xfId="0" applyFont="1" applyBorder="1" applyAlignment="1">
      <alignment horizontal="center" vertical="center" wrapText="1"/>
      <protection locked="0"/>
    </xf>
    <xf numFmtId="0" fontId="16" fillId="0" borderId="5" xfId="0" applyFont="1" applyBorder="1" applyAlignment="1" applyProtection="1">
      <alignment horizontal="center" vertical="center" wrapText="1"/>
    </xf>
    <xf numFmtId="0" fontId="16" fillId="0" borderId="6" xfId="0" applyFont="1" applyBorder="1" applyAlignment="1">
      <alignment horizontal="center" vertical="center" wrapText="1"/>
      <protection locked="0"/>
    </xf>
    <xf numFmtId="0" fontId="16" fillId="0" borderId="6" xfId="0" applyFont="1" applyBorder="1" applyAlignment="1" applyProtection="1">
      <alignment horizontal="center" vertical="center" wrapText="1"/>
    </xf>
    <xf numFmtId="3" fontId="17" fillId="0" borderId="7" xfId="0" applyNumberFormat="1" applyFont="1" applyBorder="1" applyAlignment="1" applyProtection="1">
      <alignment horizontal="center" vertical="center"/>
    </xf>
    <xf numFmtId="0" fontId="18" fillId="0" borderId="0" xfId="0" applyFont="1" applyAlignment="1" applyProtection="1"/>
    <xf numFmtId="0" fontId="16" fillId="0" borderId="1" xfId="0" applyFont="1" applyBorder="1" applyAlignment="1" applyProtection="1">
      <alignment horizontal="center" vertical="center"/>
    </xf>
    <xf numFmtId="0" fontId="16" fillId="0" borderId="2" xfId="0" applyFont="1" applyBorder="1" applyAlignment="1" applyProtection="1">
      <alignment horizontal="center" vertical="center"/>
    </xf>
    <xf numFmtId="0" fontId="16" fillId="0" borderId="3" xfId="0" applyFont="1" applyBorder="1" applyAlignment="1" applyProtection="1">
      <alignment horizontal="center" vertical="center"/>
    </xf>
    <xf numFmtId="0" fontId="16" fillId="0" borderId="4" xfId="0" applyFont="1" applyBorder="1" applyAlignment="1" applyProtection="1">
      <alignment horizontal="center" vertical="center"/>
    </xf>
    <xf numFmtId="0" fontId="16" fillId="0" borderId="5" xfId="0" applyFont="1" applyBorder="1" applyAlignment="1" applyProtection="1">
      <alignment horizontal="center" vertical="center"/>
    </xf>
    <xf numFmtId="0" fontId="16" fillId="0" borderId="13" xfId="0" applyFont="1" applyBorder="1" applyAlignment="1" applyProtection="1">
      <alignment horizontal="center" vertical="center"/>
    </xf>
    <xf numFmtId="0" fontId="16" fillId="0" borderId="8" xfId="0" applyFont="1" applyBorder="1" applyAlignment="1" applyProtection="1">
      <alignment horizontal="center" vertical="center"/>
    </xf>
    <xf numFmtId="0" fontId="16" fillId="0" borderId="11" xfId="0" applyFont="1" applyBorder="1" applyAlignment="1" applyProtection="1">
      <alignment horizontal="center" vertical="center"/>
    </xf>
    <xf numFmtId="0" fontId="16" fillId="0" borderId="10" xfId="0" applyFont="1" applyBorder="1" applyAlignment="1" applyProtection="1">
      <alignment horizontal="center" vertical="center"/>
    </xf>
    <xf numFmtId="0" fontId="16" fillId="0" borderId="6" xfId="0" applyFont="1" applyBorder="1" applyAlignment="1" applyProtection="1">
      <alignment horizontal="center" vertical="center"/>
    </xf>
    <xf numFmtId="0" fontId="16" fillId="0" borderId="7" xfId="0" applyFont="1" applyBorder="1" applyAlignment="1" applyProtection="1">
      <alignment horizontal="center" vertical="center" wrapText="1"/>
    </xf>
    <xf numFmtId="0" fontId="18" fillId="0" borderId="0" xfId="0" applyFont="1" applyProtection="1">
      <alignment vertical="top"/>
    </xf>
    <xf numFmtId="0" fontId="1" fillId="0" borderId="0" xfId="0" applyFont="1">
      <alignment vertical="top"/>
      <protection locked="0"/>
    </xf>
    <xf numFmtId="49" fontId="1" fillId="0" borderId="0" xfId="0" applyNumberFormat="1" applyFont="1" applyAlignment="1">
      <protection locked="0"/>
    </xf>
    <xf numFmtId="0" fontId="3" fillId="0" borderId="0" xfId="0" applyFont="1" applyAlignment="1">
      <alignment horizontal="center" vertical="center"/>
      <protection locked="0"/>
    </xf>
    <xf numFmtId="0" fontId="4" fillId="0" borderId="0" xfId="0" applyFont="1" applyAlignment="1">
      <protection locked="0"/>
    </xf>
    <xf numFmtId="0" fontId="4" fillId="0" borderId="2" xfId="0" applyFont="1" applyBorder="1" applyAlignment="1">
      <alignment horizontal="center" vertical="center"/>
      <protection locked="0"/>
    </xf>
    <xf numFmtId="0" fontId="4" fillId="0" borderId="5" xfId="0" applyFont="1" applyBorder="1" applyAlignment="1">
      <alignment horizontal="center" vertical="center"/>
      <protection locked="0"/>
    </xf>
    <xf numFmtId="3" fontId="4" fillId="0" borderId="7" xfId="0" applyNumberFormat="1" applyFont="1" applyBorder="1" applyAlignment="1">
      <alignment horizontal="center" vertical="center"/>
      <protection locked="0"/>
    </xf>
    <xf numFmtId="0" fontId="4" fillId="0" borderId="3" xfId="0" applyFont="1" applyBorder="1" applyAlignment="1">
      <alignment horizontal="center" vertical="center"/>
      <protection locked="0"/>
    </xf>
    <xf numFmtId="0" fontId="4" fillId="0" borderId="4" xfId="0" applyFont="1" applyBorder="1" applyAlignment="1">
      <alignment horizontal="center" vertical="center"/>
      <protection locked="0"/>
    </xf>
    <xf numFmtId="0" fontId="4" fillId="0" borderId="2" xfId="0" applyFont="1" applyBorder="1" applyAlignment="1">
      <alignment horizontal="center" vertical="center" wrapText="1"/>
      <protection locked="0"/>
    </xf>
    <xf numFmtId="0" fontId="4" fillId="0" borderId="4" xfId="0" applyFont="1" applyBorder="1" applyAlignment="1">
      <alignment horizontal="center" vertical="center" wrapText="1"/>
      <protection locked="0"/>
    </xf>
    <xf numFmtId="0" fontId="4" fillId="0" borderId="0" xfId="0" applyFont="1">
      <alignment vertical="top"/>
      <protection locked="0"/>
    </xf>
    <xf numFmtId="0" fontId="1" fillId="0" borderId="0" xfId="0" applyFont="1" applyAlignment="1" applyProtection="1">
      <alignment horizontal="center" wrapText="1"/>
    </xf>
    <xf numFmtId="0" fontId="8" fillId="0" borderId="0" xfId="0" applyFont="1" applyAlignment="1" applyProtection="1"/>
    <xf numFmtId="0" fontId="2" fillId="0" borderId="0" xfId="0" applyFont="1" applyAlignment="1" applyProtection="1">
      <alignment horizontal="right" wrapText="1"/>
    </xf>
    <xf numFmtId="0" fontId="19" fillId="0" borderId="0" xfId="0" applyFont="1" applyAlignment="1" applyProtection="1">
      <alignment horizontal="center" vertical="center" wrapText="1"/>
    </xf>
    <xf numFmtId="0" fontId="4" fillId="0" borderId="0" xfId="0" applyFont="1" applyAlignment="1">
      <alignment horizontal="left" vertical="center" wrapText="1"/>
      <protection locked="0"/>
    </xf>
    <xf numFmtId="0" fontId="1" fillId="0" borderId="0" xfId="0" applyFont="1" applyAlignment="1" applyProtection="1">
      <alignment horizontal="right" vertical="center"/>
    </xf>
    <xf numFmtId="49" fontId="4" fillId="0" borderId="2" xfId="0" applyNumberFormat="1" applyFont="1" applyBorder="1" applyAlignment="1" applyProtection="1">
      <alignment horizontal="center" vertical="center" wrapText="1"/>
    </xf>
    <xf numFmtId="49" fontId="4" fillId="0" borderId="4" xfId="0" applyNumberFormat="1" applyFont="1" applyBorder="1" applyAlignment="1" applyProtection="1">
      <alignment horizontal="center" vertical="center" wrapText="1"/>
    </xf>
    <xf numFmtId="0" fontId="4" fillId="0" borderId="8" xfId="0" applyFont="1" applyBorder="1" applyAlignment="1" applyProtection="1">
      <alignment horizontal="center" vertical="center"/>
    </xf>
    <xf numFmtId="49" fontId="4" fillId="0" borderId="7" xfId="0" applyNumberFormat="1" applyFont="1" applyBorder="1" applyAlignment="1" applyProtection="1">
      <alignment horizontal="center" vertical="center"/>
    </xf>
    <xf numFmtId="49" fontId="4" fillId="0" borderId="7" xfId="0" applyNumberFormat="1" applyFont="1" applyBorder="1" applyAlignment="1">
      <alignment horizontal="center" vertical="center"/>
      <protection locked="0"/>
    </xf>
    <xf numFmtId="0" fontId="2" fillId="0" borderId="2" xfId="0" applyFont="1" applyBorder="1" applyAlignment="1" applyProtection="1">
      <alignment horizontal="center" vertical="center"/>
    </xf>
    <xf numFmtId="0" fontId="2" fillId="0" borderId="4" xfId="0" applyFont="1" applyBorder="1" applyAlignment="1" applyProtection="1">
      <alignment horizontal="center" vertical="center"/>
    </xf>
    <xf numFmtId="0" fontId="20" fillId="0" borderId="0" xfId="0" applyFont="1" applyAlignment="1" applyProtection="1">
      <alignment horizontal="center" vertical="center"/>
    </xf>
    <xf numFmtId="0" fontId="2" fillId="0" borderId="7" xfId="0" applyFont="1" applyBorder="1" applyAlignment="1" applyProtection="1">
      <alignment vertical="center"/>
    </xf>
    <xf numFmtId="49" fontId="21" fillId="0" borderId="7" xfId="53" applyNumberFormat="1" applyFont="1" applyBorder="1" applyProtection="1">
      <alignment horizontal="left" vertical="center" wrapText="1"/>
      <protection locked="0"/>
    </xf>
    <xf numFmtId="178" fontId="5" fillId="0" borderId="7" xfId="54" applyNumberFormat="1" applyFont="1" applyBorder="1" applyProtection="1">
      <alignment horizontal="right" vertical="center"/>
      <protection locked="0"/>
    </xf>
    <xf numFmtId="0" fontId="2" fillId="0" borderId="7" xfId="0" applyFont="1" applyBorder="1" applyAlignment="1">
      <alignment vertical="center"/>
      <protection locked="0"/>
    </xf>
    <xf numFmtId="0" fontId="22" fillId="0" borderId="7" xfId="0" applyFont="1" applyBorder="1" applyAlignment="1" applyProtection="1">
      <alignment horizontal="center" vertical="center"/>
    </xf>
    <xf numFmtId="0" fontId="22" fillId="0" borderId="7" xfId="0" applyFont="1" applyBorder="1" applyAlignment="1" applyProtection="1">
      <alignment vertical="center"/>
    </xf>
    <xf numFmtId="0" fontId="2" fillId="0" borderId="7" xfId="0" applyFont="1" applyBorder="1" applyAlignment="1" applyProtection="1">
      <alignment horizontal="left" vertical="center"/>
    </xf>
    <xf numFmtId="0" fontId="22" fillId="0" borderId="7" xfId="0" applyFont="1" applyBorder="1" applyAlignment="1">
      <alignment horizontal="center" vertical="center"/>
      <protection locked="0"/>
    </xf>
    <xf numFmtId="178" fontId="23" fillId="0" borderId="7" xfId="0" applyNumberFormat="1" applyFont="1" applyBorder="1" applyAlignment="1">
      <alignment horizontal="right" vertical="center"/>
      <protection locked="0"/>
    </xf>
    <xf numFmtId="3" fontId="16" fillId="0" borderId="7" xfId="0" applyNumberFormat="1" applyFont="1" applyBorder="1" applyAlignment="1" applyProtection="1">
      <alignment horizontal="center" vertical="center"/>
    </xf>
    <xf numFmtId="0" fontId="16" fillId="0" borderId="7" xfId="0" applyFont="1" applyBorder="1" applyAlignment="1" applyProtection="1">
      <alignment horizontal="center" vertical="center"/>
    </xf>
    <xf numFmtId="0" fontId="0" fillId="0" borderId="0" xfId="0" applyFont="1" applyAlignment="1" applyProtection="1">
      <alignment horizontal="right" vertical="center"/>
    </xf>
    <xf numFmtId="0" fontId="16" fillId="0" borderId="0" xfId="0" applyFont="1" applyAlignment="1" applyProtection="1">
      <alignment horizontal="left" vertical="center"/>
    </xf>
    <xf numFmtId="0" fontId="16" fillId="0" borderId="0" xfId="0" applyFont="1" applyAlignment="1" applyProtection="1"/>
    <xf numFmtId="0" fontId="4" fillId="0" borderId="3" xfId="0" applyFont="1" applyBorder="1" applyAlignment="1">
      <alignment horizontal="center" vertical="center" wrapText="1"/>
      <protection locked="0"/>
    </xf>
    <xf numFmtId="0" fontId="16" fillId="0" borderId="0" xfId="0" applyFont="1" applyAlignment="1">
      <protection locked="0"/>
    </xf>
    <xf numFmtId="0" fontId="24" fillId="0" borderId="0" xfId="0" applyFont="1" applyAlignment="1">
      <protection locked="0"/>
    </xf>
    <xf numFmtId="0" fontId="4" fillId="0" borderId="12" xfId="0" applyFont="1" applyBorder="1" applyAlignment="1" applyProtection="1">
      <alignment horizontal="center" vertical="center"/>
    </xf>
    <xf numFmtId="0" fontId="16" fillId="0" borderId="0" xfId="0" applyFont="1" applyAlignment="1">
      <alignment horizontal="right"/>
      <protection locked="0"/>
    </xf>
    <xf numFmtId="0" fontId="16" fillId="0" borderId="0" xfId="0" applyFont="1" applyAlignment="1" applyProtection="1">
      <alignment horizontal="right" vertical="center"/>
    </xf>
    <xf numFmtId="178" fontId="21" fillId="0" borderId="7" xfId="0" applyNumberFormat="1" applyFont="1" applyBorder="1" applyAlignment="1">
      <alignment horizontal="right" vertical="center"/>
      <protection locked="0"/>
    </xf>
    <xf numFmtId="0" fontId="2" fillId="0" borderId="7" xfId="0" applyFont="1" applyBorder="1" applyAlignment="1">
      <alignment horizontal="left" vertical="center"/>
      <protection locked="0"/>
    </xf>
    <xf numFmtId="0" fontId="21" fillId="0" borderId="7" xfId="0" applyFont="1" applyBorder="1" applyAlignment="1">
      <alignment horizontal="left" vertical="center"/>
      <protection locked="0"/>
    </xf>
    <xf numFmtId="0" fontId="21" fillId="0" borderId="6" xfId="0" applyFont="1" applyBorder="1" applyAlignment="1">
      <alignment horizontal="left" vertical="center"/>
      <protection locked="0"/>
    </xf>
    <xf numFmtId="0" fontId="22" fillId="0" borderId="6" xfId="0" applyFont="1" applyBorder="1" applyAlignment="1" applyProtection="1">
      <alignment horizontal="center" vertical="center"/>
    </xf>
    <xf numFmtId="0" fontId="2" fillId="0" borderId="6" xfId="0" applyFont="1" applyBorder="1" applyAlignment="1" applyProtection="1">
      <alignment horizontal="left" vertical="center"/>
    </xf>
    <xf numFmtId="0" fontId="22" fillId="0" borderId="6" xfId="0" applyFont="1" applyBorder="1" applyAlignment="1">
      <alignment horizontal="center" vertical="center"/>
      <protection locked="0"/>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DateTimeStyle" xfId="49"/>
    <cellStyle name="DateStyle" xfId="50"/>
    <cellStyle name="PercentStyle" xfId="51"/>
    <cellStyle name="NumberStyle" xfId="52"/>
    <cellStyle name="TextStyle" xfId="53"/>
    <cellStyle name="MoneyStyle" xfId="54"/>
    <cellStyle name="TimeStyle" xfId="55"/>
    <cellStyle name="IntegralNumberStyle" xfId="56"/>
    <cellStyle name="Normal"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tyles" Target="styles.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Default">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Default">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21"/>
  <sheetViews>
    <sheetView showZeros="0" workbookViewId="0">
      <selection activeCell="B16" sqref="B16"/>
    </sheetView>
  </sheetViews>
  <sheetFormatPr defaultColWidth="10.65625" defaultRowHeight="12" customHeight="1" outlineLevelCol="3"/>
  <cols>
    <col min="1" max="1" width="37.15625" customWidth="1"/>
    <col min="2" max="2" width="41.5" customWidth="1"/>
    <col min="3" max="3" width="42.65625" customWidth="1"/>
    <col min="4" max="4" width="39.5" customWidth="1"/>
  </cols>
  <sheetData>
    <row r="1" ht="19.5" customHeight="1" spans="4:4">
      <c r="D1" s="106" t="s">
        <v>0</v>
      </c>
    </row>
    <row r="2" ht="36" customHeight="1" spans="1:4">
      <c r="A2" s="4" t="str">
        <f>"2025"&amp;"年部门财务收支预算总表"</f>
        <v>2025年部门财务收支预算总表</v>
      </c>
      <c r="B2" s="4"/>
      <c r="C2" s="4"/>
      <c r="D2" s="4"/>
    </row>
    <row r="3" ht="24" customHeight="1" spans="1:4">
      <c r="A3" s="181" t="str">
        <f>"单位名称："&amp;"景洪市公安局"</f>
        <v>单位名称：景洪市公安局</v>
      </c>
      <c r="B3" s="181"/>
      <c r="C3" s="168"/>
      <c r="D3" s="188" t="s">
        <v>1</v>
      </c>
    </row>
    <row r="4" ht="19.5" customHeight="1" spans="1:4">
      <c r="A4" s="132" t="s">
        <v>2</v>
      </c>
      <c r="B4" s="134"/>
      <c r="C4" s="132" t="s">
        <v>3</v>
      </c>
      <c r="D4" s="134"/>
    </row>
    <row r="5" ht="19.5" customHeight="1" spans="1:4">
      <c r="A5" s="131" t="s">
        <v>4</v>
      </c>
      <c r="B5" s="131" t="s">
        <v>5</v>
      </c>
      <c r="C5" s="131" t="s">
        <v>6</v>
      </c>
      <c r="D5" s="27" t="s">
        <v>5</v>
      </c>
    </row>
    <row r="6" ht="19.5" customHeight="1" spans="1:4">
      <c r="A6" s="140"/>
      <c r="B6" s="140"/>
      <c r="C6" s="140"/>
      <c r="D6" s="29"/>
    </row>
    <row r="7" ht="20.25" customHeight="1" spans="1:4">
      <c r="A7" s="175" t="s">
        <v>7</v>
      </c>
      <c r="B7" s="189">
        <v>234403278.84</v>
      </c>
      <c r="C7" s="175" t="str">
        <f>"一"&amp;"、"&amp;"公共安全支出"</f>
        <v>一、公共安全支出</v>
      </c>
      <c r="D7" s="189">
        <v>199616910.36</v>
      </c>
    </row>
    <row r="8" ht="20.25" customHeight="1" spans="1:4">
      <c r="A8" s="175" t="s">
        <v>8</v>
      </c>
      <c r="B8" s="189"/>
      <c r="C8" s="175" t="str">
        <f>"二"&amp;"、"&amp;"社会保障和就业支出"</f>
        <v>二、社会保障和就业支出</v>
      </c>
      <c r="D8" s="189">
        <v>13424123.2</v>
      </c>
    </row>
    <row r="9" ht="20.25" customHeight="1" spans="1:4">
      <c r="A9" s="175" t="s">
        <v>9</v>
      </c>
      <c r="B9" s="189"/>
      <c r="C9" s="175" t="str">
        <f>"三"&amp;"、"&amp;"卫生健康支出"</f>
        <v>三、卫生健康支出</v>
      </c>
      <c r="D9" s="189">
        <v>11978249.76</v>
      </c>
    </row>
    <row r="10" ht="21.75" customHeight="1" spans="1:4">
      <c r="A10" s="175" t="s">
        <v>10</v>
      </c>
      <c r="B10" s="189"/>
      <c r="C10" s="175" t="str">
        <f>"四"&amp;"、"&amp;"住房保障支出"</f>
        <v>四、住房保障支出</v>
      </c>
      <c r="D10" s="189">
        <v>10724817.12</v>
      </c>
    </row>
    <row r="11" ht="21.75" customHeight="1" spans="1:4">
      <c r="A11" s="175" t="s">
        <v>11</v>
      </c>
      <c r="B11" s="189">
        <v>1340821.6</v>
      </c>
      <c r="C11" s="190"/>
      <c r="D11" s="189"/>
    </row>
    <row r="12" ht="21.75" customHeight="1" spans="1:4">
      <c r="A12" s="191" t="s">
        <v>12</v>
      </c>
      <c r="B12" s="189"/>
      <c r="C12" s="190"/>
      <c r="D12" s="189"/>
    </row>
    <row r="13" ht="20.25" customHeight="1" spans="1:4">
      <c r="A13" s="191" t="s">
        <v>13</v>
      </c>
      <c r="B13" s="189"/>
      <c r="C13" s="190"/>
      <c r="D13" s="189"/>
    </row>
    <row r="14" ht="20.25" customHeight="1" spans="1:4">
      <c r="A14" s="191" t="s">
        <v>14</v>
      </c>
      <c r="B14" s="189"/>
      <c r="C14" s="190"/>
      <c r="D14" s="189"/>
    </row>
    <row r="15" ht="20.25" customHeight="1" spans="1:4">
      <c r="A15" s="192" t="s">
        <v>15</v>
      </c>
      <c r="B15" s="189"/>
      <c r="C15" s="190"/>
      <c r="D15" s="189"/>
    </row>
    <row r="16" ht="20.25" customHeight="1" spans="1:4">
      <c r="A16" s="192" t="s">
        <v>16</v>
      </c>
      <c r="B16" s="189">
        <v>1340821.6</v>
      </c>
      <c r="C16" s="190"/>
      <c r="D16" s="189"/>
    </row>
    <row r="17" ht="20.25" customHeight="1" spans="1:4">
      <c r="A17" s="193" t="s">
        <v>17</v>
      </c>
      <c r="B17" s="177">
        <v>235744100.44</v>
      </c>
      <c r="C17" s="173" t="s">
        <v>18</v>
      </c>
      <c r="D17" s="177">
        <v>235744100.44</v>
      </c>
    </row>
    <row r="18" ht="20.25" customHeight="1" spans="1:4">
      <c r="A18" s="194" t="s">
        <v>19</v>
      </c>
      <c r="B18" s="189"/>
      <c r="C18" s="175" t="s">
        <v>20</v>
      </c>
      <c r="D18" s="189"/>
    </row>
    <row r="19" ht="20.25" customHeight="1" spans="1:4">
      <c r="A19" s="194" t="s">
        <v>21</v>
      </c>
      <c r="B19" s="189"/>
      <c r="C19" s="175" t="s">
        <v>21</v>
      </c>
      <c r="D19" s="189"/>
    </row>
    <row r="20" ht="20.25" customHeight="1" spans="1:4">
      <c r="A20" s="194" t="s">
        <v>22</v>
      </c>
      <c r="B20" s="189"/>
      <c r="C20" s="175" t="s">
        <v>23</v>
      </c>
      <c r="D20" s="189"/>
    </row>
    <row r="21" ht="20.25" customHeight="1" spans="1:4">
      <c r="A21" s="195" t="s">
        <v>24</v>
      </c>
      <c r="B21" s="177">
        <v>235744100.44</v>
      </c>
      <c r="C21" s="173" t="s">
        <v>25</v>
      </c>
      <c r="D21" s="177">
        <v>235744100.44</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83" orientation="landscape"/>
  <headerFooter>
    <oddHeader>&amp;L&amp;"黑体"&amp;19附件4</oddHead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S10"/>
  <sheetViews>
    <sheetView showZeros="0" workbookViewId="0">
      <selection activeCell="D14" sqref="D14"/>
    </sheetView>
  </sheetViews>
  <sheetFormatPr defaultColWidth="10.65625" defaultRowHeight="14.25" customHeight="1"/>
  <cols>
    <col min="1" max="1" width="20.5104166666667" customWidth="1"/>
    <col min="2" max="2" width="34.1666666666667" customWidth="1"/>
    <col min="3" max="19" width="20.6666666666667" customWidth="1"/>
  </cols>
  <sheetData>
    <row r="1" ht="19.5" customHeight="1" spans="10:19">
      <c r="J1" s="122"/>
      <c r="O1" s="74"/>
      <c r="P1" s="74"/>
      <c r="Q1" s="74"/>
      <c r="R1" s="74"/>
      <c r="S1" s="3" t="s">
        <v>26</v>
      </c>
    </row>
    <row r="2" ht="57.75" customHeight="1" spans="1:19">
      <c r="A2" s="145" t="str">
        <f>"2025"&amp;"年部门收入预算表"</f>
        <v>2025年部门收入预算表</v>
      </c>
      <c r="B2" s="145"/>
      <c r="C2" s="145"/>
      <c r="D2" s="145"/>
      <c r="E2" s="145"/>
      <c r="F2" s="145"/>
      <c r="G2" s="145"/>
      <c r="H2" s="145"/>
      <c r="I2" s="145"/>
      <c r="J2" s="145"/>
      <c r="K2" s="145"/>
      <c r="L2" s="145"/>
      <c r="M2" s="145"/>
      <c r="N2" s="145"/>
      <c r="O2" s="145"/>
      <c r="P2" s="145"/>
      <c r="Q2" s="145"/>
      <c r="R2" s="145"/>
      <c r="S2" s="145"/>
    </row>
    <row r="3" ht="24" customHeight="1" spans="1:19">
      <c r="A3" s="181" t="str">
        <f>"单位名称："&amp;"景洪市公安局"</f>
        <v>单位名称：景洪市公安局</v>
      </c>
      <c r="B3" s="181"/>
      <c r="C3" s="181"/>
      <c r="D3" s="181"/>
      <c r="E3" s="182"/>
      <c r="F3" s="182"/>
      <c r="G3" s="182"/>
      <c r="H3" s="182"/>
      <c r="I3" s="182"/>
      <c r="J3" s="184"/>
      <c r="K3" s="182"/>
      <c r="L3" s="182"/>
      <c r="M3" s="182"/>
      <c r="N3" s="182"/>
      <c r="O3" s="185"/>
      <c r="P3" s="185"/>
      <c r="Q3" s="185"/>
      <c r="R3" s="185"/>
      <c r="S3" s="187" t="s">
        <v>1</v>
      </c>
    </row>
    <row r="4" ht="18.75" customHeight="1" spans="1:19">
      <c r="A4" s="8" t="s">
        <v>27</v>
      </c>
      <c r="B4" s="80" t="s">
        <v>28</v>
      </c>
      <c r="C4" s="80" t="s">
        <v>29</v>
      </c>
      <c r="D4" s="183" t="s">
        <v>30</v>
      </c>
      <c r="E4" s="183"/>
      <c r="F4" s="183"/>
      <c r="G4" s="183"/>
      <c r="H4" s="183"/>
      <c r="I4" s="183"/>
      <c r="J4" s="183"/>
      <c r="K4" s="183"/>
      <c r="L4" s="183"/>
      <c r="M4" s="183"/>
      <c r="N4" s="153"/>
      <c r="O4" s="183" t="s">
        <v>19</v>
      </c>
      <c r="P4" s="183"/>
      <c r="Q4" s="183"/>
      <c r="R4" s="183"/>
      <c r="S4" s="153"/>
    </row>
    <row r="5" ht="19.5" customHeight="1" spans="1:19">
      <c r="A5" s="13"/>
      <c r="B5" s="82"/>
      <c r="C5" s="82"/>
      <c r="D5" s="82" t="s">
        <v>31</v>
      </c>
      <c r="E5" s="82" t="s">
        <v>32</v>
      </c>
      <c r="F5" s="82" t="s">
        <v>33</v>
      </c>
      <c r="G5" s="82" t="s">
        <v>34</v>
      </c>
      <c r="H5" s="82" t="s">
        <v>35</v>
      </c>
      <c r="I5" s="186" t="s">
        <v>36</v>
      </c>
      <c r="J5" s="186"/>
      <c r="K5" s="186"/>
      <c r="L5" s="186"/>
      <c r="M5" s="186"/>
      <c r="N5" s="96"/>
      <c r="O5" s="82" t="s">
        <v>31</v>
      </c>
      <c r="P5" s="82" t="s">
        <v>32</v>
      </c>
      <c r="Q5" s="82" t="s">
        <v>33</v>
      </c>
      <c r="R5" s="82" t="s">
        <v>34</v>
      </c>
      <c r="S5" s="82" t="s">
        <v>37</v>
      </c>
    </row>
    <row r="6" ht="33.75" customHeight="1" spans="1:19">
      <c r="A6" s="15"/>
      <c r="B6" s="84"/>
      <c r="C6" s="84"/>
      <c r="D6" s="84"/>
      <c r="E6" s="84"/>
      <c r="F6" s="84"/>
      <c r="G6" s="84"/>
      <c r="H6" s="84"/>
      <c r="I6" s="83" t="s">
        <v>31</v>
      </c>
      <c r="J6" s="83" t="s">
        <v>38</v>
      </c>
      <c r="K6" s="83" t="s">
        <v>39</v>
      </c>
      <c r="L6" s="83" t="s">
        <v>40</v>
      </c>
      <c r="M6" s="83" t="s">
        <v>41</v>
      </c>
      <c r="N6" s="83" t="s">
        <v>42</v>
      </c>
      <c r="O6" s="84"/>
      <c r="P6" s="84"/>
      <c r="Q6" s="84"/>
      <c r="R6" s="84"/>
      <c r="S6" s="84"/>
    </row>
    <row r="7" ht="16.5" customHeight="1" spans="1:19">
      <c r="A7" s="55">
        <v>1</v>
      </c>
      <c r="B7" s="55">
        <v>2</v>
      </c>
      <c r="C7" s="55">
        <v>3</v>
      </c>
      <c r="D7" s="55">
        <v>4</v>
      </c>
      <c r="E7" s="55">
        <v>5</v>
      </c>
      <c r="F7" s="55">
        <v>6</v>
      </c>
      <c r="G7" s="55">
        <v>7</v>
      </c>
      <c r="H7" s="55">
        <v>8</v>
      </c>
      <c r="I7" s="55">
        <v>9</v>
      </c>
      <c r="J7" s="55">
        <v>10</v>
      </c>
      <c r="K7" s="55">
        <v>11</v>
      </c>
      <c r="L7" s="55">
        <v>12</v>
      </c>
      <c r="M7" s="55">
        <v>13</v>
      </c>
      <c r="N7" s="55">
        <v>14</v>
      </c>
      <c r="O7" s="55">
        <v>15</v>
      </c>
      <c r="P7" s="55">
        <v>16</v>
      </c>
      <c r="Q7" s="55">
        <v>17</v>
      </c>
      <c r="R7" s="55">
        <v>18</v>
      </c>
      <c r="S7" s="55">
        <v>19</v>
      </c>
    </row>
    <row r="8" ht="18" customHeight="1" spans="1:19">
      <c r="A8" s="19" t="s">
        <v>43</v>
      </c>
      <c r="B8" s="19" t="s">
        <v>44</v>
      </c>
      <c r="C8" s="20">
        <v>190531494.16</v>
      </c>
      <c r="D8" s="20">
        <v>190531494.16</v>
      </c>
      <c r="E8" s="20">
        <v>189198672.56</v>
      </c>
      <c r="F8" s="20"/>
      <c r="G8" s="20"/>
      <c r="H8" s="20"/>
      <c r="I8" s="20">
        <v>1332821.6</v>
      </c>
      <c r="J8" s="20"/>
      <c r="K8" s="20"/>
      <c r="L8" s="20"/>
      <c r="M8" s="20"/>
      <c r="N8" s="20">
        <v>1332821.6</v>
      </c>
      <c r="O8" s="20"/>
      <c r="P8" s="20"/>
      <c r="Q8" s="20"/>
      <c r="R8" s="20"/>
      <c r="S8" s="20"/>
    </row>
    <row r="9" ht="18" customHeight="1" spans="1:19">
      <c r="A9" s="19" t="s">
        <v>45</v>
      </c>
      <c r="B9" s="19" t="s">
        <v>46</v>
      </c>
      <c r="C9" s="20">
        <v>45212606.28</v>
      </c>
      <c r="D9" s="20">
        <v>45212606.28</v>
      </c>
      <c r="E9" s="20">
        <v>45204606.28</v>
      </c>
      <c r="F9" s="20"/>
      <c r="G9" s="20"/>
      <c r="H9" s="20"/>
      <c r="I9" s="20">
        <v>8000</v>
      </c>
      <c r="J9" s="20"/>
      <c r="K9" s="20"/>
      <c r="L9" s="20"/>
      <c r="M9" s="20"/>
      <c r="N9" s="20">
        <v>8000</v>
      </c>
      <c r="O9" s="20"/>
      <c r="P9" s="20"/>
      <c r="Q9" s="20"/>
      <c r="R9" s="20"/>
      <c r="S9" s="20"/>
    </row>
    <row r="10" ht="18" customHeight="1" spans="1:19">
      <c r="A10" s="22" t="s">
        <v>29</v>
      </c>
      <c r="B10" s="22"/>
      <c r="C10" s="20">
        <v>235744100.44</v>
      </c>
      <c r="D10" s="20">
        <v>235744100.44</v>
      </c>
      <c r="E10" s="20">
        <v>234403278.84</v>
      </c>
      <c r="F10" s="20"/>
      <c r="G10" s="20"/>
      <c r="H10" s="20"/>
      <c r="I10" s="20">
        <v>1340821.6</v>
      </c>
      <c r="J10" s="20"/>
      <c r="K10" s="20"/>
      <c r="L10" s="20"/>
      <c r="M10" s="20"/>
      <c r="N10" s="20">
        <v>1340821.6</v>
      </c>
      <c r="O10" s="20"/>
      <c r="P10" s="20"/>
      <c r="Q10" s="20"/>
      <c r="R10" s="20"/>
      <c r="S10" s="20"/>
    </row>
  </sheetData>
  <mergeCells count="19">
    <mergeCell ref="A2:S2"/>
    <mergeCell ref="A3:D3"/>
    <mergeCell ref="D4:N4"/>
    <mergeCell ref="O4:S4"/>
    <mergeCell ref="I5:N5"/>
    <mergeCell ref="A10:B10"/>
    <mergeCell ref="A4:A6"/>
    <mergeCell ref="B4:B6"/>
    <mergeCell ref="C4:C6"/>
    <mergeCell ref="D5:D6"/>
    <mergeCell ref="E5:E6"/>
    <mergeCell ref="F5:F6"/>
    <mergeCell ref="G5:G6"/>
    <mergeCell ref="H5:H6"/>
    <mergeCell ref="O5:O6"/>
    <mergeCell ref="P5:P6"/>
    <mergeCell ref="Q5:Q6"/>
    <mergeCell ref="R5:R6"/>
    <mergeCell ref="S5:S6"/>
  </mergeCells>
  <printOptions horizontalCentered="1"/>
  <pageMargins left="0.3" right="0.3" top="0.41" bottom="0.41" header="0.25" footer="0.25"/>
  <pageSetup paperSize="9" scale="56"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O27"/>
  <sheetViews>
    <sheetView showZeros="0" topLeftCell="A13" workbookViewId="0">
      <selection activeCell="D26" sqref="D26"/>
    </sheetView>
  </sheetViews>
  <sheetFormatPr defaultColWidth="10.65625" defaultRowHeight="14.25" customHeight="1"/>
  <cols>
    <col min="1" max="1" width="16.15625" customWidth="1"/>
    <col min="2" max="2" width="40.3229166666667" customWidth="1"/>
    <col min="3" max="6" width="22.3333333333333" customWidth="1"/>
    <col min="7" max="8" width="22.15625" customWidth="1"/>
    <col min="9" max="9" width="22" customWidth="1"/>
    <col min="10" max="11" width="22.15625" customWidth="1"/>
    <col min="12" max="14" width="22" customWidth="1"/>
    <col min="15" max="15" width="22.15625" customWidth="1"/>
  </cols>
  <sheetData>
    <row r="1" ht="19.5" customHeight="1" spans="4:15">
      <c r="D1" s="122"/>
      <c r="H1" s="122"/>
      <c r="J1" s="122"/>
      <c r="O1" s="180" t="s">
        <v>47</v>
      </c>
    </row>
    <row r="2" ht="42" customHeight="1" spans="1:15">
      <c r="A2" s="4" t="str">
        <f>"2025"&amp;"年部门支出预算表"</f>
        <v>2025年部门支出预算表</v>
      </c>
      <c r="B2" s="4"/>
      <c r="C2" s="4"/>
      <c r="D2" s="4"/>
      <c r="E2" s="4"/>
      <c r="F2" s="4"/>
      <c r="G2" s="4"/>
      <c r="H2" s="4"/>
      <c r="I2" s="4"/>
      <c r="J2" s="4"/>
      <c r="K2" s="4"/>
      <c r="L2" s="4"/>
      <c r="M2" s="4"/>
      <c r="N2" s="4"/>
      <c r="O2" s="4"/>
    </row>
    <row r="3" ht="24" customHeight="1" spans="1:15">
      <c r="A3" s="159" t="str">
        <f>"单位名称："&amp;"景洪市公安局"</f>
        <v>单位名称：景洪市公安局</v>
      </c>
      <c r="B3" s="159"/>
      <c r="C3" s="159"/>
      <c r="D3" s="159"/>
      <c r="E3" s="159"/>
      <c r="F3" s="159"/>
      <c r="G3" s="159"/>
      <c r="H3" s="159"/>
      <c r="I3" s="159"/>
      <c r="J3" s="159"/>
      <c r="K3" s="159"/>
      <c r="L3" s="159"/>
      <c r="M3" s="6"/>
      <c r="N3" s="6"/>
      <c r="O3" s="102" t="s">
        <v>1</v>
      </c>
    </row>
    <row r="4" ht="19.5" customHeight="1" spans="1:15">
      <c r="A4" s="8" t="s">
        <v>48</v>
      </c>
      <c r="B4" s="8" t="s">
        <v>49</v>
      </c>
      <c r="C4" s="8" t="s">
        <v>29</v>
      </c>
      <c r="D4" s="10" t="s">
        <v>32</v>
      </c>
      <c r="E4" s="11" t="s">
        <v>50</v>
      </c>
      <c r="F4" s="12" t="s">
        <v>51</v>
      </c>
      <c r="G4" s="8" t="s">
        <v>33</v>
      </c>
      <c r="H4" s="8" t="s">
        <v>34</v>
      </c>
      <c r="I4" s="8" t="s">
        <v>52</v>
      </c>
      <c r="J4" s="10" t="s">
        <v>53</v>
      </c>
      <c r="K4" s="11"/>
      <c r="L4" s="11"/>
      <c r="M4" s="11"/>
      <c r="N4" s="11"/>
      <c r="O4" s="12"/>
    </row>
    <row r="5" ht="33.75" customHeight="1" spans="1:15">
      <c r="A5" s="15"/>
      <c r="B5" s="15"/>
      <c r="C5" s="15"/>
      <c r="D5" s="17" t="s">
        <v>31</v>
      </c>
      <c r="E5" s="95" t="s">
        <v>50</v>
      </c>
      <c r="F5" s="95" t="s">
        <v>51</v>
      </c>
      <c r="G5" s="15"/>
      <c r="H5" s="15"/>
      <c r="I5" s="15"/>
      <c r="J5" s="17" t="s">
        <v>31</v>
      </c>
      <c r="K5" s="41" t="s">
        <v>54</v>
      </c>
      <c r="L5" s="41" t="s">
        <v>55</v>
      </c>
      <c r="M5" s="41" t="s">
        <v>56</v>
      </c>
      <c r="N5" s="41" t="s">
        <v>57</v>
      </c>
      <c r="O5" s="41" t="s">
        <v>58</v>
      </c>
    </row>
    <row r="6" ht="19.5" customHeight="1" spans="1:15">
      <c r="A6" s="178">
        <v>1</v>
      </c>
      <c r="B6" s="178">
        <v>2</v>
      </c>
      <c r="C6" s="179">
        <v>3</v>
      </c>
      <c r="D6" s="179">
        <v>4</v>
      </c>
      <c r="E6" s="179">
        <v>5</v>
      </c>
      <c r="F6" s="179">
        <v>6</v>
      </c>
      <c r="G6" s="179">
        <v>7</v>
      </c>
      <c r="H6" s="179">
        <v>8</v>
      </c>
      <c r="I6" s="179">
        <v>9</v>
      </c>
      <c r="J6" s="179">
        <v>10</v>
      </c>
      <c r="K6" s="179">
        <v>11</v>
      </c>
      <c r="L6" s="179">
        <v>12</v>
      </c>
      <c r="M6" s="179">
        <v>13</v>
      </c>
      <c r="N6" s="179">
        <v>14</v>
      </c>
      <c r="O6" s="179">
        <v>15</v>
      </c>
    </row>
    <row r="7" ht="21.75" customHeight="1" spans="1:15">
      <c r="A7" s="19" t="s">
        <v>59</v>
      </c>
      <c r="B7" s="19" t="s">
        <v>60</v>
      </c>
      <c r="C7" s="20">
        <v>199616910.36</v>
      </c>
      <c r="D7" s="20">
        <v>198276088.76</v>
      </c>
      <c r="E7" s="20">
        <v>177104670.14</v>
      </c>
      <c r="F7" s="20">
        <v>21171418.62</v>
      </c>
      <c r="G7" s="20"/>
      <c r="H7" s="20"/>
      <c r="I7" s="20"/>
      <c r="J7" s="20">
        <v>1340821.6</v>
      </c>
      <c r="K7" s="20"/>
      <c r="L7" s="20"/>
      <c r="M7" s="20"/>
      <c r="N7" s="20"/>
      <c r="O7" s="20">
        <v>1340821.6</v>
      </c>
    </row>
    <row r="8" ht="21.75" customHeight="1" spans="1:15">
      <c r="A8" s="21" t="s">
        <v>61</v>
      </c>
      <c r="B8" s="21" t="s">
        <v>62</v>
      </c>
      <c r="C8" s="20">
        <v>199616910.36</v>
      </c>
      <c r="D8" s="20">
        <v>198276088.76</v>
      </c>
      <c r="E8" s="20">
        <v>177104670.14</v>
      </c>
      <c r="F8" s="20">
        <v>21171418.62</v>
      </c>
      <c r="G8" s="20"/>
      <c r="H8" s="20"/>
      <c r="I8" s="20"/>
      <c r="J8" s="20">
        <v>1340821.6</v>
      </c>
      <c r="K8" s="20"/>
      <c r="L8" s="20"/>
      <c r="M8" s="20"/>
      <c r="N8" s="20"/>
      <c r="O8" s="20">
        <v>1340821.6</v>
      </c>
    </row>
    <row r="9" ht="21.75" customHeight="1" spans="1:15">
      <c r="A9" s="86" t="s">
        <v>63</v>
      </c>
      <c r="B9" s="86" t="s">
        <v>64</v>
      </c>
      <c r="C9" s="20">
        <v>171051060.4</v>
      </c>
      <c r="D9" s="20">
        <v>171051060.4</v>
      </c>
      <c r="E9" s="20">
        <v>171051060.4</v>
      </c>
      <c r="F9" s="20"/>
      <c r="G9" s="20"/>
      <c r="H9" s="20"/>
      <c r="I9" s="20"/>
      <c r="J9" s="20"/>
      <c r="K9" s="20"/>
      <c r="L9" s="20"/>
      <c r="M9" s="20"/>
      <c r="N9" s="20"/>
      <c r="O9" s="20"/>
    </row>
    <row r="10" ht="21.75" customHeight="1" spans="1:15">
      <c r="A10" s="86" t="s">
        <v>65</v>
      </c>
      <c r="B10" s="86" t="s">
        <v>66</v>
      </c>
      <c r="C10" s="20">
        <v>5450000</v>
      </c>
      <c r="D10" s="20">
        <v>5450000</v>
      </c>
      <c r="E10" s="20"/>
      <c r="F10" s="20">
        <v>5450000</v>
      </c>
      <c r="G10" s="20"/>
      <c r="H10" s="20"/>
      <c r="I10" s="20"/>
      <c r="J10" s="20"/>
      <c r="K10" s="20"/>
      <c r="L10" s="20"/>
      <c r="M10" s="20"/>
      <c r="N10" s="20"/>
      <c r="O10" s="20"/>
    </row>
    <row r="11" ht="21.75" customHeight="1" spans="1:15">
      <c r="A11" s="86" t="s">
        <v>67</v>
      </c>
      <c r="B11" s="86" t="s">
        <v>68</v>
      </c>
      <c r="C11" s="20">
        <v>1810821.6</v>
      </c>
      <c r="D11" s="20">
        <v>470000</v>
      </c>
      <c r="E11" s="20"/>
      <c r="F11" s="20">
        <v>470000</v>
      </c>
      <c r="G11" s="20"/>
      <c r="H11" s="20"/>
      <c r="I11" s="20"/>
      <c r="J11" s="20">
        <v>1340821.6</v>
      </c>
      <c r="K11" s="20"/>
      <c r="L11" s="20"/>
      <c r="M11" s="20"/>
      <c r="N11" s="20"/>
      <c r="O11" s="20">
        <v>1340821.6</v>
      </c>
    </row>
    <row r="12" ht="21.75" customHeight="1" spans="1:15">
      <c r="A12" s="86" t="s">
        <v>69</v>
      </c>
      <c r="B12" s="86" t="s">
        <v>70</v>
      </c>
      <c r="C12" s="20">
        <v>21305028.36</v>
      </c>
      <c r="D12" s="20">
        <v>21305028.36</v>
      </c>
      <c r="E12" s="20">
        <v>6053609.74</v>
      </c>
      <c r="F12" s="20">
        <v>15251418.62</v>
      </c>
      <c r="G12" s="20"/>
      <c r="H12" s="20"/>
      <c r="I12" s="20"/>
      <c r="J12" s="20"/>
      <c r="K12" s="20"/>
      <c r="L12" s="20"/>
      <c r="M12" s="20"/>
      <c r="N12" s="20"/>
      <c r="O12" s="20"/>
    </row>
    <row r="13" ht="21.75" customHeight="1" spans="1:15">
      <c r="A13" s="19" t="s">
        <v>71</v>
      </c>
      <c r="B13" s="19" t="s">
        <v>72</v>
      </c>
      <c r="C13" s="20">
        <v>13424123.2</v>
      </c>
      <c r="D13" s="20">
        <v>13424123.2</v>
      </c>
      <c r="E13" s="20">
        <v>13424123.2</v>
      </c>
      <c r="F13" s="20"/>
      <c r="G13" s="20"/>
      <c r="H13" s="20"/>
      <c r="I13" s="20"/>
      <c r="J13" s="20"/>
      <c r="K13" s="20"/>
      <c r="L13" s="20"/>
      <c r="M13" s="20"/>
      <c r="N13" s="20"/>
      <c r="O13" s="20"/>
    </row>
    <row r="14" ht="21.75" customHeight="1" spans="1:15">
      <c r="A14" s="21" t="s">
        <v>73</v>
      </c>
      <c r="B14" s="21" t="s">
        <v>74</v>
      </c>
      <c r="C14" s="20">
        <v>13337911.36</v>
      </c>
      <c r="D14" s="20">
        <v>13337911.36</v>
      </c>
      <c r="E14" s="20">
        <v>13337911.36</v>
      </c>
      <c r="F14" s="20"/>
      <c r="G14" s="20"/>
      <c r="H14" s="20"/>
      <c r="I14" s="20"/>
      <c r="J14" s="20"/>
      <c r="K14" s="20"/>
      <c r="L14" s="20"/>
      <c r="M14" s="20"/>
      <c r="N14" s="20"/>
      <c r="O14" s="20"/>
    </row>
    <row r="15" ht="21.75" customHeight="1" spans="1:15">
      <c r="A15" s="86" t="s">
        <v>75</v>
      </c>
      <c r="B15" s="86" t="s">
        <v>76</v>
      </c>
      <c r="C15" s="20">
        <v>123000</v>
      </c>
      <c r="D15" s="20">
        <v>123000</v>
      </c>
      <c r="E15" s="20">
        <v>123000</v>
      </c>
      <c r="F15" s="20"/>
      <c r="G15" s="20"/>
      <c r="H15" s="20"/>
      <c r="I15" s="20"/>
      <c r="J15" s="20"/>
      <c r="K15" s="20"/>
      <c r="L15" s="20"/>
      <c r="M15" s="20"/>
      <c r="N15" s="20"/>
      <c r="O15" s="20"/>
    </row>
    <row r="16" ht="21.75" customHeight="1" spans="1:15">
      <c r="A16" s="86" t="s">
        <v>77</v>
      </c>
      <c r="B16" s="86" t="s">
        <v>78</v>
      </c>
      <c r="C16" s="20">
        <v>13214911.36</v>
      </c>
      <c r="D16" s="20">
        <v>13214911.36</v>
      </c>
      <c r="E16" s="20">
        <v>13214911.36</v>
      </c>
      <c r="F16" s="20"/>
      <c r="G16" s="20"/>
      <c r="H16" s="20"/>
      <c r="I16" s="20"/>
      <c r="J16" s="20"/>
      <c r="K16" s="20"/>
      <c r="L16" s="20"/>
      <c r="M16" s="20"/>
      <c r="N16" s="20"/>
      <c r="O16" s="20"/>
    </row>
    <row r="17" ht="21.75" customHeight="1" spans="1:15">
      <c r="A17" s="21" t="s">
        <v>79</v>
      </c>
      <c r="B17" s="21" t="s">
        <v>80</v>
      </c>
      <c r="C17" s="20">
        <v>86211.84</v>
      </c>
      <c r="D17" s="20">
        <v>86211.84</v>
      </c>
      <c r="E17" s="20">
        <v>86211.84</v>
      </c>
      <c r="F17" s="20"/>
      <c r="G17" s="20"/>
      <c r="H17" s="20"/>
      <c r="I17" s="20"/>
      <c r="J17" s="20"/>
      <c r="K17" s="20"/>
      <c r="L17" s="20"/>
      <c r="M17" s="20"/>
      <c r="N17" s="20"/>
      <c r="O17" s="20"/>
    </row>
    <row r="18" ht="21.75" customHeight="1" spans="1:15">
      <c r="A18" s="86" t="s">
        <v>81</v>
      </c>
      <c r="B18" s="86" t="s">
        <v>82</v>
      </c>
      <c r="C18" s="20">
        <v>86211.84</v>
      </c>
      <c r="D18" s="20">
        <v>86211.84</v>
      </c>
      <c r="E18" s="20">
        <v>86211.84</v>
      </c>
      <c r="F18" s="20"/>
      <c r="G18" s="20"/>
      <c r="H18" s="20"/>
      <c r="I18" s="20"/>
      <c r="J18" s="20"/>
      <c r="K18" s="20"/>
      <c r="L18" s="20"/>
      <c r="M18" s="20"/>
      <c r="N18" s="20"/>
      <c r="O18" s="20"/>
    </row>
    <row r="19" ht="21.75" customHeight="1" spans="1:15">
      <c r="A19" s="19" t="s">
        <v>83</v>
      </c>
      <c r="B19" s="19" t="s">
        <v>84</v>
      </c>
      <c r="C19" s="20">
        <v>11978249.76</v>
      </c>
      <c r="D19" s="20">
        <v>11978249.76</v>
      </c>
      <c r="E19" s="20">
        <v>11978249.76</v>
      </c>
      <c r="F19" s="20"/>
      <c r="G19" s="20"/>
      <c r="H19" s="20"/>
      <c r="I19" s="20"/>
      <c r="J19" s="20"/>
      <c r="K19" s="20"/>
      <c r="L19" s="20"/>
      <c r="M19" s="20"/>
      <c r="N19" s="20"/>
      <c r="O19" s="20"/>
    </row>
    <row r="20" ht="21.75" customHeight="1" spans="1:15">
      <c r="A20" s="21" t="s">
        <v>85</v>
      </c>
      <c r="B20" s="21" t="s">
        <v>86</v>
      </c>
      <c r="C20" s="20">
        <v>11978249.76</v>
      </c>
      <c r="D20" s="20">
        <v>11978249.76</v>
      </c>
      <c r="E20" s="20">
        <v>11978249.76</v>
      </c>
      <c r="F20" s="20"/>
      <c r="G20" s="20"/>
      <c r="H20" s="20"/>
      <c r="I20" s="20"/>
      <c r="J20" s="20"/>
      <c r="K20" s="20"/>
      <c r="L20" s="20"/>
      <c r="M20" s="20"/>
      <c r="N20" s="20"/>
      <c r="O20" s="20"/>
    </row>
    <row r="21" ht="21.75" customHeight="1" spans="1:15">
      <c r="A21" s="86" t="s">
        <v>87</v>
      </c>
      <c r="B21" s="86" t="s">
        <v>88</v>
      </c>
      <c r="C21" s="20">
        <v>7316467.75</v>
      </c>
      <c r="D21" s="20">
        <v>7316467.75</v>
      </c>
      <c r="E21" s="20">
        <v>7316467.75</v>
      </c>
      <c r="F21" s="20"/>
      <c r="G21" s="20"/>
      <c r="H21" s="20"/>
      <c r="I21" s="20"/>
      <c r="J21" s="20"/>
      <c r="K21" s="20"/>
      <c r="L21" s="20"/>
      <c r="M21" s="20"/>
      <c r="N21" s="20"/>
      <c r="O21" s="20"/>
    </row>
    <row r="22" ht="21.75" customHeight="1" spans="1:15">
      <c r="A22" s="86" t="s">
        <v>89</v>
      </c>
      <c r="B22" s="86" t="s">
        <v>90</v>
      </c>
      <c r="C22" s="20">
        <v>4286112.62</v>
      </c>
      <c r="D22" s="20">
        <v>4286112.62</v>
      </c>
      <c r="E22" s="20">
        <v>4286112.62</v>
      </c>
      <c r="F22" s="20"/>
      <c r="G22" s="20"/>
      <c r="H22" s="20"/>
      <c r="I22" s="20"/>
      <c r="J22" s="20"/>
      <c r="K22" s="20"/>
      <c r="L22" s="20"/>
      <c r="M22" s="20"/>
      <c r="N22" s="20"/>
      <c r="O22" s="20"/>
    </row>
    <row r="23" ht="21.75" customHeight="1" spans="1:15">
      <c r="A23" s="86" t="s">
        <v>91</v>
      </c>
      <c r="B23" s="86" t="s">
        <v>92</v>
      </c>
      <c r="C23" s="20">
        <v>375669.39</v>
      </c>
      <c r="D23" s="20">
        <v>375669.39</v>
      </c>
      <c r="E23" s="20">
        <v>375669.39</v>
      </c>
      <c r="F23" s="20"/>
      <c r="G23" s="20"/>
      <c r="H23" s="20"/>
      <c r="I23" s="20"/>
      <c r="J23" s="20"/>
      <c r="K23" s="20"/>
      <c r="L23" s="20"/>
      <c r="M23" s="20"/>
      <c r="N23" s="20"/>
      <c r="O23" s="20"/>
    </row>
    <row r="24" ht="21.75" customHeight="1" spans="1:15">
      <c r="A24" s="19" t="s">
        <v>93</v>
      </c>
      <c r="B24" s="19" t="s">
        <v>94</v>
      </c>
      <c r="C24" s="20">
        <v>10724817.12</v>
      </c>
      <c r="D24" s="20">
        <v>10724817.12</v>
      </c>
      <c r="E24" s="20">
        <v>10724817.12</v>
      </c>
      <c r="F24" s="20"/>
      <c r="G24" s="20"/>
      <c r="H24" s="20"/>
      <c r="I24" s="20"/>
      <c r="J24" s="20"/>
      <c r="K24" s="20"/>
      <c r="L24" s="20"/>
      <c r="M24" s="20"/>
      <c r="N24" s="20"/>
      <c r="O24" s="20"/>
    </row>
    <row r="25" ht="21.75" customHeight="1" spans="1:15">
      <c r="A25" s="21" t="s">
        <v>95</v>
      </c>
      <c r="B25" s="21" t="s">
        <v>96</v>
      </c>
      <c r="C25" s="20">
        <v>10724817.12</v>
      </c>
      <c r="D25" s="20">
        <v>10724817.12</v>
      </c>
      <c r="E25" s="20">
        <v>10724817.12</v>
      </c>
      <c r="F25" s="20"/>
      <c r="G25" s="20"/>
      <c r="H25" s="20"/>
      <c r="I25" s="20"/>
      <c r="J25" s="20"/>
      <c r="K25" s="20"/>
      <c r="L25" s="20"/>
      <c r="M25" s="20"/>
      <c r="N25" s="20"/>
      <c r="O25" s="20"/>
    </row>
    <row r="26" ht="21.75" customHeight="1" spans="1:15">
      <c r="A26" s="86" t="s">
        <v>97</v>
      </c>
      <c r="B26" s="86" t="s">
        <v>98</v>
      </c>
      <c r="C26" s="20">
        <v>10724817.12</v>
      </c>
      <c r="D26" s="20">
        <v>10724817.12</v>
      </c>
      <c r="E26" s="20">
        <v>10724817.12</v>
      </c>
      <c r="F26" s="20"/>
      <c r="G26" s="20"/>
      <c r="H26" s="20"/>
      <c r="I26" s="20"/>
      <c r="J26" s="20"/>
      <c r="K26" s="20"/>
      <c r="L26" s="20"/>
      <c r="M26" s="20"/>
      <c r="N26" s="20"/>
      <c r="O26" s="20"/>
    </row>
    <row r="27" ht="21.75" customHeight="1" spans="1:15">
      <c r="A27" s="22" t="s">
        <v>99</v>
      </c>
      <c r="B27" s="22" t="s">
        <v>99</v>
      </c>
      <c r="C27" s="20">
        <v>235744100.44</v>
      </c>
      <c r="D27" s="20">
        <v>234403278.84</v>
      </c>
      <c r="E27" s="20">
        <v>213231860.22</v>
      </c>
      <c r="F27" s="20">
        <v>21171418.62</v>
      </c>
      <c r="G27" s="20"/>
      <c r="H27" s="20"/>
      <c r="I27" s="20"/>
      <c r="J27" s="20">
        <v>1340821.6</v>
      </c>
      <c r="K27" s="20"/>
      <c r="L27" s="20"/>
      <c r="M27" s="20"/>
      <c r="N27" s="20"/>
      <c r="O27" s="20">
        <v>1340821.6</v>
      </c>
    </row>
  </sheetData>
  <mergeCells count="11">
    <mergeCell ref="A2:O2"/>
    <mergeCell ref="A3:L3"/>
    <mergeCell ref="D4:F4"/>
    <mergeCell ref="J4:O4"/>
    <mergeCell ref="A27:B27"/>
    <mergeCell ref="A4:A5"/>
    <mergeCell ref="B4:B5"/>
    <mergeCell ref="C4:C5"/>
    <mergeCell ref="G4:G5"/>
    <mergeCell ref="H4:H5"/>
    <mergeCell ref="I4:I5"/>
  </mergeCells>
  <printOptions horizontalCentered="1"/>
  <pageMargins left="0.3" right="0.3" top="0.41" bottom="0.41" header="0.25" footer="0.25"/>
  <pageSetup paperSize="9" scale="58"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16"/>
  <sheetViews>
    <sheetView showZeros="0" workbookViewId="0">
      <selection activeCell="C16" sqref="C16"/>
    </sheetView>
  </sheetViews>
  <sheetFormatPr defaultColWidth="10.65625" defaultRowHeight="14.25" customHeight="1" outlineLevelCol="3"/>
  <cols>
    <col min="1" max="1" width="45.8333333333333" customWidth="1"/>
    <col min="2" max="2" width="36" customWidth="1"/>
    <col min="3" max="3" width="41.8333333333333" customWidth="1"/>
    <col min="4" max="4" width="34.8333333333333" customWidth="1"/>
  </cols>
  <sheetData>
    <row r="1" ht="19.5" customHeight="1" spans="4:4">
      <c r="D1" s="33" t="s">
        <v>100</v>
      </c>
    </row>
    <row r="2" ht="36" customHeight="1" spans="1:4">
      <c r="A2" s="4" t="str">
        <f>"2025"&amp;"年部门财政拨款收支预算总表"</f>
        <v>2025年部门财政拨款收支预算总表</v>
      </c>
      <c r="B2" s="4"/>
      <c r="C2" s="4"/>
      <c r="D2" s="4"/>
    </row>
    <row r="3" ht="24" customHeight="1" spans="1:4">
      <c r="A3" s="5" t="str">
        <f>"单位名称："&amp;"景洪市公安局"</f>
        <v>单位名称：景洪市公安局</v>
      </c>
      <c r="B3" s="5"/>
      <c r="C3" s="168"/>
      <c r="D3" s="102" t="s">
        <v>1</v>
      </c>
    </row>
    <row r="4" ht="19.5" customHeight="1" spans="1:4">
      <c r="A4" s="10" t="s">
        <v>2</v>
      </c>
      <c r="B4" s="12"/>
      <c r="C4" s="10" t="s">
        <v>3</v>
      </c>
      <c r="D4" s="12"/>
    </row>
    <row r="5" ht="21.75" customHeight="1" spans="1:4">
      <c r="A5" s="27" t="s">
        <v>4</v>
      </c>
      <c r="B5" s="108" t="s">
        <v>5</v>
      </c>
      <c r="C5" s="27" t="s">
        <v>101</v>
      </c>
      <c r="D5" s="108" t="s">
        <v>5</v>
      </c>
    </row>
    <row r="6" ht="17.25" customHeight="1" spans="1:4">
      <c r="A6" s="29"/>
      <c r="B6" s="111"/>
      <c r="C6" s="29"/>
      <c r="D6" s="111"/>
    </row>
    <row r="7" ht="17.25" customHeight="1" spans="1:4">
      <c r="A7" s="169" t="s">
        <v>102</v>
      </c>
      <c r="B7" s="20">
        <v>234403278.84</v>
      </c>
      <c r="C7" s="170" t="s">
        <v>103</v>
      </c>
      <c r="D7" s="171">
        <v>234403278.84</v>
      </c>
    </row>
    <row r="8" ht="17.25" customHeight="1" spans="1:4">
      <c r="A8" s="172" t="s">
        <v>104</v>
      </c>
      <c r="B8" s="20">
        <v>234403278.84</v>
      </c>
      <c r="C8" s="170" t="str">
        <f>"（"&amp;"一"&amp;"）"&amp;"公共安全支出"</f>
        <v>（一）公共安全支出</v>
      </c>
      <c r="D8" s="171">
        <v>198276088.76</v>
      </c>
    </row>
    <row r="9" ht="17.25" customHeight="1" spans="1:4">
      <c r="A9" s="172" t="s">
        <v>105</v>
      </c>
      <c r="B9" s="20"/>
      <c r="C9" s="170" t="str">
        <f>"（"&amp;"二"&amp;"）"&amp;"社会保障和就业支出"</f>
        <v>（二）社会保障和就业支出</v>
      </c>
      <c r="D9" s="171">
        <v>13424123.2</v>
      </c>
    </row>
    <row r="10" ht="17.25" customHeight="1" spans="1:4">
      <c r="A10" s="172" t="s">
        <v>106</v>
      </c>
      <c r="B10" s="20"/>
      <c r="C10" s="170" t="str">
        <f>"（"&amp;"三"&amp;"）"&amp;"卫生健康支出"</f>
        <v>（三）卫生健康支出</v>
      </c>
      <c r="D10" s="171">
        <v>11978249.76</v>
      </c>
    </row>
    <row r="11" ht="17.25" customHeight="1" spans="1:4">
      <c r="A11" s="172" t="s">
        <v>107</v>
      </c>
      <c r="B11" s="20"/>
      <c r="C11" s="170" t="str">
        <f>"（"&amp;"四"&amp;"）"&amp;"住房保障支出"</f>
        <v>（四）住房保障支出</v>
      </c>
      <c r="D11" s="171">
        <v>10724817.12</v>
      </c>
    </row>
    <row r="12" ht="17.25" customHeight="1" spans="1:4">
      <c r="A12" s="172" t="s">
        <v>104</v>
      </c>
      <c r="B12" s="20"/>
      <c r="C12" s="170"/>
      <c r="D12" s="171"/>
    </row>
    <row r="13" ht="17.25" customHeight="1" spans="1:4">
      <c r="A13" s="172" t="s">
        <v>105</v>
      </c>
      <c r="B13" s="20"/>
      <c r="C13" s="170"/>
      <c r="D13" s="171"/>
    </row>
    <row r="14" ht="17.25" customHeight="1" spans="1:4">
      <c r="A14" s="172" t="s">
        <v>106</v>
      </c>
      <c r="B14" s="20"/>
      <c r="C14" s="170"/>
      <c r="D14" s="171"/>
    </row>
    <row r="15" customHeight="1" spans="1:4">
      <c r="A15" s="173"/>
      <c r="B15" s="174"/>
      <c r="C15" s="175" t="s">
        <v>108</v>
      </c>
      <c r="D15" s="174"/>
    </row>
    <row r="16" ht="17.25" customHeight="1" spans="1:4">
      <c r="A16" s="176" t="s">
        <v>109</v>
      </c>
      <c r="B16" s="177">
        <v>234403278.84</v>
      </c>
      <c r="C16" s="173" t="s">
        <v>25</v>
      </c>
      <c r="D16" s="177">
        <v>234403278.84</v>
      </c>
    </row>
  </sheetData>
  <mergeCells count="8">
    <mergeCell ref="A2:D2"/>
    <mergeCell ref="A3:B3"/>
    <mergeCell ref="A4:B4"/>
    <mergeCell ref="C4:D4"/>
    <mergeCell ref="A5:A6"/>
    <mergeCell ref="B5:B6"/>
    <mergeCell ref="C5:C6"/>
    <mergeCell ref="D5:D6"/>
  </mergeCells>
  <printOptions horizontalCentered="1"/>
  <pageMargins left="0.3" right="0.3" top="0.41" bottom="0.41" header="0.25" footer="0.25"/>
  <pageSetup paperSize="9" scale="78"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27"/>
  <sheetViews>
    <sheetView showZeros="0" workbookViewId="0">
      <selection activeCell="D19" sqref="D19"/>
    </sheetView>
  </sheetViews>
  <sheetFormatPr defaultColWidth="10.65625" defaultRowHeight="14.25" customHeight="1" outlineLevelCol="6"/>
  <cols>
    <col min="1" max="1" width="23.5" customWidth="1"/>
    <col min="2" max="2" width="51.3333333333333" customWidth="1"/>
    <col min="3" max="3" width="28.3333333333333" customWidth="1"/>
    <col min="4" max="4" width="23.8333333333333" customWidth="1"/>
    <col min="5" max="7" width="28.3333333333333" customWidth="1"/>
  </cols>
  <sheetData>
    <row r="1" customHeight="1" spans="4:7">
      <c r="D1" s="122"/>
      <c r="F1" s="160"/>
      <c r="G1" s="33" t="s">
        <v>110</v>
      </c>
    </row>
    <row r="2" ht="39" customHeight="1" spans="1:7">
      <c r="A2" s="4" t="str">
        <f>"2025"&amp;"年一般公共预算支出预算表（按功能科目分类）"</f>
        <v>2025年一般公共预算支出预算表（按功能科目分类）</v>
      </c>
      <c r="B2" s="4"/>
      <c r="C2" s="4"/>
      <c r="D2" s="4"/>
      <c r="E2" s="4"/>
      <c r="F2" s="4"/>
      <c r="G2" s="4"/>
    </row>
    <row r="3" ht="18" customHeight="1" spans="1:7">
      <c r="A3" s="5" t="str">
        <f>"单位名称："&amp;"景洪市公安局"</f>
        <v>单位名称：景洪市公安局</v>
      </c>
      <c r="B3" s="5"/>
      <c r="C3" s="5"/>
      <c r="D3" s="5"/>
      <c r="E3" s="5"/>
      <c r="F3" s="102"/>
      <c r="G3" s="102" t="s">
        <v>1</v>
      </c>
    </row>
    <row r="4" ht="20.25" customHeight="1" spans="1:7">
      <c r="A4" s="161" t="s">
        <v>111</v>
      </c>
      <c r="B4" s="162"/>
      <c r="C4" s="108" t="s">
        <v>29</v>
      </c>
      <c r="D4" s="147" t="s">
        <v>50</v>
      </c>
      <c r="E4" s="150"/>
      <c r="F4" s="151"/>
      <c r="G4" s="163" t="s">
        <v>51</v>
      </c>
    </row>
    <row r="5" ht="20.25" customHeight="1" spans="1:7">
      <c r="A5" s="164" t="s">
        <v>48</v>
      </c>
      <c r="B5" s="164" t="s">
        <v>49</v>
      </c>
      <c r="C5" s="111"/>
      <c r="D5" s="17" t="s">
        <v>31</v>
      </c>
      <c r="E5" s="17" t="s">
        <v>112</v>
      </c>
      <c r="F5" s="17" t="s">
        <v>113</v>
      </c>
      <c r="G5" s="96"/>
    </row>
    <row r="6" ht="19.5" customHeight="1" spans="1:7">
      <c r="A6" s="164" t="s">
        <v>114</v>
      </c>
      <c r="B6" s="164" t="s">
        <v>115</v>
      </c>
      <c r="C6" s="164" t="s">
        <v>116</v>
      </c>
      <c r="D6" s="17">
        <v>4</v>
      </c>
      <c r="E6" s="165" t="s">
        <v>117</v>
      </c>
      <c r="F6" s="165" t="s">
        <v>118</v>
      </c>
      <c r="G6" s="164" t="s">
        <v>119</v>
      </c>
    </row>
    <row r="7" ht="18" customHeight="1" spans="1:7">
      <c r="A7" s="19" t="s">
        <v>59</v>
      </c>
      <c r="B7" s="19" t="s">
        <v>60</v>
      </c>
      <c r="C7" s="20">
        <v>198276088.76</v>
      </c>
      <c r="D7" s="20">
        <v>177104670.14</v>
      </c>
      <c r="E7" s="20">
        <v>165108325.74</v>
      </c>
      <c r="F7" s="20">
        <v>11996344.4</v>
      </c>
      <c r="G7" s="20">
        <v>21171418.62</v>
      </c>
    </row>
    <row r="8" ht="18" customHeight="1" spans="1:7">
      <c r="A8" s="21" t="s">
        <v>61</v>
      </c>
      <c r="B8" s="21" t="s">
        <v>62</v>
      </c>
      <c r="C8" s="20">
        <v>198276088.76</v>
      </c>
      <c r="D8" s="20">
        <v>177104670.14</v>
      </c>
      <c r="E8" s="20">
        <v>165108325.74</v>
      </c>
      <c r="F8" s="20">
        <v>11996344.4</v>
      </c>
      <c r="G8" s="20">
        <v>21171418.62</v>
      </c>
    </row>
    <row r="9" ht="18" customHeight="1" spans="1:7">
      <c r="A9" s="86" t="s">
        <v>63</v>
      </c>
      <c r="B9" s="86" t="s">
        <v>64</v>
      </c>
      <c r="C9" s="20">
        <v>171051060.4</v>
      </c>
      <c r="D9" s="20">
        <v>171051060.4</v>
      </c>
      <c r="E9" s="20">
        <v>159054716</v>
      </c>
      <c r="F9" s="20">
        <v>11996344.4</v>
      </c>
      <c r="G9" s="20"/>
    </row>
    <row r="10" ht="18" customHeight="1" spans="1:7">
      <c r="A10" s="86" t="s">
        <v>65</v>
      </c>
      <c r="B10" s="86" t="s">
        <v>66</v>
      </c>
      <c r="C10" s="20">
        <v>5450000</v>
      </c>
      <c r="D10" s="20"/>
      <c r="E10" s="20"/>
      <c r="F10" s="20"/>
      <c r="G10" s="20">
        <v>5450000</v>
      </c>
    </row>
    <row r="11" ht="18" customHeight="1" spans="1:7">
      <c r="A11" s="86" t="s">
        <v>67</v>
      </c>
      <c r="B11" s="86" t="s">
        <v>68</v>
      </c>
      <c r="C11" s="20">
        <v>470000</v>
      </c>
      <c r="D11" s="20"/>
      <c r="E11" s="20"/>
      <c r="F11" s="20"/>
      <c r="G11" s="20">
        <v>470000</v>
      </c>
    </row>
    <row r="12" ht="18" customHeight="1" spans="1:7">
      <c r="A12" s="86" t="s">
        <v>69</v>
      </c>
      <c r="B12" s="86" t="s">
        <v>70</v>
      </c>
      <c r="C12" s="20">
        <v>21305028.36</v>
      </c>
      <c r="D12" s="20">
        <v>6053609.74</v>
      </c>
      <c r="E12" s="20">
        <v>6053609.74</v>
      </c>
      <c r="F12" s="20"/>
      <c r="G12" s="20">
        <v>15251418.62</v>
      </c>
    </row>
    <row r="13" ht="18" customHeight="1" spans="1:7">
      <c r="A13" s="19" t="s">
        <v>71</v>
      </c>
      <c r="B13" s="19" t="s">
        <v>72</v>
      </c>
      <c r="C13" s="20">
        <v>13424123.2</v>
      </c>
      <c r="D13" s="20">
        <v>13424123.2</v>
      </c>
      <c r="E13" s="20">
        <v>13316323.2</v>
      </c>
      <c r="F13" s="20">
        <v>107800</v>
      </c>
      <c r="G13" s="20"/>
    </row>
    <row r="14" ht="18" customHeight="1" spans="1:7">
      <c r="A14" s="21" t="s">
        <v>73</v>
      </c>
      <c r="B14" s="21" t="s">
        <v>74</v>
      </c>
      <c r="C14" s="20">
        <v>13337911.36</v>
      </c>
      <c r="D14" s="20">
        <v>13337911.36</v>
      </c>
      <c r="E14" s="20">
        <v>13230111.36</v>
      </c>
      <c r="F14" s="20">
        <v>107800</v>
      </c>
      <c r="G14" s="20"/>
    </row>
    <row r="15" ht="18" customHeight="1" spans="1:7">
      <c r="A15" s="86" t="s">
        <v>75</v>
      </c>
      <c r="B15" s="86" t="s">
        <v>76</v>
      </c>
      <c r="C15" s="20">
        <v>123000</v>
      </c>
      <c r="D15" s="20">
        <v>123000</v>
      </c>
      <c r="E15" s="20">
        <v>15200</v>
      </c>
      <c r="F15" s="20">
        <v>107800</v>
      </c>
      <c r="G15" s="20"/>
    </row>
    <row r="16" ht="18" customHeight="1" spans="1:7">
      <c r="A16" s="86" t="s">
        <v>77</v>
      </c>
      <c r="B16" s="86" t="s">
        <v>78</v>
      </c>
      <c r="C16" s="20">
        <v>13214911.36</v>
      </c>
      <c r="D16" s="20">
        <v>13214911.36</v>
      </c>
      <c r="E16" s="20">
        <v>13214911.36</v>
      </c>
      <c r="F16" s="20"/>
      <c r="G16" s="20"/>
    </row>
    <row r="17" ht="18" customHeight="1" spans="1:7">
      <c r="A17" s="21" t="s">
        <v>79</v>
      </c>
      <c r="B17" s="21" t="s">
        <v>80</v>
      </c>
      <c r="C17" s="20">
        <v>86211.84</v>
      </c>
      <c r="D17" s="20">
        <v>86211.84</v>
      </c>
      <c r="E17" s="20">
        <v>86211.84</v>
      </c>
      <c r="F17" s="20"/>
      <c r="G17" s="20"/>
    </row>
    <row r="18" ht="18" customHeight="1" spans="1:7">
      <c r="A18" s="86" t="s">
        <v>81</v>
      </c>
      <c r="B18" s="86" t="s">
        <v>82</v>
      </c>
      <c r="C18" s="20">
        <v>86211.84</v>
      </c>
      <c r="D18" s="20">
        <v>86211.84</v>
      </c>
      <c r="E18" s="20">
        <v>86211.84</v>
      </c>
      <c r="F18" s="20"/>
      <c r="G18" s="20"/>
    </row>
    <row r="19" ht="18" customHeight="1" spans="1:7">
      <c r="A19" s="19" t="s">
        <v>83</v>
      </c>
      <c r="B19" s="19" t="s">
        <v>84</v>
      </c>
      <c r="C19" s="20">
        <v>11978249.76</v>
      </c>
      <c r="D19" s="20">
        <v>11978249.76</v>
      </c>
      <c r="E19" s="20">
        <v>11978249.76</v>
      </c>
      <c r="F19" s="20"/>
      <c r="G19" s="20"/>
    </row>
    <row r="20" ht="18" customHeight="1" spans="1:7">
      <c r="A20" s="21" t="s">
        <v>85</v>
      </c>
      <c r="B20" s="21" t="s">
        <v>86</v>
      </c>
      <c r="C20" s="20">
        <v>11978249.76</v>
      </c>
      <c r="D20" s="20">
        <v>11978249.76</v>
      </c>
      <c r="E20" s="20">
        <v>11978249.76</v>
      </c>
      <c r="F20" s="20"/>
      <c r="G20" s="20"/>
    </row>
    <row r="21" ht="18" customHeight="1" spans="1:7">
      <c r="A21" s="86" t="s">
        <v>87</v>
      </c>
      <c r="B21" s="86" t="s">
        <v>88</v>
      </c>
      <c r="C21" s="20">
        <v>7316467.75</v>
      </c>
      <c r="D21" s="20">
        <v>7316467.75</v>
      </c>
      <c r="E21" s="20">
        <v>7316467.75</v>
      </c>
      <c r="F21" s="20"/>
      <c r="G21" s="20"/>
    </row>
    <row r="22" ht="18" customHeight="1" spans="1:7">
      <c r="A22" s="86" t="s">
        <v>89</v>
      </c>
      <c r="B22" s="86" t="s">
        <v>90</v>
      </c>
      <c r="C22" s="20">
        <v>4286112.62</v>
      </c>
      <c r="D22" s="20">
        <v>4286112.62</v>
      </c>
      <c r="E22" s="20">
        <v>4286112.62</v>
      </c>
      <c r="F22" s="20"/>
      <c r="G22" s="20"/>
    </row>
    <row r="23" ht="18" customHeight="1" spans="1:7">
      <c r="A23" s="86" t="s">
        <v>91</v>
      </c>
      <c r="B23" s="86" t="s">
        <v>92</v>
      </c>
      <c r="C23" s="20">
        <v>375669.39</v>
      </c>
      <c r="D23" s="20">
        <v>375669.39</v>
      </c>
      <c r="E23" s="20">
        <v>375669.39</v>
      </c>
      <c r="F23" s="20"/>
      <c r="G23" s="20"/>
    </row>
    <row r="24" ht="18" customHeight="1" spans="1:7">
      <c r="A24" s="19" t="s">
        <v>93</v>
      </c>
      <c r="B24" s="19" t="s">
        <v>94</v>
      </c>
      <c r="C24" s="20">
        <v>10724817.12</v>
      </c>
      <c r="D24" s="20">
        <v>10724817.12</v>
      </c>
      <c r="E24" s="20">
        <v>10724817.12</v>
      </c>
      <c r="F24" s="20"/>
      <c r="G24" s="20"/>
    </row>
    <row r="25" ht="18" customHeight="1" spans="1:7">
      <c r="A25" s="21" t="s">
        <v>95</v>
      </c>
      <c r="B25" s="21" t="s">
        <v>96</v>
      </c>
      <c r="C25" s="20">
        <v>10724817.12</v>
      </c>
      <c r="D25" s="20">
        <v>10724817.12</v>
      </c>
      <c r="E25" s="20">
        <v>10724817.12</v>
      </c>
      <c r="F25" s="20"/>
      <c r="G25" s="20"/>
    </row>
    <row r="26" ht="18" customHeight="1" spans="1:7">
      <c r="A26" s="86" t="s">
        <v>97</v>
      </c>
      <c r="B26" s="86" t="s">
        <v>98</v>
      </c>
      <c r="C26" s="20">
        <v>10724817.12</v>
      </c>
      <c r="D26" s="20">
        <v>10724817.12</v>
      </c>
      <c r="E26" s="20">
        <v>10724817.12</v>
      </c>
      <c r="F26" s="20"/>
      <c r="G26" s="20"/>
    </row>
    <row r="27" ht="18" customHeight="1" spans="1:7">
      <c r="A27" s="166" t="s">
        <v>99</v>
      </c>
      <c r="B27" s="167" t="s">
        <v>99</v>
      </c>
      <c r="C27" s="20">
        <v>234403278.84</v>
      </c>
      <c r="D27" s="20">
        <v>213231860.22</v>
      </c>
      <c r="E27" s="20">
        <v>201127715.82</v>
      </c>
      <c r="F27" s="20">
        <v>12104144.4</v>
      </c>
      <c r="G27" s="20">
        <v>21171418.62</v>
      </c>
    </row>
  </sheetData>
  <mergeCells count="7">
    <mergeCell ref="A2:G2"/>
    <mergeCell ref="A3:E3"/>
    <mergeCell ref="A4:B4"/>
    <mergeCell ref="D4:F4"/>
    <mergeCell ref="A27:B27"/>
    <mergeCell ref="C4:C5"/>
    <mergeCell ref="G4:G5"/>
  </mergeCells>
  <printOptions horizontalCentered="1"/>
  <pageMargins left="0.3" right="0.3" top="0.46" bottom="0.46" header="0.4" footer="0.4"/>
  <pageSetup paperSize="9" fitToHeight="100"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7"/>
  <sheetViews>
    <sheetView showZeros="0" workbookViewId="0">
      <selection activeCell="A1" sqref="A1"/>
    </sheetView>
  </sheetViews>
  <sheetFormatPr defaultColWidth="10.65625" defaultRowHeight="14.25" customHeight="1" outlineLevelRow="6" outlineLevelCol="5"/>
  <cols>
    <col min="1" max="2" width="32" customWidth="1"/>
    <col min="3" max="6" width="30.15625" customWidth="1"/>
  </cols>
  <sheetData>
    <row r="1" customHeight="1" spans="1:6">
      <c r="A1" s="155"/>
      <c r="B1" s="155"/>
      <c r="C1" s="73"/>
      <c r="D1" s="156"/>
      <c r="F1" s="157" t="s">
        <v>120</v>
      </c>
    </row>
    <row r="2" ht="32.25" customHeight="1" spans="1:6">
      <c r="A2" s="107" t="str">
        <f>"2025"&amp;"年一般公共预算“三公”经费支出预算表"</f>
        <v>2025年一般公共预算“三公”经费支出预算表</v>
      </c>
      <c r="B2" s="158"/>
      <c r="C2" s="158"/>
      <c r="D2" s="158"/>
      <c r="E2" s="158"/>
      <c r="F2" s="158"/>
    </row>
    <row r="3" ht="18.75" customHeight="1" spans="1:6">
      <c r="A3" s="159" t="str">
        <f>"单位名称："&amp;"景洪市公安局"</f>
        <v>单位名称：景洪市公安局</v>
      </c>
      <c r="B3" s="158"/>
      <c r="C3" s="158"/>
      <c r="D3" s="158"/>
      <c r="E3" s="158"/>
      <c r="F3" s="37" t="s">
        <v>121</v>
      </c>
    </row>
    <row r="4" ht="19.5" customHeight="1" spans="1:6">
      <c r="A4" s="9" t="s">
        <v>122</v>
      </c>
      <c r="B4" s="27" t="s">
        <v>123</v>
      </c>
      <c r="C4" s="10" t="s">
        <v>124</v>
      </c>
      <c r="D4" s="11"/>
      <c r="E4" s="12"/>
      <c r="F4" s="27" t="s">
        <v>125</v>
      </c>
    </row>
    <row r="5" ht="19.5" customHeight="1" spans="1:6">
      <c r="A5" s="16"/>
      <c r="B5" s="29"/>
      <c r="C5" s="17" t="s">
        <v>31</v>
      </c>
      <c r="D5" s="17" t="s">
        <v>126</v>
      </c>
      <c r="E5" s="17" t="s">
        <v>127</v>
      </c>
      <c r="F5" s="29"/>
    </row>
    <row r="6" ht="18.75" customHeight="1" spans="1:6">
      <c r="A6" s="41">
        <v>1</v>
      </c>
      <c r="B6" s="41">
        <v>2</v>
      </c>
      <c r="C6" s="38">
        <v>3</v>
      </c>
      <c r="D6" s="41">
        <v>4</v>
      </c>
      <c r="E6" s="41">
        <v>5</v>
      </c>
      <c r="F6" s="41">
        <v>6</v>
      </c>
    </row>
    <row r="7" ht="24" customHeight="1" spans="1:6">
      <c r="A7" s="20">
        <v>5910950</v>
      </c>
      <c r="B7" s="20"/>
      <c r="C7" s="20">
        <v>5895950</v>
      </c>
      <c r="D7" s="20">
        <v>300000</v>
      </c>
      <c r="E7" s="20">
        <v>5595950</v>
      </c>
      <c r="F7" s="20">
        <v>15000</v>
      </c>
    </row>
  </sheetData>
  <mergeCells count="6">
    <mergeCell ref="A2:F2"/>
    <mergeCell ref="A3:C3"/>
    <mergeCell ref="C4:E4"/>
    <mergeCell ref="A4:A5"/>
    <mergeCell ref="B4:B5"/>
    <mergeCell ref="F4:F5"/>
  </mergeCells>
  <printOptions horizontalCentered="1"/>
  <pageMargins left="0.3" right="0.3" top="0.46" bottom="0.46" header="0.41" footer="0.41"/>
  <pageSetup paperSize="9" fitToHeight="100"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X74"/>
  <sheetViews>
    <sheetView showZeros="0" topLeftCell="A52" workbookViewId="0">
      <selection activeCell="A60" sqref="$A60:$XFD60"/>
    </sheetView>
  </sheetViews>
  <sheetFormatPr defaultColWidth="10.65625" defaultRowHeight="14.25" customHeight="1"/>
  <cols>
    <col min="1" max="1" width="38.3333333333333" customWidth="1"/>
    <col min="2" max="2" width="24.65625" customWidth="1"/>
    <col min="3" max="3" width="31" customWidth="1"/>
    <col min="4" max="4" width="11.8333333333333" customWidth="1"/>
    <col min="5" max="5" width="20.5" customWidth="1"/>
    <col min="6" max="6" width="12" customWidth="1"/>
    <col min="7" max="7" width="26.8333333333333" customWidth="1"/>
    <col min="8" max="24" width="22.15625" customWidth="1"/>
  </cols>
  <sheetData>
    <row r="1" ht="18.75" customHeight="1" spans="2:24">
      <c r="B1" s="143"/>
      <c r="D1" s="144"/>
      <c r="E1" s="144"/>
      <c r="F1" s="144"/>
      <c r="G1" s="144"/>
      <c r="H1" s="74"/>
      <c r="I1" s="74"/>
      <c r="J1" s="2"/>
      <c r="K1" s="74"/>
      <c r="L1" s="74"/>
      <c r="M1" s="74"/>
      <c r="N1" s="74"/>
      <c r="O1" s="2"/>
      <c r="P1" s="2"/>
      <c r="Q1" s="2"/>
      <c r="R1" s="74"/>
      <c r="V1" s="143"/>
      <c r="X1" s="3" t="s">
        <v>128</v>
      </c>
    </row>
    <row r="2" ht="39.75" customHeight="1" spans="1:24">
      <c r="A2" s="145" t="str">
        <f>"2025"&amp;"年部门基本支出预算表"</f>
        <v>2025年部门基本支出预算表</v>
      </c>
      <c r="B2" s="145"/>
      <c r="C2" s="145"/>
      <c r="D2" s="145"/>
      <c r="E2" s="145"/>
      <c r="F2" s="145"/>
      <c r="G2" s="145"/>
      <c r="H2" s="145"/>
      <c r="I2" s="145"/>
      <c r="J2" s="145"/>
      <c r="K2" s="145"/>
      <c r="L2" s="145"/>
      <c r="M2" s="145"/>
      <c r="N2" s="145"/>
      <c r="O2" s="145"/>
      <c r="P2" s="145"/>
      <c r="Q2" s="145"/>
      <c r="R2" s="145"/>
      <c r="S2" s="145"/>
      <c r="T2" s="145"/>
      <c r="U2" s="145"/>
      <c r="V2" s="145"/>
      <c r="W2" s="145"/>
      <c r="X2" s="145"/>
    </row>
    <row r="3" ht="18.75" customHeight="1" spans="1:24">
      <c r="A3" s="5" t="str">
        <f>"单位名称："&amp;"景洪市公安局"</f>
        <v>单位名称：景洪市公安局</v>
      </c>
      <c r="B3" s="5"/>
      <c r="C3" s="5"/>
      <c r="D3" s="5"/>
      <c r="E3" s="5"/>
      <c r="F3" s="5"/>
      <c r="G3" s="5"/>
      <c r="H3" s="146"/>
      <c r="I3" s="146"/>
      <c r="J3" s="6"/>
      <c r="K3" s="146"/>
      <c r="L3" s="146"/>
      <c r="M3" s="146"/>
      <c r="N3" s="146"/>
      <c r="O3" s="6"/>
      <c r="P3" s="6"/>
      <c r="Q3" s="6"/>
      <c r="R3" s="146"/>
      <c r="S3" s="36"/>
      <c r="T3" s="36"/>
      <c r="U3" s="36"/>
      <c r="V3" s="154"/>
      <c r="W3" s="36"/>
      <c r="X3" s="7" t="s">
        <v>121</v>
      </c>
    </row>
    <row r="4" ht="18" customHeight="1" spans="1:24">
      <c r="A4" s="8" t="s">
        <v>129</v>
      </c>
      <c r="B4" s="8" t="s">
        <v>130</v>
      </c>
      <c r="C4" s="8" t="s">
        <v>131</v>
      </c>
      <c r="D4" s="8" t="s">
        <v>132</v>
      </c>
      <c r="E4" s="8" t="s">
        <v>133</v>
      </c>
      <c r="F4" s="8" t="s">
        <v>134</v>
      </c>
      <c r="G4" s="8" t="s">
        <v>135</v>
      </c>
      <c r="H4" s="147" t="s">
        <v>136</v>
      </c>
      <c r="I4" s="150" t="s">
        <v>136</v>
      </c>
      <c r="J4" s="150"/>
      <c r="K4" s="150"/>
      <c r="L4" s="150"/>
      <c r="M4" s="150"/>
      <c r="N4" s="150"/>
      <c r="O4" s="150"/>
      <c r="P4" s="150"/>
      <c r="Q4" s="150"/>
      <c r="R4" s="150" t="s">
        <v>35</v>
      </c>
      <c r="S4" s="150" t="s">
        <v>53</v>
      </c>
      <c r="T4" s="150"/>
      <c r="U4" s="150"/>
      <c r="V4" s="150"/>
      <c r="W4" s="150"/>
      <c r="X4" s="151"/>
    </row>
    <row r="5" ht="18" customHeight="1" spans="1:24">
      <c r="A5" s="13"/>
      <c r="B5" s="13"/>
      <c r="C5" s="13"/>
      <c r="D5" s="13"/>
      <c r="E5" s="13"/>
      <c r="F5" s="13"/>
      <c r="G5" s="13"/>
      <c r="H5" s="108" t="s">
        <v>137</v>
      </c>
      <c r="I5" s="147" t="s">
        <v>32</v>
      </c>
      <c r="J5" s="150"/>
      <c r="K5" s="150"/>
      <c r="L5" s="150"/>
      <c r="M5" s="150"/>
      <c r="N5" s="151"/>
      <c r="O5" s="10" t="s">
        <v>138</v>
      </c>
      <c r="P5" s="11"/>
      <c r="Q5" s="12"/>
      <c r="R5" s="8" t="s">
        <v>35</v>
      </c>
      <c r="S5" s="147" t="s">
        <v>53</v>
      </c>
      <c r="T5" s="150" t="s">
        <v>38</v>
      </c>
      <c r="U5" s="150" t="s">
        <v>53</v>
      </c>
      <c r="V5" s="150" t="s">
        <v>40</v>
      </c>
      <c r="W5" s="150" t="s">
        <v>41</v>
      </c>
      <c r="X5" s="151" t="s">
        <v>42</v>
      </c>
    </row>
    <row r="6" ht="18.75" customHeight="1" spans="1:24">
      <c r="A6" s="13"/>
      <c r="B6" s="13"/>
      <c r="C6" s="13"/>
      <c r="D6" s="13"/>
      <c r="E6" s="13"/>
      <c r="F6" s="13"/>
      <c r="G6" s="13"/>
      <c r="H6" s="148"/>
      <c r="I6" s="152" t="s">
        <v>139</v>
      </c>
      <c r="J6" s="153" t="s">
        <v>140</v>
      </c>
      <c r="K6" s="8" t="s">
        <v>141</v>
      </c>
      <c r="L6" s="8" t="s">
        <v>142</v>
      </c>
      <c r="M6" s="8" t="s">
        <v>143</v>
      </c>
      <c r="N6" s="8" t="s">
        <v>144</v>
      </c>
      <c r="O6" s="8" t="s">
        <v>32</v>
      </c>
      <c r="P6" s="8" t="s">
        <v>33</v>
      </c>
      <c r="Q6" s="8" t="s">
        <v>34</v>
      </c>
      <c r="R6" s="13"/>
      <c r="S6" s="8" t="s">
        <v>31</v>
      </c>
      <c r="T6" s="8" t="s">
        <v>38</v>
      </c>
      <c r="U6" s="8" t="s">
        <v>145</v>
      </c>
      <c r="V6" s="8" t="s">
        <v>40</v>
      </c>
      <c r="W6" s="8" t="s">
        <v>41</v>
      </c>
      <c r="X6" s="8" t="s">
        <v>42</v>
      </c>
    </row>
    <row r="7" ht="37.5" customHeight="1" spans="1:24">
      <c r="A7" s="15"/>
      <c r="B7" s="15"/>
      <c r="C7" s="15"/>
      <c r="D7" s="15"/>
      <c r="E7" s="15"/>
      <c r="F7" s="15"/>
      <c r="G7" s="15"/>
      <c r="H7" s="111"/>
      <c r="I7" s="95" t="s">
        <v>31</v>
      </c>
      <c r="J7" s="95" t="s">
        <v>146</v>
      </c>
      <c r="K7" s="15" t="s">
        <v>140</v>
      </c>
      <c r="L7" s="15" t="s">
        <v>142</v>
      </c>
      <c r="M7" s="15" t="s">
        <v>143</v>
      </c>
      <c r="N7" s="15" t="s">
        <v>144</v>
      </c>
      <c r="O7" s="15" t="s">
        <v>142</v>
      </c>
      <c r="P7" s="15" t="s">
        <v>143</v>
      </c>
      <c r="Q7" s="15" t="s">
        <v>144</v>
      </c>
      <c r="R7" s="15" t="s">
        <v>35</v>
      </c>
      <c r="S7" s="15" t="s">
        <v>31</v>
      </c>
      <c r="T7" s="15" t="s">
        <v>38</v>
      </c>
      <c r="U7" s="15" t="s">
        <v>145</v>
      </c>
      <c r="V7" s="15" t="s">
        <v>40</v>
      </c>
      <c r="W7" s="15" t="s">
        <v>41</v>
      </c>
      <c r="X7" s="15" t="s">
        <v>42</v>
      </c>
    </row>
    <row r="8" ht="19.5" customHeight="1" spans="1:24">
      <c r="A8" s="149">
        <v>1</v>
      </c>
      <c r="B8" s="149">
        <v>2</v>
      </c>
      <c r="C8" s="149">
        <v>3</v>
      </c>
      <c r="D8" s="149">
        <v>4</v>
      </c>
      <c r="E8" s="149">
        <v>5</v>
      </c>
      <c r="F8" s="149">
        <v>6</v>
      </c>
      <c r="G8" s="149">
        <v>7</v>
      </c>
      <c r="H8" s="149">
        <v>8</v>
      </c>
      <c r="I8" s="149">
        <v>9</v>
      </c>
      <c r="J8" s="149">
        <v>10</v>
      </c>
      <c r="K8" s="149">
        <v>11</v>
      </c>
      <c r="L8" s="149">
        <v>12</v>
      </c>
      <c r="M8" s="149">
        <v>13</v>
      </c>
      <c r="N8" s="149">
        <v>14</v>
      </c>
      <c r="O8" s="149">
        <v>15</v>
      </c>
      <c r="P8" s="149">
        <v>16</v>
      </c>
      <c r="Q8" s="149">
        <v>17</v>
      </c>
      <c r="R8" s="149">
        <v>18</v>
      </c>
      <c r="S8" s="149">
        <v>19</v>
      </c>
      <c r="T8" s="149">
        <v>20</v>
      </c>
      <c r="U8" s="149">
        <v>21</v>
      </c>
      <c r="V8" s="149">
        <v>22</v>
      </c>
      <c r="W8" s="149">
        <v>23</v>
      </c>
      <c r="X8" s="149">
        <v>24</v>
      </c>
    </row>
    <row r="9" ht="21" customHeight="1" spans="1:24">
      <c r="A9" s="19" t="s">
        <v>44</v>
      </c>
      <c r="B9" s="19"/>
      <c r="C9" s="19"/>
      <c r="D9" s="19"/>
      <c r="E9" s="19"/>
      <c r="F9" s="19"/>
      <c r="G9" s="19"/>
      <c r="H9" s="20">
        <v>213231860.22</v>
      </c>
      <c r="I9" s="20">
        <v>213231860.22</v>
      </c>
      <c r="J9" s="20"/>
      <c r="K9" s="20"/>
      <c r="L9" s="20"/>
      <c r="M9" s="20">
        <v>213231860.22</v>
      </c>
      <c r="N9" s="20"/>
      <c r="O9" s="20"/>
      <c r="P9" s="20"/>
      <c r="Q9" s="20"/>
      <c r="R9" s="20"/>
      <c r="S9" s="20"/>
      <c r="T9" s="20"/>
      <c r="U9" s="20"/>
      <c r="V9" s="20"/>
      <c r="W9" s="20"/>
      <c r="X9" s="20"/>
    </row>
    <row r="10" ht="21" customHeight="1" spans="1:24">
      <c r="A10" s="21" t="s">
        <v>44</v>
      </c>
      <c r="B10" s="19" t="s">
        <v>147</v>
      </c>
      <c r="C10" s="19" t="s">
        <v>148</v>
      </c>
      <c r="D10" s="19" t="s">
        <v>63</v>
      </c>
      <c r="E10" s="19" t="s">
        <v>64</v>
      </c>
      <c r="F10" s="19" t="s">
        <v>149</v>
      </c>
      <c r="G10" s="19" t="s">
        <v>150</v>
      </c>
      <c r="H10" s="20">
        <v>19471404</v>
      </c>
      <c r="I10" s="20">
        <v>19471404</v>
      </c>
      <c r="J10" s="20"/>
      <c r="K10" s="20"/>
      <c r="L10" s="20"/>
      <c r="M10" s="20">
        <v>19471404</v>
      </c>
      <c r="N10" s="20"/>
      <c r="O10" s="20"/>
      <c r="P10" s="20"/>
      <c r="Q10" s="20"/>
      <c r="R10" s="20"/>
      <c r="S10" s="20"/>
      <c r="T10" s="20"/>
      <c r="U10" s="20"/>
      <c r="V10" s="20"/>
      <c r="W10" s="20"/>
      <c r="X10" s="20"/>
    </row>
    <row r="11" ht="21" customHeight="1" spans="1:24">
      <c r="A11" s="21" t="s">
        <v>44</v>
      </c>
      <c r="B11" s="19" t="s">
        <v>147</v>
      </c>
      <c r="C11" s="19" t="s">
        <v>148</v>
      </c>
      <c r="D11" s="19" t="s">
        <v>63</v>
      </c>
      <c r="E11" s="19" t="s">
        <v>64</v>
      </c>
      <c r="F11" s="19" t="s">
        <v>151</v>
      </c>
      <c r="G11" s="19" t="s">
        <v>152</v>
      </c>
      <c r="H11" s="20">
        <v>37322904</v>
      </c>
      <c r="I11" s="20">
        <v>37322904</v>
      </c>
      <c r="J11" s="20"/>
      <c r="K11" s="20"/>
      <c r="L11" s="20"/>
      <c r="M11" s="20">
        <v>37322904</v>
      </c>
      <c r="N11" s="20"/>
      <c r="O11" s="20"/>
      <c r="P11" s="20"/>
      <c r="Q11" s="20"/>
      <c r="R11" s="20"/>
      <c r="S11" s="20"/>
      <c r="T11" s="20"/>
      <c r="U11" s="20"/>
      <c r="V11" s="20"/>
      <c r="W11" s="20"/>
      <c r="X11" s="20"/>
    </row>
    <row r="12" ht="21" customHeight="1" spans="1:24">
      <c r="A12" s="21" t="s">
        <v>44</v>
      </c>
      <c r="B12" s="19" t="s">
        <v>147</v>
      </c>
      <c r="C12" s="19" t="s">
        <v>148</v>
      </c>
      <c r="D12" s="19" t="s">
        <v>63</v>
      </c>
      <c r="E12" s="19" t="s">
        <v>64</v>
      </c>
      <c r="F12" s="19" t="s">
        <v>151</v>
      </c>
      <c r="G12" s="19" t="s">
        <v>152</v>
      </c>
      <c r="H12" s="20">
        <v>3978840</v>
      </c>
      <c r="I12" s="20">
        <v>3978840</v>
      </c>
      <c r="J12" s="20"/>
      <c r="K12" s="20"/>
      <c r="L12" s="20"/>
      <c r="M12" s="20">
        <v>3978840</v>
      </c>
      <c r="N12" s="20"/>
      <c r="O12" s="20"/>
      <c r="P12" s="20"/>
      <c r="Q12" s="20"/>
      <c r="R12" s="20"/>
      <c r="S12" s="20"/>
      <c r="T12" s="20"/>
      <c r="U12" s="20"/>
      <c r="V12" s="20"/>
      <c r="W12" s="20"/>
      <c r="X12" s="20"/>
    </row>
    <row r="13" ht="21" customHeight="1" spans="1:24">
      <c r="A13" s="21" t="s">
        <v>44</v>
      </c>
      <c r="B13" s="19" t="s">
        <v>147</v>
      </c>
      <c r="C13" s="19" t="s">
        <v>148</v>
      </c>
      <c r="D13" s="19" t="s">
        <v>63</v>
      </c>
      <c r="E13" s="19" t="s">
        <v>64</v>
      </c>
      <c r="F13" s="19" t="s">
        <v>153</v>
      </c>
      <c r="G13" s="19" t="s">
        <v>154</v>
      </c>
      <c r="H13" s="20">
        <v>1622617</v>
      </c>
      <c r="I13" s="20">
        <v>1622617</v>
      </c>
      <c r="J13" s="20"/>
      <c r="K13" s="20"/>
      <c r="L13" s="20"/>
      <c r="M13" s="20">
        <v>1622617</v>
      </c>
      <c r="N13" s="20"/>
      <c r="O13" s="20"/>
      <c r="P13" s="20"/>
      <c r="Q13" s="20"/>
      <c r="R13" s="20"/>
      <c r="S13" s="20"/>
      <c r="T13" s="20"/>
      <c r="U13" s="20"/>
      <c r="V13" s="20"/>
      <c r="W13" s="20"/>
      <c r="X13" s="20"/>
    </row>
    <row r="14" ht="31" customHeight="1" spans="1:24">
      <c r="A14" s="21" t="s">
        <v>44</v>
      </c>
      <c r="B14" s="19" t="s">
        <v>155</v>
      </c>
      <c r="C14" s="19" t="s">
        <v>156</v>
      </c>
      <c r="D14" s="19" t="s">
        <v>77</v>
      </c>
      <c r="E14" s="19" t="s">
        <v>78</v>
      </c>
      <c r="F14" s="19" t="s">
        <v>157</v>
      </c>
      <c r="G14" s="19" t="s">
        <v>158</v>
      </c>
      <c r="H14" s="20">
        <v>10813271.2</v>
      </c>
      <c r="I14" s="20">
        <v>10813271.2</v>
      </c>
      <c r="J14" s="20"/>
      <c r="K14" s="20"/>
      <c r="L14" s="20"/>
      <c r="M14" s="20">
        <v>10813271.2</v>
      </c>
      <c r="N14" s="20"/>
      <c r="O14" s="20"/>
      <c r="P14" s="20"/>
      <c r="Q14" s="20"/>
      <c r="R14" s="20"/>
      <c r="S14" s="20"/>
      <c r="T14" s="20"/>
      <c r="U14" s="20"/>
      <c r="V14" s="20"/>
      <c r="W14" s="20"/>
      <c r="X14" s="20"/>
    </row>
    <row r="15" ht="31" customHeight="1" spans="1:24">
      <c r="A15" s="21" t="s">
        <v>44</v>
      </c>
      <c r="B15" s="19" t="s">
        <v>155</v>
      </c>
      <c r="C15" s="19" t="s">
        <v>156</v>
      </c>
      <c r="D15" s="19" t="s">
        <v>87</v>
      </c>
      <c r="E15" s="19" t="s">
        <v>88</v>
      </c>
      <c r="F15" s="19" t="s">
        <v>159</v>
      </c>
      <c r="G15" s="19" t="s">
        <v>160</v>
      </c>
      <c r="H15" s="20">
        <v>5982822.83</v>
      </c>
      <c r="I15" s="20">
        <v>5982822.83</v>
      </c>
      <c r="J15" s="20"/>
      <c r="K15" s="20"/>
      <c r="L15" s="20"/>
      <c r="M15" s="20">
        <v>5982822.83</v>
      </c>
      <c r="N15" s="20"/>
      <c r="O15" s="20"/>
      <c r="P15" s="20"/>
      <c r="Q15" s="20"/>
      <c r="R15" s="20"/>
      <c r="S15" s="20"/>
      <c r="T15" s="20"/>
      <c r="U15" s="20"/>
      <c r="V15" s="20"/>
      <c r="W15" s="20"/>
      <c r="X15" s="20"/>
    </row>
    <row r="16" ht="31" customHeight="1" spans="1:24">
      <c r="A16" s="21" t="s">
        <v>44</v>
      </c>
      <c r="B16" s="19" t="s">
        <v>155</v>
      </c>
      <c r="C16" s="19" t="s">
        <v>156</v>
      </c>
      <c r="D16" s="19" t="s">
        <v>89</v>
      </c>
      <c r="E16" s="19" t="s">
        <v>90</v>
      </c>
      <c r="F16" s="19" t="s">
        <v>161</v>
      </c>
      <c r="G16" s="19" t="s">
        <v>162</v>
      </c>
      <c r="H16" s="20">
        <v>3599685.48</v>
      </c>
      <c r="I16" s="20">
        <v>3599685.48</v>
      </c>
      <c r="J16" s="20"/>
      <c r="K16" s="20"/>
      <c r="L16" s="20"/>
      <c r="M16" s="20">
        <v>3599685.48</v>
      </c>
      <c r="N16" s="20"/>
      <c r="O16" s="20"/>
      <c r="P16" s="20"/>
      <c r="Q16" s="20"/>
      <c r="R16" s="20"/>
      <c r="S16" s="20"/>
      <c r="T16" s="20"/>
      <c r="U16" s="20"/>
      <c r="V16" s="20"/>
      <c r="W16" s="20"/>
      <c r="X16" s="20"/>
    </row>
    <row r="17" ht="31" customHeight="1" spans="1:24">
      <c r="A17" s="21" t="s">
        <v>44</v>
      </c>
      <c r="B17" s="19" t="s">
        <v>155</v>
      </c>
      <c r="C17" s="19" t="s">
        <v>156</v>
      </c>
      <c r="D17" s="19" t="s">
        <v>91</v>
      </c>
      <c r="E17" s="19" t="s">
        <v>92</v>
      </c>
      <c r="F17" s="19" t="s">
        <v>163</v>
      </c>
      <c r="G17" s="19" t="s">
        <v>164</v>
      </c>
      <c r="H17" s="20">
        <v>179907</v>
      </c>
      <c r="I17" s="20">
        <v>179907</v>
      </c>
      <c r="J17" s="20"/>
      <c r="K17" s="20"/>
      <c r="L17" s="20"/>
      <c r="M17" s="20">
        <v>179907</v>
      </c>
      <c r="N17" s="20"/>
      <c r="O17" s="20"/>
      <c r="P17" s="20"/>
      <c r="Q17" s="20"/>
      <c r="R17" s="20"/>
      <c r="S17" s="20"/>
      <c r="T17" s="20"/>
      <c r="U17" s="20"/>
      <c r="V17" s="20"/>
      <c r="W17" s="20"/>
      <c r="X17" s="20"/>
    </row>
    <row r="18" ht="31" customHeight="1" spans="1:24">
      <c r="A18" s="21" t="s">
        <v>44</v>
      </c>
      <c r="B18" s="19" t="s">
        <v>155</v>
      </c>
      <c r="C18" s="19" t="s">
        <v>156</v>
      </c>
      <c r="D18" s="19" t="s">
        <v>91</v>
      </c>
      <c r="E18" s="19" t="s">
        <v>92</v>
      </c>
      <c r="F18" s="19" t="s">
        <v>163</v>
      </c>
      <c r="G18" s="19" t="s">
        <v>164</v>
      </c>
      <c r="H18" s="20">
        <v>135165.89</v>
      </c>
      <c r="I18" s="20">
        <v>135165.89</v>
      </c>
      <c r="J18" s="20"/>
      <c r="K18" s="20"/>
      <c r="L18" s="20"/>
      <c r="M18" s="20">
        <v>135165.89</v>
      </c>
      <c r="N18" s="20"/>
      <c r="O18" s="20"/>
      <c r="P18" s="20"/>
      <c r="Q18" s="20"/>
      <c r="R18" s="20"/>
      <c r="S18" s="20"/>
      <c r="T18" s="20"/>
      <c r="U18" s="20"/>
      <c r="V18" s="20"/>
      <c r="W18" s="20"/>
      <c r="X18" s="20"/>
    </row>
    <row r="19" ht="21" customHeight="1" spans="1:24">
      <c r="A19" s="21" t="s">
        <v>44</v>
      </c>
      <c r="B19" s="19" t="s">
        <v>165</v>
      </c>
      <c r="C19" s="19" t="s">
        <v>98</v>
      </c>
      <c r="D19" s="19" t="s">
        <v>97</v>
      </c>
      <c r="E19" s="19" t="s">
        <v>98</v>
      </c>
      <c r="F19" s="19" t="s">
        <v>166</v>
      </c>
      <c r="G19" s="19" t="s">
        <v>98</v>
      </c>
      <c r="H19" s="20">
        <v>8782433.4</v>
      </c>
      <c r="I19" s="20">
        <v>8782433.4</v>
      </c>
      <c r="J19" s="20"/>
      <c r="K19" s="20"/>
      <c r="L19" s="20"/>
      <c r="M19" s="20">
        <v>8782433.4</v>
      </c>
      <c r="N19" s="20"/>
      <c r="O19" s="20"/>
      <c r="P19" s="20"/>
      <c r="Q19" s="20"/>
      <c r="R19" s="20"/>
      <c r="S19" s="20"/>
      <c r="T19" s="20"/>
      <c r="U19" s="20"/>
      <c r="V19" s="20"/>
      <c r="W19" s="20"/>
      <c r="X19" s="20"/>
    </row>
    <row r="20" ht="21" customHeight="1" spans="1:24">
      <c r="A20" s="21" t="s">
        <v>44</v>
      </c>
      <c r="B20" s="19" t="s">
        <v>167</v>
      </c>
      <c r="C20" s="19" t="s">
        <v>125</v>
      </c>
      <c r="D20" s="19" t="s">
        <v>63</v>
      </c>
      <c r="E20" s="19" t="s">
        <v>64</v>
      </c>
      <c r="F20" s="19" t="s">
        <v>168</v>
      </c>
      <c r="G20" s="19" t="s">
        <v>125</v>
      </c>
      <c r="H20" s="20">
        <v>7000</v>
      </c>
      <c r="I20" s="20">
        <v>7000</v>
      </c>
      <c r="J20" s="20"/>
      <c r="K20" s="20"/>
      <c r="L20" s="20"/>
      <c r="M20" s="20">
        <v>7000</v>
      </c>
      <c r="N20" s="20"/>
      <c r="O20" s="20"/>
      <c r="P20" s="20"/>
      <c r="Q20" s="20"/>
      <c r="R20" s="20"/>
      <c r="S20" s="20"/>
      <c r="T20" s="20"/>
      <c r="U20" s="20"/>
      <c r="V20" s="20"/>
      <c r="W20" s="20"/>
      <c r="X20" s="20"/>
    </row>
    <row r="21" ht="21" customHeight="1" spans="1:24">
      <c r="A21" s="21" t="s">
        <v>44</v>
      </c>
      <c r="B21" s="19" t="s">
        <v>169</v>
      </c>
      <c r="C21" s="19" t="s">
        <v>170</v>
      </c>
      <c r="D21" s="19" t="s">
        <v>63</v>
      </c>
      <c r="E21" s="19" t="s">
        <v>64</v>
      </c>
      <c r="F21" s="19" t="s">
        <v>171</v>
      </c>
      <c r="G21" s="19" t="s">
        <v>172</v>
      </c>
      <c r="H21" s="20">
        <v>4308000</v>
      </c>
      <c r="I21" s="20">
        <v>4308000</v>
      </c>
      <c r="J21" s="20"/>
      <c r="K21" s="20"/>
      <c r="L21" s="20"/>
      <c r="M21" s="20">
        <v>4308000</v>
      </c>
      <c r="N21" s="20"/>
      <c r="O21" s="20"/>
      <c r="P21" s="20"/>
      <c r="Q21" s="20"/>
      <c r="R21" s="20"/>
      <c r="S21" s="20"/>
      <c r="T21" s="20"/>
      <c r="U21" s="20"/>
      <c r="V21" s="20"/>
      <c r="W21" s="20"/>
      <c r="X21" s="20"/>
    </row>
    <row r="22" ht="21" customHeight="1" spans="1:24">
      <c r="A22" s="21" t="s">
        <v>44</v>
      </c>
      <c r="B22" s="19" t="s">
        <v>173</v>
      </c>
      <c r="C22" s="19" t="s">
        <v>174</v>
      </c>
      <c r="D22" s="19" t="s">
        <v>63</v>
      </c>
      <c r="E22" s="19" t="s">
        <v>64</v>
      </c>
      <c r="F22" s="19" t="s">
        <v>175</v>
      </c>
      <c r="G22" s="19" t="s">
        <v>174</v>
      </c>
      <c r="H22" s="20">
        <v>1434119.76</v>
      </c>
      <c r="I22" s="20">
        <v>1434119.76</v>
      </c>
      <c r="J22" s="20"/>
      <c r="K22" s="20"/>
      <c r="L22" s="20"/>
      <c r="M22" s="20">
        <v>1434119.76</v>
      </c>
      <c r="N22" s="20"/>
      <c r="O22" s="20"/>
      <c r="P22" s="20"/>
      <c r="Q22" s="20"/>
      <c r="R22" s="20"/>
      <c r="S22" s="20"/>
      <c r="T22" s="20"/>
      <c r="U22" s="20"/>
      <c r="V22" s="20"/>
      <c r="W22" s="20"/>
      <c r="X22" s="20"/>
    </row>
    <row r="23" ht="21" customHeight="1" spans="1:24">
      <c r="A23" s="21" t="s">
        <v>44</v>
      </c>
      <c r="B23" s="19" t="s">
        <v>176</v>
      </c>
      <c r="C23" s="19" t="s">
        <v>177</v>
      </c>
      <c r="D23" s="19" t="s">
        <v>63</v>
      </c>
      <c r="E23" s="19" t="s">
        <v>64</v>
      </c>
      <c r="F23" s="19" t="s">
        <v>178</v>
      </c>
      <c r="G23" s="19" t="s">
        <v>177</v>
      </c>
      <c r="H23" s="20">
        <v>11208</v>
      </c>
      <c r="I23" s="20">
        <v>11208</v>
      </c>
      <c r="J23" s="20"/>
      <c r="K23" s="20"/>
      <c r="L23" s="20"/>
      <c r="M23" s="20">
        <v>11208</v>
      </c>
      <c r="N23" s="20"/>
      <c r="O23" s="20"/>
      <c r="P23" s="20"/>
      <c r="Q23" s="20"/>
      <c r="R23" s="20"/>
      <c r="S23" s="20"/>
      <c r="T23" s="20"/>
      <c r="U23" s="20"/>
      <c r="V23" s="20"/>
      <c r="W23" s="20"/>
      <c r="X23" s="20"/>
    </row>
    <row r="24" ht="21" customHeight="1" spans="1:24">
      <c r="A24" s="21" t="s">
        <v>44</v>
      </c>
      <c r="B24" s="19" t="s">
        <v>179</v>
      </c>
      <c r="C24" s="19" t="s">
        <v>180</v>
      </c>
      <c r="D24" s="19" t="s">
        <v>63</v>
      </c>
      <c r="E24" s="19" t="s">
        <v>64</v>
      </c>
      <c r="F24" s="19" t="s">
        <v>181</v>
      </c>
      <c r="G24" s="19" t="s">
        <v>182</v>
      </c>
      <c r="H24" s="20">
        <v>1466670</v>
      </c>
      <c r="I24" s="20">
        <v>1466670</v>
      </c>
      <c r="J24" s="20"/>
      <c r="K24" s="20"/>
      <c r="L24" s="20"/>
      <c r="M24" s="20">
        <v>1466670</v>
      </c>
      <c r="N24" s="20"/>
      <c r="O24" s="20"/>
      <c r="P24" s="20"/>
      <c r="Q24" s="20"/>
      <c r="R24" s="20"/>
      <c r="S24" s="20"/>
      <c r="T24" s="20"/>
      <c r="U24" s="20"/>
      <c r="V24" s="20"/>
      <c r="W24" s="20"/>
      <c r="X24" s="20"/>
    </row>
    <row r="25" ht="21" customHeight="1" spans="1:24">
      <c r="A25" s="21" t="s">
        <v>44</v>
      </c>
      <c r="B25" s="19" t="s">
        <v>179</v>
      </c>
      <c r="C25" s="19" t="s">
        <v>180</v>
      </c>
      <c r="D25" s="19" t="s">
        <v>63</v>
      </c>
      <c r="E25" s="19" t="s">
        <v>64</v>
      </c>
      <c r="F25" s="19" t="s">
        <v>183</v>
      </c>
      <c r="G25" s="19" t="s">
        <v>184</v>
      </c>
      <c r="H25" s="20">
        <v>500</v>
      </c>
      <c r="I25" s="20">
        <v>500</v>
      </c>
      <c r="J25" s="20"/>
      <c r="K25" s="20"/>
      <c r="L25" s="20"/>
      <c r="M25" s="20">
        <v>500</v>
      </c>
      <c r="N25" s="20"/>
      <c r="O25" s="20"/>
      <c r="P25" s="20"/>
      <c r="Q25" s="20"/>
      <c r="R25" s="20"/>
      <c r="S25" s="20"/>
      <c r="T25" s="20"/>
      <c r="U25" s="20"/>
      <c r="V25" s="20"/>
      <c r="W25" s="20"/>
      <c r="X25" s="20"/>
    </row>
    <row r="26" ht="21" customHeight="1" spans="1:24">
      <c r="A26" s="21" t="s">
        <v>44</v>
      </c>
      <c r="B26" s="19" t="s">
        <v>179</v>
      </c>
      <c r="C26" s="19" t="s">
        <v>180</v>
      </c>
      <c r="D26" s="19" t="s">
        <v>63</v>
      </c>
      <c r="E26" s="19" t="s">
        <v>64</v>
      </c>
      <c r="F26" s="19" t="s">
        <v>185</v>
      </c>
      <c r="G26" s="19" t="s">
        <v>186</v>
      </c>
      <c r="H26" s="20">
        <v>188800</v>
      </c>
      <c r="I26" s="20">
        <v>188800</v>
      </c>
      <c r="J26" s="20"/>
      <c r="K26" s="20"/>
      <c r="L26" s="20"/>
      <c r="M26" s="20">
        <v>188800</v>
      </c>
      <c r="N26" s="20"/>
      <c r="O26" s="20"/>
      <c r="P26" s="20"/>
      <c r="Q26" s="20"/>
      <c r="R26" s="20"/>
      <c r="S26" s="20"/>
      <c r="T26" s="20"/>
      <c r="U26" s="20"/>
      <c r="V26" s="20"/>
      <c r="W26" s="20"/>
      <c r="X26" s="20"/>
    </row>
    <row r="27" ht="21" customHeight="1" spans="1:24">
      <c r="A27" s="21" t="s">
        <v>44</v>
      </c>
      <c r="B27" s="19" t="s">
        <v>179</v>
      </c>
      <c r="C27" s="19" t="s">
        <v>180</v>
      </c>
      <c r="D27" s="19" t="s">
        <v>63</v>
      </c>
      <c r="E27" s="19" t="s">
        <v>64</v>
      </c>
      <c r="F27" s="19" t="s">
        <v>187</v>
      </c>
      <c r="G27" s="19" t="s">
        <v>188</v>
      </c>
      <c r="H27" s="20">
        <v>1268400</v>
      </c>
      <c r="I27" s="20">
        <v>1268400</v>
      </c>
      <c r="J27" s="20"/>
      <c r="K27" s="20"/>
      <c r="L27" s="20"/>
      <c r="M27" s="20">
        <v>1268400</v>
      </c>
      <c r="N27" s="20"/>
      <c r="O27" s="20"/>
      <c r="P27" s="20"/>
      <c r="Q27" s="20"/>
      <c r="R27" s="20"/>
      <c r="S27" s="20"/>
      <c r="T27" s="20"/>
      <c r="U27" s="20"/>
      <c r="V27" s="20"/>
      <c r="W27" s="20"/>
      <c r="X27" s="20"/>
    </row>
    <row r="28" ht="21" customHeight="1" spans="1:24">
      <c r="A28" s="21" t="s">
        <v>44</v>
      </c>
      <c r="B28" s="19" t="s">
        <v>179</v>
      </c>
      <c r="C28" s="19" t="s">
        <v>180</v>
      </c>
      <c r="D28" s="19" t="s">
        <v>63</v>
      </c>
      <c r="E28" s="19" t="s">
        <v>64</v>
      </c>
      <c r="F28" s="19" t="s">
        <v>189</v>
      </c>
      <c r="G28" s="19" t="s">
        <v>190</v>
      </c>
      <c r="H28" s="20">
        <v>105000</v>
      </c>
      <c r="I28" s="20">
        <v>105000</v>
      </c>
      <c r="J28" s="20"/>
      <c r="K28" s="20"/>
      <c r="L28" s="20"/>
      <c r="M28" s="20">
        <v>105000</v>
      </c>
      <c r="N28" s="20"/>
      <c r="O28" s="20"/>
      <c r="P28" s="20"/>
      <c r="Q28" s="20"/>
      <c r="R28" s="20"/>
      <c r="S28" s="20"/>
      <c r="T28" s="20"/>
      <c r="U28" s="20"/>
      <c r="V28" s="20"/>
      <c r="W28" s="20"/>
      <c r="X28" s="20"/>
    </row>
    <row r="29" ht="21" customHeight="1" spans="1:24">
      <c r="A29" s="21" t="s">
        <v>44</v>
      </c>
      <c r="B29" s="19" t="s">
        <v>179</v>
      </c>
      <c r="C29" s="19" t="s">
        <v>180</v>
      </c>
      <c r="D29" s="19" t="s">
        <v>63</v>
      </c>
      <c r="E29" s="19" t="s">
        <v>64</v>
      </c>
      <c r="F29" s="19" t="s">
        <v>191</v>
      </c>
      <c r="G29" s="19" t="s">
        <v>192</v>
      </c>
      <c r="H29" s="20">
        <v>100000</v>
      </c>
      <c r="I29" s="20">
        <v>100000</v>
      </c>
      <c r="J29" s="20"/>
      <c r="K29" s="20"/>
      <c r="L29" s="20"/>
      <c r="M29" s="20">
        <v>100000</v>
      </c>
      <c r="N29" s="20"/>
      <c r="O29" s="20"/>
      <c r="P29" s="20"/>
      <c r="Q29" s="20"/>
      <c r="R29" s="20"/>
      <c r="S29" s="20"/>
      <c r="T29" s="20"/>
      <c r="U29" s="20"/>
      <c r="V29" s="20"/>
      <c r="W29" s="20"/>
      <c r="X29" s="20"/>
    </row>
    <row r="30" ht="21" customHeight="1" spans="1:24">
      <c r="A30" s="21" t="s">
        <v>44</v>
      </c>
      <c r="B30" s="19" t="s">
        <v>179</v>
      </c>
      <c r="C30" s="19" t="s">
        <v>180</v>
      </c>
      <c r="D30" s="19" t="s">
        <v>63</v>
      </c>
      <c r="E30" s="19" t="s">
        <v>64</v>
      </c>
      <c r="F30" s="19" t="s">
        <v>193</v>
      </c>
      <c r="G30" s="19" t="s">
        <v>194</v>
      </c>
      <c r="H30" s="20">
        <v>50000</v>
      </c>
      <c r="I30" s="20">
        <v>50000</v>
      </c>
      <c r="J30" s="20"/>
      <c r="K30" s="20"/>
      <c r="L30" s="20"/>
      <c r="M30" s="20">
        <v>50000</v>
      </c>
      <c r="N30" s="20"/>
      <c r="O30" s="20"/>
      <c r="P30" s="20"/>
      <c r="Q30" s="20"/>
      <c r="R30" s="20"/>
      <c r="S30" s="20"/>
      <c r="T30" s="20"/>
      <c r="U30" s="20"/>
      <c r="V30" s="20"/>
      <c r="W30" s="20"/>
      <c r="X30" s="20"/>
    </row>
    <row r="31" ht="21" customHeight="1" spans="1:24">
      <c r="A31" s="21" t="s">
        <v>44</v>
      </c>
      <c r="B31" s="19" t="s">
        <v>179</v>
      </c>
      <c r="C31" s="19" t="s">
        <v>180</v>
      </c>
      <c r="D31" s="19" t="s">
        <v>63</v>
      </c>
      <c r="E31" s="19" t="s">
        <v>64</v>
      </c>
      <c r="F31" s="19" t="s">
        <v>195</v>
      </c>
      <c r="G31" s="19" t="s">
        <v>196</v>
      </c>
      <c r="H31" s="20">
        <v>154110</v>
      </c>
      <c r="I31" s="20">
        <v>154110</v>
      </c>
      <c r="J31" s="20"/>
      <c r="K31" s="20"/>
      <c r="L31" s="20"/>
      <c r="M31" s="20">
        <v>154110</v>
      </c>
      <c r="N31" s="20"/>
      <c r="O31" s="20"/>
      <c r="P31" s="20"/>
      <c r="Q31" s="20"/>
      <c r="R31" s="20"/>
      <c r="S31" s="20"/>
      <c r="T31" s="20"/>
      <c r="U31" s="20"/>
      <c r="V31" s="20"/>
      <c r="W31" s="20"/>
      <c r="X31" s="20"/>
    </row>
    <row r="32" ht="21" customHeight="1" spans="1:24">
      <c r="A32" s="21" t="s">
        <v>44</v>
      </c>
      <c r="B32" s="19" t="s">
        <v>179</v>
      </c>
      <c r="C32" s="19" t="s">
        <v>180</v>
      </c>
      <c r="D32" s="19" t="s">
        <v>63</v>
      </c>
      <c r="E32" s="19" t="s">
        <v>64</v>
      </c>
      <c r="F32" s="19" t="s">
        <v>197</v>
      </c>
      <c r="G32" s="19" t="s">
        <v>198</v>
      </c>
      <c r="H32" s="20">
        <v>131000</v>
      </c>
      <c r="I32" s="20">
        <v>131000</v>
      </c>
      <c r="J32" s="20"/>
      <c r="K32" s="20"/>
      <c r="L32" s="20"/>
      <c r="M32" s="20">
        <v>131000</v>
      </c>
      <c r="N32" s="20"/>
      <c r="O32" s="20"/>
      <c r="P32" s="20"/>
      <c r="Q32" s="20"/>
      <c r="R32" s="20"/>
      <c r="S32" s="20"/>
      <c r="T32" s="20"/>
      <c r="U32" s="20"/>
      <c r="V32" s="20"/>
      <c r="W32" s="20"/>
      <c r="X32" s="20"/>
    </row>
    <row r="33" ht="21" customHeight="1" spans="1:24">
      <c r="A33" s="21" t="s">
        <v>44</v>
      </c>
      <c r="B33" s="19" t="s">
        <v>179</v>
      </c>
      <c r="C33" s="19" t="s">
        <v>180</v>
      </c>
      <c r="D33" s="19" t="s">
        <v>63</v>
      </c>
      <c r="E33" s="19" t="s">
        <v>64</v>
      </c>
      <c r="F33" s="19" t="s">
        <v>199</v>
      </c>
      <c r="G33" s="19" t="s">
        <v>200</v>
      </c>
      <c r="H33" s="20">
        <v>20000</v>
      </c>
      <c r="I33" s="20">
        <v>20000</v>
      </c>
      <c r="J33" s="20"/>
      <c r="K33" s="20"/>
      <c r="L33" s="20"/>
      <c r="M33" s="20">
        <v>20000</v>
      </c>
      <c r="N33" s="20"/>
      <c r="O33" s="20"/>
      <c r="P33" s="20"/>
      <c r="Q33" s="20"/>
      <c r="R33" s="20"/>
      <c r="S33" s="20"/>
      <c r="T33" s="20"/>
      <c r="U33" s="20"/>
      <c r="V33" s="20"/>
      <c r="W33" s="20"/>
      <c r="X33" s="20"/>
    </row>
    <row r="34" ht="21" customHeight="1" spans="1:24">
      <c r="A34" s="21" t="s">
        <v>44</v>
      </c>
      <c r="B34" s="19" t="s">
        <v>179</v>
      </c>
      <c r="C34" s="19" t="s">
        <v>180</v>
      </c>
      <c r="D34" s="19" t="s">
        <v>63</v>
      </c>
      <c r="E34" s="19" t="s">
        <v>64</v>
      </c>
      <c r="F34" s="19" t="s">
        <v>201</v>
      </c>
      <c r="G34" s="19" t="s">
        <v>202</v>
      </c>
      <c r="H34" s="20">
        <v>150000</v>
      </c>
      <c r="I34" s="20">
        <v>150000</v>
      </c>
      <c r="J34" s="20"/>
      <c r="K34" s="20"/>
      <c r="L34" s="20"/>
      <c r="M34" s="20">
        <v>150000</v>
      </c>
      <c r="N34" s="20"/>
      <c r="O34" s="20"/>
      <c r="P34" s="20"/>
      <c r="Q34" s="20"/>
      <c r="R34" s="20"/>
      <c r="S34" s="20"/>
      <c r="T34" s="20"/>
      <c r="U34" s="20"/>
      <c r="V34" s="20"/>
      <c r="W34" s="20"/>
      <c r="X34" s="20"/>
    </row>
    <row r="35" ht="21" customHeight="1" spans="1:24">
      <c r="A35" s="21" t="s">
        <v>44</v>
      </c>
      <c r="B35" s="19" t="s">
        <v>179</v>
      </c>
      <c r="C35" s="19" t="s">
        <v>180</v>
      </c>
      <c r="D35" s="19" t="s">
        <v>63</v>
      </c>
      <c r="E35" s="19" t="s">
        <v>64</v>
      </c>
      <c r="F35" s="19" t="s">
        <v>203</v>
      </c>
      <c r="G35" s="19" t="s">
        <v>204</v>
      </c>
      <c r="H35" s="20">
        <v>331520</v>
      </c>
      <c r="I35" s="20">
        <v>331520</v>
      </c>
      <c r="J35" s="20"/>
      <c r="K35" s="20"/>
      <c r="L35" s="20"/>
      <c r="M35" s="20">
        <v>331520</v>
      </c>
      <c r="N35" s="20"/>
      <c r="O35" s="20"/>
      <c r="P35" s="20"/>
      <c r="Q35" s="20"/>
      <c r="R35" s="20"/>
      <c r="S35" s="20"/>
      <c r="T35" s="20"/>
      <c r="U35" s="20"/>
      <c r="V35" s="20"/>
      <c r="W35" s="20"/>
      <c r="X35" s="20"/>
    </row>
    <row r="36" ht="21" customHeight="1" spans="1:24">
      <c r="A36" s="21" t="s">
        <v>44</v>
      </c>
      <c r="B36" s="19" t="s">
        <v>179</v>
      </c>
      <c r="C36" s="19" t="s">
        <v>180</v>
      </c>
      <c r="D36" s="19" t="s">
        <v>63</v>
      </c>
      <c r="E36" s="19" t="s">
        <v>64</v>
      </c>
      <c r="F36" s="19" t="s">
        <v>205</v>
      </c>
      <c r="G36" s="19" t="s">
        <v>206</v>
      </c>
      <c r="H36" s="20">
        <v>180000</v>
      </c>
      <c r="I36" s="20">
        <v>180000</v>
      </c>
      <c r="J36" s="20"/>
      <c r="K36" s="20"/>
      <c r="L36" s="20"/>
      <c r="M36" s="20">
        <v>180000</v>
      </c>
      <c r="N36" s="20"/>
      <c r="O36" s="20"/>
      <c r="P36" s="20"/>
      <c r="Q36" s="20"/>
      <c r="R36" s="20"/>
      <c r="S36" s="20"/>
      <c r="T36" s="20"/>
      <c r="U36" s="20"/>
      <c r="V36" s="20"/>
      <c r="W36" s="20"/>
      <c r="X36" s="20"/>
    </row>
    <row r="37" ht="21" customHeight="1" spans="1:24">
      <c r="A37" s="21" t="s">
        <v>44</v>
      </c>
      <c r="B37" s="19" t="s">
        <v>207</v>
      </c>
      <c r="C37" s="19" t="s">
        <v>208</v>
      </c>
      <c r="D37" s="19" t="s">
        <v>63</v>
      </c>
      <c r="E37" s="19" t="s">
        <v>64</v>
      </c>
      <c r="F37" s="19" t="s">
        <v>151</v>
      </c>
      <c r="G37" s="19" t="s">
        <v>152</v>
      </c>
      <c r="H37" s="20">
        <v>450000</v>
      </c>
      <c r="I37" s="20">
        <v>450000</v>
      </c>
      <c r="J37" s="20"/>
      <c r="K37" s="20"/>
      <c r="L37" s="20"/>
      <c r="M37" s="20">
        <v>450000</v>
      </c>
      <c r="N37" s="20"/>
      <c r="O37" s="20"/>
      <c r="P37" s="20"/>
      <c r="Q37" s="20"/>
      <c r="R37" s="20"/>
      <c r="S37" s="20"/>
      <c r="T37" s="20"/>
      <c r="U37" s="20"/>
      <c r="V37" s="20"/>
      <c r="W37" s="20"/>
      <c r="X37" s="20"/>
    </row>
    <row r="38" ht="21" customHeight="1" spans="1:24">
      <c r="A38" s="21" t="s">
        <v>44</v>
      </c>
      <c r="B38" s="19" t="s">
        <v>209</v>
      </c>
      <c r="C38" s="19" t="s">
        <v>210</v>
      </c>
      <c r="D38" s="19" t="s">
        <v>75</v>
      </c>
      <c r="E38" s="19" t="s">
        <v>76</v>
      </c>
      <c r="F38" s="19" t="s">
        <v>203</v>
      </c>
      <c r="G38" s="19" t="s">
        <v>204</v>
      </c>
      <c r="H38" s="20">
        <v>100000</v>
      </c>
      <c r="I38" s="20">
        <v>100000</v>
      </c>
      <c r="J38" s="20"/>
      <c r="K38" s="20"/>
      <c r="L38" s="20"/>
      <c r="M38" s="20">
        <v>100000</v>
      </c>
      <c r="N38" s="20"/>
      <c r="O38" s="20"/>
      <c r="P38" s="20"/>
      <c r="Q38" s="20"/>
      <c r="R38" s="20"/>
      <c r="S38" s="20"/>
      <c r="T38" s="20"/>
      <c r="U38" s="20"/>
      <c r="V38" s="20"/>
      <c r="W38" s="20"/>
      <c r="X38" s="20"/>
    </row>
    <row r="39" ht="21" customHeight="1" spans="1:24">
      <c r="A39" s="21" t="s">
        <v>44</v>
      </c>
      <c r="B39" s="19" t="s">
        <v>211</v>
      </c>
      <c r="C39" s="19" t="s">
        <v>212</v>
      </c>
      <c r="D39" s="19" t="s">
        <v>81</v>
      </c>
      <c r="E39" s="19" t="s">
        <v>82</v>
      </c>
      <c r="F39" s="19" t="s">
        <v>213</v>
      </c>
      <c r="G39" s="19" t="s">
        <v>214</v>
      </c>
      <c r="H39" s="20">
        <v>86211.84</v>
      </c>
      <c r="I39" s="20">
        <v>86211.84</v>
      </c>
      <c r="J39" s="20"/>
      <c r="K39" s="20"/>
      <c r="L39" s="20"/>
      <c r="M39" s="20">
        <v>86211.84</v>
      </c>
      <c r="N39" s="20"/>
      <c r="O39" s="20"/>
      <c r="P39" s="20"/>
      <c r="Q39" s="20"/>
      <c r="R39" s="20"/>
      <c r="S39" s="20"/>
      <c r="T39" s="20"/>
      <c r="U39" s="20"/>
      <c r="V39" s="20"/>
      <c r="W39" s="20"/>
      <c r="X39" s="20"/>
    </row>
    <row r="40" ht="21" customHeight="1" spans="1:24">
      <c r="A40" s="21" t="s">
        <v>44</v>
      </c>
      <c r="B40" s="19" t="s">
        <v>215</v>
      </c>
      <c r="C40" s="19" t="s">
        <v>216</v>
      </c>
      <c r="D40" s="19" t="s">
        <v>63</v>
      </c>
      <c r="E40" s="19" t="s">
        <v>64</v>
      </c>
      <c r="F40" s="19" t="s">
        <v>153</v>
      </c>
      <c r="G40" s="19" t="s">
        <v>154</v>
      </c>
      <c r="H40" s="20">
        <v>10603680</v>
      </c>
      <c r="I40" s="20">
        <v>10603680</v>
      </c>
      <c r="J40" s="20"/>
      <c r="K40" s="20"/>
      <c r="L40" s="20"/>
      <c r="M40" s="20">
        <v>10603680</v>
      </c>
      <c r="N40" s="20"/>
      <c r="O40" s="20"/>
      <c r="P40" s="20"/>
      <c r="Q40" s="20"/>
      <c r="R40" s="20"/>
      <c r="S40" s="20"/>
      <c r="T40" s="20"/>
      <c r="U40" s="20"/>
      <c r="V40" s="20"/>
      <c r="W40" s="20"/>
      <c r="X40" s="20"/>
    </row>
    <row r="41" ht="21" customHeight="1" spans="1:24">
      <c r="A41" s="21" t="s">
        <v>44</v>
      </c>
      <c r="B41" s="19" t="s">
        <v>217</v>
      </c>
      <c r="C41" s="19" t="s">
        <v>218</v>
      </c>
      <c r="D41" s="19" t="s">
        <v>63</v>
      </c>
      <c r="E41" s="19" t="s">
        <v>64</v>
      </c>
      <c r="F41" s="19" t="s">
        <v>219</v>
      </c>
      <c r="G41" s="19" t="s">
        <v>218</v>
      </c>
      <c r="H41" s="20">
        <v>50000</v>
      </c>
      <c r="I41" s="20">
        <v>50000</v>
      </c>
      <c r="J41" s="20"/>
      <c r="K41" s="20"/>
      <c r="L41" s="20"/>
      <c r="M41" s="20">
        <v>50000</v>
      </c>
      <c r="N41" s="20"/>
      <c r="O41" s="20"/>
      <c r="P41" s="20"/>
      <c r="Q41" s="20"/>
      <c r="R41" s="20"/>
      <c r="S41" s="20"/>
      <c r="T41" s="20"/>
      <c r="U41" s="20"/>
      <c r="V41" s="20"/>
      <c r="W41" s="20"/>
      <c r="X41" s="20"/>
    </row>
    <row r="42" ht="21" customHeight="1" spans="1:24">
      <c r="A42" s="21" t="s">
        <v>44</v>
      </c>
      <c r="B42" s="19" t="s">
        <v>217</v>
      </c>
      <c r="C42" s="19" t="s">
        <v>218</v>
      </c>
      <c r="D42" s="19" t="s">
        <v>75</v>
      </c>
      <c r="E42" s="19" t="s">
        <v>76</v>
      </c>
      <c r="F42" s="19" t="s">
        <v>219</v>
      </c>
      <c r="G42" s="19" t="s">
        <v>218</v>
      </c>
      <c r="H42" s="20">
        <v>15200</v>
      </c>
      <c r="I42" s="20">
        <v>15200</v>
      </c>
      <c r="J42" s="20"/>
      <c r="K42" s="20"/>
      <c r="L42" s="20"/>
      <c r="M42" s="20">
        <v>15200</v>
      </c>
      <c r="N42" s="20"/>
      <c r="O42" s="20"/>
      <c r="P42" s="20"/>
      <c r="Q42" s="20"/>
      <c r="R42" s="20"/>
      <c r="S42" s="20"/>
      <c r="T42" s="20"/>
      <c r="U42" s="20"/>
      <c r="V42" s="20"/>
      <c r="W42" s="20"/>
      <c r="X42" s="20"/>
    </row>
    <row r="43" ht="21" customHeight="1" spans="1:24">
      <c r="A43" s="21" t="s">
        <v>44</v>
      </c>
      <c r="B43" s="19" t="s">
        <v>220</v>
      </c>
      <c r="C43" s="19" t="s">
        <v>221</v>
      </c>
      <c r="D43" s="19" t="s">
        <v>69</v>
      </c>
      <c r="E43" s="19" t="s">
        <v>70</v>
      </c>
      <c r="F43" s="19" t="s">
        <v>213</v>
      </c>
      <c r="G43" s="19" t="s">
        <v>214</v>
      </c>
      <c r="H43" s="20">
        <v>1325609.74</v>
      </c>
      <c r="I43" s="20">
        <v>1325609.74</v>
      </c>
      <c r="J43" s="20"/>
      <c r="K43" s="20"/>
      <c r="L43" s="20"/>
      <c r="M43" s="20">
        <v>1325609.74</v>
      </c>
      <c r="N43" s="20"/>
      <c r="O43" s="20"/>
      <c r="P43" s="20"/>
      <c r="Q43" s="20"/>
      <c r="R43" s="20"/>
      <c r="S43" s="20"/>
      <c r="T43" s="20"/>
      <c r="U43" s="20"/>
      <c r="V43" s="20"/>
      <c r="W43" s="20"/>
      <c r="X43" s="20"/>
    </row>
    <row r="44" ht="21" customHeight="1" spans="1:24">
      <c r="A44" s="21" t="s">
        <v>44</v>
      </c>
      <c r="B44" s="19" t="s">
        <v>220</v>
      </c>
      <c r="C44" s="19" t="s">
        <v>221</v>
      </c>
      <c r="D44" s="19" t="s">
        <v>69</v>
      </c>
      <c r="E44" s="19" t="s">
        <v>70</v>
      </c>
      <c r="F44" s="19" t="s">
        <v>213</v>
      </c>
      <c r="G44" s="19" t="s">
        <v>214</v>
      </c>
      <c r="H44" s="20">
        <v>4728000</v>
      </c>
      <c r="I44" s="20">
        <v>4728000</v>
      </c>
      <c r="J44" s="20"/>
      <c r="K44" s="20"/>
      <c r="L44" s="20"/>
      <c r="M44" s="20">
        <v>4728000</v>
      </c>
      <c r="N44" s="20"/>
      <c r="O44" s="20"/>
      <c r="P44" s="20"/>
      <c r="Q44" s="20"/>
      <c r="R44" s="20"/>
      <c r="S44" s="20"/>
      <c r="T44" s="20"/>
      <c r="U44" s="20"/>
      <c r="V44" s="20"/>
      <c r="W44" s="20"/>
      <c r="X44" s="20"/>
    </row>
    <row r="45" ht="37" customHeight="1" spans="1:24">
      <c r="A45" s="21" t="s">
        <v>44</v>
      </c>
      <c r="B45" s="19" t="s">
        <v>222</v>
      </c>
      <c r="C45" s="19" t="s">
        <v>223</v>
      </c>
      <c r="D45" s="19" t="s">
        <v>77</v>
      </c>
      <c r="E45" s="19" t="s">
        <v>78</v>
      </c>
      <c r="F45" s="19" t="s">
        <v>157</v>
      </c>
      <c r="G45" s="19" t="s">
        <v>158</v>
      </c>
      <c r="H45" s="20">
        <v>19507.2</v>
      </c>
      <c r="I45" s="20">
        <v>19507.2</v>
      </c>
      <c r="J45" s="20"/>
      <c r="K45" s="20"/>
      <c r="L45" s="20"/>
      <c r="M45" s="20">
        <v>19507.2</v>
      </c>
      <c r="N45" s="20"/>
      <c r="O45" s="20"/>
      <c r="P45" s="20"/>
      <c r="Q45" s="20"/>
      <c r="R45" s="20"/>
      <c r="S45" s="20"/>
      <c r="T45" s="20"/>
      <c r="U45" s="20"/>
      <c r="V45" s="20"/>
      <c r="W45" s="20"/>
      <c r="X45" s="20"/>
    </row>
    <row r="46" ht="21" customHeight="1" spans="1:24">
      <c r="A46" s="21" t="s">
        <v>44</v>
      </c>
      <c r="B46" s="19" t="s">
        <v>222</v>
      </c>
      <c r="C46" s="19" t="s">
        <v>223</v>
      </c>
      <c r="D46" s="19" t="s">
        <v>87</v>
      </c>
      <c r="E46" s="19" t="s">
        <v>88</v>
      </c>
      <c r="F46" s="19" t="s">
        <v>159</v>
      </c>
      <c r="G46" s="19" t="s">
        <v>160</v>
      </c>
      <c r="H46" s="20">
        <v>18678.36</v>
      </c>
      <c r="I46" s="20">
        <v>18678.36</v>
      </c>
      <c r="J46" s="20"/>
      <c r="K46" s="20"/>
      <c r="L46" s="20"/>
      <c r="M46" s="20">
        <v>18678.36</v>
      </c>
      <c r="N46" s="20"/>
      <c r="O46" s="20"/>
      <c r="P46" s="20"/>
      <c r="Q46" s="20"/>
      <c r="R46" s="20"/>
      <c r="S46" s="20"/>
      <c r="T46" s="20"/>
      <c r="U46" s="20"/>
      <c r="V46" s="20"/>
      <c r="W46" s="20"/>
      <c r="X46" s="20"/>
    </row>
    <row r="47" ht="21" customHeight="1" spans="1:24">
      <c r="A47" s="21" t="s">
        <v>44</v>
      </c>
      <c r="B47" s="19" t="s">
        <v>222</v>
      </c>
      <c r="C47" s="19" t="s">
        <v>223</v>
      </c>
      <c r="D47" s="19" t="s">
        <v>89</v>
      </c>
      <c r="E47" s="19" t="s">
        <v>90</v>
      </c>
      <c r="F47" s="19" t="s">
        <v>161</v>
      </c>
      <c r="G47" s="19" t="s">
        <v>162</v>
      </c>
      <c r="H47" s="20">
        <v>8894.4</v>
      </c>
      <c r="I47" s="20">
        <v>8894.4</v>
      </c>
      <c r="J47" s="20"/>
      <c r="K47" s="20"/>
      <c r="L47" s="20"/>
      <c r="M47" s="20">
        <v>8894.4</v>
      </c>
      <c r="N47" s="20"/>
      <c r="O47" s="20"/>
      <c r="P47" s="20"/>
      <c r="Q47" s="20"/>
      <c r="R47" s="20"/>
      <c r="S47" s="20"/>
      <c r="T47" s="20"/>
      <c r="U47" s="20"/>
      <c r="V47" s="20"/>
      <c r="W47" s="20"/>
      <c r="X47" s="20"/>
    </row>
    <row r="48" ht="31" customHeight="1" spans="1:24">
      <c r="A48" s="21" t="s">
        <v>44</v>
      </c>
      <c r="B48" s="19" t="s">
        <v>222</v>
      </c>
      <c r="C48" s="19" t="s">
        <v>223</v>
      </c>
      <c r="D48" s="19" t="s">
        <v>91</v>
      </c>
      <c r="E48" s="19" t="s">
        <v>92</v>
      </c>
      <c r="F48" s="19" t="s">
        <v>163</v>
      </c>
      <c r="G48" s="19" t="s">
        <v>164</v>
      </c>
      <c r="H48" s="20">
        <v>546</v>
      </c>
      <c r="I48" s="20">
        <v>546</v>
      </c>
      <c r="J48" s="20"/>
      <c r="K48" s="20"/>
      <c r="L48" s="20"/>
      <c r="M48" s="20">
        <v>546</v>
      </c>
      <c r="N48" s="20"/>
      <c r="O48" s="20"/>
      <c r="P48" s="20"/>
      <c r="Q48" s="20"/>
      <c r="R48" s="20"/>
      <c r="S48" s="20"/>
      <c r="T48" s="20"/>
      <c r="U48" s="20"/>
      <c r="V48" s="20"/>
      <c r="W48" s="20"/>
      <c r="X48" s="20"/>
    </row>
    <row r="49" ht="40" customHeight="1" spans="1:24">
      <c r="A49" s="21" t="s">
        <v>44</v>
      </c>
      <c r="B49" s="19" t="s">
        <v>222</v>
      </c>
      <c r="C49" s="19" t="s">
        <v>223</v>
      </c>
      <c r="D49" s="19" t="s">
        <v>91</v>
      </c>
      <c r="E49" s="19" t="s">
        <v>92</v>
      </c>
      <c r="F49" s="19" t="s">
        <v>163</v>
      </c>
      <c r="G49" s="19" t="s">
        <v>164</v>
      </c>
      <c r="H49" s="20">
        <v>243.84</v>
      </c>
      <c r="I49" s="20">
        <v>243.84</v>
      </c>
      <c r="J49" s="20"/>
      <c r="K49" s="20"/>
      <c r="L49" s="20"/>
      <c r="M49" s="20">
        <v>243.84</v>
      </c>
      <c r="N49" s="20"/>
      <c r="O49" s="20"/>
      <c r="P49" s="20"/>
      <c r="Q49" s="20"/>
      <c r="R49" s="20"/>
      <c r="S49" s="20"/>
      <c r="T49" s="20"/>
      <c r="U49" s="20"/>
      <c r="V49" s="20"/>
      <c r="W49" s="20"/>
      <c r="X49" s="20"/>
    </row>
    <row r="50" ht="20" customHeight="1" spans="1:24">
      <c r="A50" s="21" t="s">
        <v>44</v>
      </c>
      <c r="B50" s="19" t="s">
        <v>224</v>
      </c>
      <c r="C50" s="19" t="s">
        <v>225</v>
      </c>
      <c r="D50" s="19" t="s">
        <v>97</v>
      </c>
      <c r="E50" s="19" t="s">
        <v>98</v>
      </c>
      <c r="F50" s="19" t="s">
        <v>166</v>
      </c>
      <c r="G50" s="19" t="s">
        <v>98</v>
      </c>
      <c r="H50" s="20">
        <v>16104</v>
      </c>
      <c r="I50" s="20">
        <v>16104</v>
      </c>
      <c r="J50" s="20"/>
      <c r="K50" s="20"/>
      <c r="L50" s="20"/>
      <c r="M50" s="20">
        <v>16104</v>
      </c>
      <c r="N50" s="20"/>
      <c r="O50" s="20"/>
      <c r="P50" s="20"/>
      <c r="Q50" s="20"/>
      <c r="R50" s="20"/>
      <c r="S50" s="20"/>
      <c r="T50" s="20"/>
      <c r="U50" s="20"/>
      <c r="V50" s="20"/>
      <c r="W50" s="20"/>
      <c r="X50" s="20"/>
    </row>
    <row r="51" ht="21" customHeight="1" spans="1:24">
      <c r="A51" s="21" t="s">
        <v>44</v>
      </c>
      <c r="B51" s="19" t="s">
        <v>226</v>
      </c>
      <c r="C51" s="19" t="s">
        <v>227</v>
      </c>
      <c r="D51" s="19" t="s">
        <v>63</v>
      </c>
      <c r="E51" s="19" t="s">
        <v>64</v>
      </c>
      <c r="F51" s="19" t="s">
        <v>228</v>
      </c>
      <c r="G51" s="19" t="s">
        <v>229</v>
      </c>
      <c r="H51" s="20">
        <v>54259200</v>
      </c>
      <c r="I51" s="20">
        <v>54259200</v>
      </c>
      <c r="J51" s="20"/>
      <c r="K51" s="20"/>
      <c r="L51" s="20"/>
      <c r="M51" s="20">
        <v>54259200</v>
      </c>
      <c r="N51" s="20"/>
      <c r="O51" s="20"/>
      <c r="P51" s="20"/>
      <c r="Q51" s="20"/>
      <c r="R51" s="20"/>
      <c r="S51" s="20"/>
      <c r="T51" s="20"/>
      <c r="U51" s="20"/>
      <c r="V51" s="20"/>
      <c r="W51" s="20"/>
      <c r="X51" s="20"/>
    </row>
    <row r="52" ht="21" customHeight="1" spans="1:24">
      <c r="A52" s="21" t="s">
        <v>46</v>
      </c>
      <c r="B52" s="19" t="s">
        <v>230</v>
      </c>
      <c r="C52" s="19" t="s">
        <v>148</v>
      </c>
      <c r="D52" s="19" t="s">
        <v>63</v>
      </c>
      <c r="E52" s="19" t="s">
        <v>64</v>
      </c>
      <c r="F52" s="19" t="s">
        <v>149</v>
      </c>
      <c r="G52" s="19" t="s">
        <v>150</v>
      </c>
      <c r="H52" s="20">
        <v>4386708</v>
      </c>
      <c r="I52" s="20">
        <v>4386708</v>
      </c>
      <c r="J52" s="20"/>
      <c r="K52" s="20"/>
      <c r="L52" s="20"/>
      <c r="M52" s="20">
        <v>4386708</v>
      </c>
      <c r="N52" s="20"/>
      <c r="O52" s="20"/>
      <c r="P52" s="20"/>
      <c r="Q52" s="20"/>
      <c r="R52" s="20"/>
      <c r="S52" s="20"/>
      <c r="T52" s="20"/>
      <c r="U52" s="20"/>
      <c r="V52" s="20"/>
      <c r="W52" s="20"/>
      <c r="X52" s="20"/>
    </row>
    <row r="53" ht="21" customHeight="1" spans="1:24">
      <c r="A53" s="21" t="s">
        <v>46</v>
      </c>
      <c r="B53" s="19" t="s">
        <v>230</v>
      </c>
      <c r="C53" s="19" t="s">
        <v>148</v>
      </c>
      <c r="D53" s="19" t="s">
        <v>63</v>
      </c>
      <c r="E53" s="19" t="s">
        <v>64</v>
      </c>
      <c r="F53" s="19" t="s">
        <v>151</v>
      </c>
      <c r="G53" s="19" t="s">
        <v>152</v>
      </c>
      <c r="H53" s="20">
        <v>8118684</v>
      </c>
      <c r="I53" s="20">
        <v>8118684</v>
      </c>
      <c r="J53" s="20"/>
      <c r="K53" s="20"/>
      <c r="L53" s="20"/>
      <c r="M53" s="20">
        <v>8118684</v>
      </c>
      <c r="N53" s="20"/>
      <c r="O53" s="20"/>
      <c r="P53" s="20"/>
      <c r="Q53" s="20"/>
      <c r="R53" s="20"/>
      <c r="S53" s="20"/>
      <c r="T53" s="20"/>
      <c r="U53" s="20"/>
      <c r="V53" s="20"/>
      <c r="W53" s="20"/>
      <c r="X53" s="20"/>
    </row>
    <row r="54" ht="21" customHeight="1" spans="1:24">
      <c r="A54" s="21" t="s">
        <v>46</v>
      </c>
      <c r="B54" s="19" t="s">
        <v>230</v>
      </c>
      <c r="C54" s="19" t="s">
        <v>148</v>
      </c>
      <c r="D54" s="19" t="s">
        <v>63</v>
      </c>
      <c r="E54" s="19" t="s">
        <v>64</v>
      </c>
      <c r="F54" s="19" t="s">
        <v>151</v>
      </c>
      <c r="G54" s="19" t="s">
        <v>152</v>
      </c>
      <c r="H54" s="20">
        <v>826440</v>
      </c>
      <c r="I54" s="20">
        <v>826440</v>
      </c>
      <c r="J54" s="20"/>
      <c r="K54" s="20"/>
      <c r="L54" s="20"/>
      <c r="M54" s="20">
        <v>826440</v>
      </c>
      <c r="N54" s="20"/>
      <c r="O54" s="20"/>
      <c r="P54" s="20"/>
      <c r="Q54" s="20"/>
      <c r="R54" s="20"/>
      <c r="S54" s="20"/>
      <c r="T54" s="20"/>
      <c r="U54" s="20"/>
      <c r="V54" s="20"/>
      <c r="W54" s="20"/>
      <c r="X54" s="20"/>
    </row>
    <row r="55" ht="21" customHeight="1" spans="1:24">
      <c r="A55" s="21" t="s">
        <v>46</v>
      </c>
      <c r="B55" s="19" t="s">
        <v>230</v>
      </c>
      <c r="C55" s="19" t="s">
        <v>148</v>
      </c>
      <c r="D55" s="19" t="s">
        <v>63</v>
      </c>
      <c r="E55" s="19" t="s">
        <v>64</v>
      </c>
      <c r="F55" s="19" t="s">
        <v>153</v>
      </c>
      <c r="G55" s="19" t="s">
        <v>154</v>
      </c>
      <c r="H55" s="20">
        <v>365559</v>
      </c>
      <c r="I55" s="20">
        <v>365559</v>
      </c>
      <c r="J55" s="20"/>
      <c r="K55" s="20"/>
      <c r="L55" s="20"/>
      <c r="M55" s="20">
        <v>365559</v>
      </c>
      <c r="N55" s="20"/>
      <c r="O55" s="20"/>
      <c r="P55" s="20"/>
      <c r="Q55" s="20"/>
      <c r="R55" s="20"/>
      <c r="S55" s="20"/>
      <c r="T55" s="20"/>
      <c r="U55" s="20"/>
      <c r="V55" s="20"/>
      <c r="W55" s="20"/>
      <c r="X55" s="20"/>
    </row>
    <row r="56" ht="33" customHeight="1" spans="1:24">
      <c r="A56" s="21" t="s">
        <v>46</v>
      </c>
      <c r="B56" s="19" t="s">
        <v>231</v>
      </c>
      <c r="C56" s="19" t="s">
        <v>156</v>
      </c>
      <c r="D56" s="19" t="s">
        <v>77</v>
      </c>
      <c r="E56" s="19" t="s">
        <v>78</v>
      </c>
      <c r="F56" s="19" t="s">
        <v>157</v>
      </c>
      <c r="G56" s="19" t="s">
        <v>158</v>
      </c>
      <c r="H56" s="20">
        <v>2382132.96</v>
      </c>
      <c r="I56" s="20">
        <v>2382132.96</v>
      </c>
      <c r="J56" s="20"/>
      <c r="K56" s="20"/>
      <c r="L56" s="20"/>
      <c r="M56" s="20">
        <v>2382132.96</v>
      </c>
      <c r="N56" s="20"/>
      <c r="O56" s="20"/>
      <c r="P56" s="20"/>
      <c r="Q56" s="20"/>
      <c r="R56" s="20"/>
      <c r="S56" s="20"/>
      <c r="T56" s="20"/>
      <c r="U56" s="20"/>
      <c r="V56" s="20"/>
      <c r="W56" s="20"/>
      <c r="X56" s="20"/>
    </row>
    <row r="57" ht="21" customHeight="1" spans="1:24">
      <c r="A57" s="21" t="s">
        <v>46</v>
      </c>
      <c r="B57" s="19" t="s">
        <v>231</v>
      </c>
      <c r="C57" s="19" t="s">
        <v>156</v>
      </c>
      <c r="D57" s="19" t="s">
        <v>87</v>
      </c>
      <c r="E57" s="19" t="s">
        <v>88</v>
      </c>
      <c r="F57" s="19" t="s">
        <v>159</v>
      </c>
      <c r="G57" s="19" t="s">
        <v>160</v>
      </c>
      <c r="H57" s="20">
        <v>1314966.56</v>
      </c>
      <c r="I57" s="20">
        <v>1314966.56</v>
      </c>
      <c r="J57" s="20"/>
      <c r="K57" s="20"/>
      <c r="L57" s="20"/>
      <c r="M57" s="20">
        <v>1314966.56</v>
      </c>
      <c r="N57" s="20"/>
      <c r="O57" s="20"/>
      <c r="P57" s="20"/>
      <c r="Q57" s="20"/>
      <c r="R57" s="20"/>
      <c r="S57" s="20"/>
      <c r="T57" s="20"/>
      <c r="U57" s="20"/>
      <c r="V57" s="20"/>
      <c r="W57" s="20"/>
      <c r="X57" s="20"/>
    </row>
    <row r="58" ht="21" customHeight="1" spans="1:24">
      <c r="A58" s="21" t="s">
        <v>46</v>
      </c>
      <c r="B58" s="19" t="s">
        <v>231</v>
      </c>
      <c r="C58" s="19" t="s">
        <v>156</v>
      </c>
      <c r="D58" s="19" t="s">
        <v>89</v>
      </c>
      <c r="E58" s="19" t="s">
        <v>90</v>
      </c>
      <c r="F58" s="19" t="s">
        <v>161</v>
      </c>
      <c r="G58" s="19" t="s">
        <v>162</v>
      </c>
      <c r="H58" s="20">
        <v>677532.74</v>
      </c>
      <c r="I58" s="20">
        <v>677532.74</v>
      </c>
      <c r="J58" s="20"/>
      <c r="K58" s="20"/>
      <c r="L58" s="20"/>
      <c r="M58" s="20">
        <v>677532.74</v>
      </c>
      <c r="N58" s="20"/>
      <c r="O58" s="20"/>
      <c r="P58" s="20"/>
      <c r="Q58" s="20"/>
      <c r="R58" s="20"/>
      <c r="S58" s="20"/>
      <c r="T58" s="20"/>
      <c r="U58" s="20"/>
      <c r="V58" s="20"/>
      <c r="W58" s="20"/>
      <c r="X58" s="20"/>
    </row>
    <row r="59" ht="29" customHeight="1" spans="1:24">
      <c r="A59" s="21" t="s">
        <v>46</v>
      </c>
      <c r="B59" s="19" t="s">
        <v>231</v>
      </c>
      <c r="C59" s="19" t="s">
        <v>156</v>
      </c>
      <c r="D59" s="19" t="s">
        <v>91</v>
      </c>
      <c r="E59" s="19" t="s">
        <v>92</v>
      </c>
      <c r="F59" s="19" t="s">
        <v>163</v>
      </c>
      <c r="G59" s="19" t="s">
        <v>164</v>
      </c>
      <c r="H59" s="20">
        <v>30030</v>
      </c>
      <c r="I59" s="20">
        <v>30030</v>
      </c>
      <c r="J59" s="20"/>
      <c r="K59" s="20"/>
      <c r="L59" s="20"/>
      <c r="M59" s="20">
        <v>30030</v>
      </c>
      <c r="N59" s="20"/>
      <c r="O59" s="20"/>
      <c r="P59" s="20"/>
      <c r="Q59" s="20"/>
      <c r="R59" s="20"/>
      <c r="S59" s="20"/>
      <c r="T59" s="20"/>
      <c r="U59" s="20"/>
      <c r="V59" s="20"/>
      <c r="W59" s="20"/>
      <c r="X59" s="20"/>
    </row>
    <row r="60" ht="30" customHeight="1" spans="1:24">
      <c r="A60" s="21" t="s">
        <v>46</v>
      </c>
      <c r="B60" s="19" t="s">
        <v>231</v>
      </c>
      <c r="C60" s="19" t="s">
        <v>156</v>
      </c>
      <c r="D60" s="19" t="s">
        <v>91</v>
      </c>
      <c r="E60" s="19" t="s">
        <v>92</v>
      </c>
      <c r="F60" s="19" t="s">
        <v>163</v>
      </c>
      <c r="G60" s="19" t="s">
        <v>164</v>
      </c>
      <c r="H60" s="20">
        <v>29776.66</v>
      </c>
      <c r="I60" s="20">
        <v>29776.66</v>
      </c>
      <c r="J60" s="20"/>
      <c r="K60" s="20"/>
      <c r="L60" s="20"/>
      <c r="M60" s="20">
        <v>29776.66</v>
      </c>
      <c r="N60" s="20"/>
      <c r="O60" s="20"/>
      <c r="P60" s="20"/>
      <c r="Q60" s="20"/>
      <c r="R60" s="20"/>
      <c r="S60" s="20"/>
      <c r="T60" s="20"/>
      <c r="U60" s="20"/>
      <c r="V60" s="20"/>
      <c r="W60" s="20"/>
      <c r="X60" s="20"/>
    </row>
    <row r="61" ht="21" customHeight="1" spans="1:24">
      <c r="A61" s="21" t="s">
        <v>46</v>
      </c>
      <c r="B61" s="19" t="s">
        <v>232</v>
      </c>
      <c r="C61" s="19" t="s">
        <v>98</v>
      </c>
      <c r="D61" s="19" t="s">
        <v>97</v>
      </c>
      <c r="E61" s="19" t="s">
        <v>98</v>
      </c>
      <c r="F61" s="19" t="s">
        <v>166</v>
      </c>
      <c r="G61" s="19" t="s">
        <v>98</v>
      </c>
      <c r="H61" s="20">
        <v>1926279.72</v>
      </c>
      <c r="I61" s="20">
        <v>1926279.72</v>
      </c>
      <c r="J61" s="20"/>
      <c r="K61" s="20"/>
      <c r="L61" s="20"/>
      <c r="M61" s="20">
        <v>1926279.72</v>
      </c>
      <c r="N61" s="20"/>
      <c r="O61" s="20"/>
      <c r="P61" s="20"/>
      <c r="Q61" s="20"/>
      <c r="R61" s="20"/>
      <c r="S61" s="20"/>
      <c r="T61" s="20"/>
      <c r="U61" s="20"/>
      <c r="V61" s="20"/>
      <c r="W61" s="20"/>
      <c r="X61" s="20"/>
    </row>
    <row r="62" ht="21" customHeight="1" spans="1:24">
      <c r="A62" s="21" t="s">
        <v>46</v>
      </c>
      <c r="B62" s="19" t="s">
        <v>233</v>
      </c>
      <c r="C62" s="19" t="s">
        <v>170</v>
      </c>
      <c r="D62" s="19" t="s">
        <v>63</v>
      </c>
      <c r="E62" s="19" t="s">
        <v>64</v>
      </c>
      <c r="F62" s="19" t="s">
        <v>171</v>
      </c>
      <c r="G62" s="19" t="s">
        <v>172</v>
      </c>
      <c r="H62" s="20">
        <v>904200</v>
      </c>
      <c r="I62" s="20">
        <v>904200</v>
      </c>
      <c r="J62" s="20"/>
      <c r="K62" s="20"/>
      <c r="L62" s="20"/>
      <c r="M62" s="20">
        <v>904200</v>
      </c>
      <c r="N62" s="20"/>
      <c r="O62" s="20"/>
      <c r="P62" s="20"/>
      <c r="Q62" s="20"/>
      <c r="R62" s="20"/>
      <c r="S62" s="20"/>
      <c r="T62" s="20"/>
      <c r="U62" s="20"/>
      <c r="V62" s="20"/>
      <c r="W62" s="20"/>
      <c r="X62" s="20"/>
    </row>
    <row r="63" ht="21" customHeight="1" spans="1:24">
      <c r="A63" s="21" t="s">
        <v>46</v>
      </c>
      <c r="B63" s="19" t="s">
        <v>234</v>
      </c>
      <c r="C63" s="19" t="s">
        <v>174</v>
      </c>
      <c r="D63" s="19" t="s">
        <v>63</v>
      </c>
      <c r="E63" s="19" t="s">
        <v>64</v>
      </c>
      <c r="F63" s="19" t="s">
        <v>175</v>
      </c>
      <c r="G63" s="19" t="s">
        <v>174</v>
      </c>
      <c r="H63" s="20">
        <v>315488.64</v>
      </c>
      <c r="I63" s="20">
        <v>315488.64</v>
      </c>
      <c r="J63" s="20"/>
      <c r="K63" s="20"/>
      <c r="L63" s="20"/>
      <c r="M63" s="20">
        <v>315488.64</v>
      </c>
      <c r="N63" s="20"/>
      <c r="O63" s="20"/>
      <c r="P63" s="20"/>
      <c r="Q63" s="20"/>
      <c r="R63" s="20"/>
      <c r="S63" s="20"/>
      <c r="T63" s="20"/>
      <c r="U63" s="20"/>
      <c r="V63" s="20"/>
      <c r="W63" s="20"/>
      <c r="X63" s="20"/>
    </row>
    <row r="64" ht="21" customHeight="1" spans="1:24">
      <c r="A64" s="21" t="s">
        <v>46</v>
      </c>
      <c r="B64" s="19" t="s">
        <v>235</v>
      </c>
      <c r="C64" s="19" t="s">
        <v>177</v>
      </c>
      <c r="D64" s="19" t="s">
        <v>63</v>
      </c>
      <c r="E64" s="19" t="s">
        <v>64</v>
      </c>
      <c r="F64" s="19" t="s">
        <v>178</v>
      </c>
      <c r="G64" s="19" t="s">
        <v>177</v>
      </c>
      <c r="H64" s="20">
        <v>2328</v>
      </c>
      <c r="I64" s="20">
        <v>2328</v>
      </c>
      <c r="J64" s="20"/>
      <c r="K64" s="20"/>
      <c r="L64" s="20"/>
      <c r="M64" s="20">
        <v>2328</v>
      </c>
      <c r="N64" s="20"/>
      <c r="O64" s="20"/>
      <c r="P64" s="20"/>
      <c r="Q64" s="20"/>
      <c r="R64" s="20"/>
      <c r="S64" s="20"/>
      <c r="T64" s="20"/>
      <c r="U64" s="20"/>
      <c r="V64" s="20"/>
      <c r="W64" s="20"/>
      <c r="X64" s="20"/>
    </row>
    <row r="65" ht="21" customHeight="1" spans="1:24">
      <c r="A65" s="21" t="s">
        <v>46</v>
      </c>
      <c r="B65" s="19" t="s">
        <v>236</v>
      </c>
      <c r="C65" s="19" t="s">
        <v>180</v>
      </c>
      <c r="D65" s="19" t="s">
        <v>63</v>
      </c>
      <c r="E65" s="19" t="s">
        <v>64</v>
      </c>
      <c r="F65" s="19" t="s">
        <v>181</v>
      </c>
      <c r="G65" s="19" t="s">
        <v>182</v>
      </c>
      <c r="H65" s="20">
        <v>420000</v>
      </c>
      <c r="I65" s="20">
        <v>420000</v>
      </c>
      <c r="J65" s="20"/>
      <c r="K65" s="20"/>
      <c r="L65" s="20"/>
      <c r="M65" s="20">
        <v>420000</v>
      </c>
      <c r="N65" s="20"/>
      <c r="O65" s="20"/>
      <c r="P65" s="20"/>
      <c r="Q65" s="20"/>
      <c r="R65" s="20"/>
      <c r="S65" s="20"/>
      <c r="T65" s="20"/>
      <c r="U65" s="20"/>
      <c r="V65" s="20"/>
      <c r="W65" s="20"/>
      <c r="X65" s="20"/>
    </row>
    <row r="66" ht="21" customHeight="1" spans="1:24">
      <c r="A66" s="21" t="s">
        <v>46</v>
      </c>
      <c r="B66" s="19" t="s">
        <v>236</v>
      </c>
      <c r="C66" s="19" t="s">
        <v>180</v>
      </c>
      <c r="D66" s="19" t="s">
        <v>63</v>
      </c>
      <c r="E66" s="19" t="s">
        <v>64</v>
      </c>
      <c r="F66" s="19" t="s">
        <v>185</v>
      </c>
      <c r="G66" s="19" t="s">
        <v>186</v>
      </c>
      <c r="H66" s="20">
        <v>67000</v>
      </c>
      <c r="I66" s="20">
        <v>67000</v>
      </c>
      <c r="J66" s="20"/>
      <c r="K66" s="20"/>
      <c r="L66" s="20"/>
      <c r="M66" s="20">
        <v>67000</v>
      </c>
      <c r="N66" s="20"/>
      <c r="O66" s="20"/>
      <c r="P66" s="20"/>
      <c r="Q66" s="20"/>
      <c r="R66" s="20"/>
      <c r="S66" s="20"/>
      <c r="T66" s="20"/>
      <c r="U66" s="20"/>
      <c r="V66" s="20"/>
      <c r="W66" s="20"/>
      <c r="X66" s="20"/>
    </row>
    <row r="67" ht="21" customHeight="1" spans="1:24">
      <c r="A67" s="21" t="s">
        <v>46</v>
      </c>
      <c r="B67" s="19" t="s">
        <v>236</v>
      </c>
      <c r="C67" s="19" t="s">
        <v>180</v>
      </c>
      <c r="D67" s="19" t="s">
        <v>63</v>
      </c>
      <c r="E67" s="19" t="s">
        <v>64</v>
      </c>
      <c r="F67" s="19" t="s">
        <v>187</v>
      </c>
      <c r="G67" s="19" t="s">
        <v>188</v>
      </c>
      <c r="H67" s="20">
        <v>350000</v>
      </c>
      <c r="I67" s="20">
        <v>350000</v>
      </c>
      <c r="J67" s="20"/>
      <c r="K67" s="20"/>
      <c r="L67" s="20"/>
      <c r="M67" s="20">
        <v>350000</v>
      </c>
      <c r="N67" s="20"/>
      <c r="O67" s="20"/>
      <c r="P67" s="20"/>
      <c r="Q67" s="20"/>
      <c r="R67" s="20"/>
      <c r="S67" s="20"/>
      <c r="T67" s="20"/>
      <c r="U67" s="20"/>
      <c r="V67" s="20"/>
      <c r="W67" s="20"/>
      <c r="X67" s="20"/>
    </row>
    <row r="68" ht="21" customHeight="1" spans="1:24">
      <c r="A68" s="21" t="s">
        <v>46</v>
      </c>
      <c r="B68" s="19" t="s">
        <v>236</v>
      </c>
      <c r="C68" s="19" t="s">
        <v>180</v>
      </c>
      <c r="D68" s="19" t="s">
        <v>63</v>
      </c>
      <c r="E68" s="19" t="s">
        <v>64</v>
      </c>
      <c r="F68" s="19" t="s">
        <v>197</v>
      </c>
      <c r="G68" s="19" t="s">
        <v>198</v>
      </c>
      <c r="H68" s="20">
        <v>31000</v>
      </c>
      <c r="I68" s="20">
        <v>31000</v>
      </c>
      <c r="J68" s="20"/>
      <c r="K68" s="20"/>
      <c r="L68" s="20"/>
      <c r="M68" s="20">
        <v>31000</v>
      </c>
      <c r="N68" s="20"/>
      <c r="O68" s="20"/>
      <c r="P68" s="20"/>
      <c r="Q68" s="20"/>
      <c r="R68" s="20"/>
      <c r="S68" s="20"/>
      <c r="T68" s="20"/>
      <c r="U68" s="20"/>
      <c r="V68" s="20"/>
      <c r="W68" s="20"/>
      <c r="X68" s="20"/>
    </row>
    <row r="69" ht="21" customHeight="1" spans="1:24">
      <c r="A69" s="21" t="s">
        <v>46</v>
      </c>
      <c r="B69" s="19" t="s">
        <v>237</v>
      </c>
      <c r="C69" s="19" t="s">
        <v>208</v>
      </c>
      <c r="D69" s="19" t="s">
        <v>63</v>
      </c>
      <c r="E69" s="19" t="s">
        <v>64</v>
      </c>
      <c r="F69" s="19" t="s">
        <v>151</v>
      </c>
      <c r="G69" s="19" t="s">
        <v>152</v>
      </c>
      <c r="H69" s="20">
        <v>138000</v>
      </c>
      <c r="I69" s="20">
        <v>138000</v>
      </c>
      <c r="J69" s="20"/>
      <c r="K69" s="20"/>
      <c r="L69" s="20"/>
      <c r="M69" s="20">
        <v>138000</v>
      </c>
      <c r="N69" s="20"/>
      <c r="O69" s="20"/>
      <c r="P69" s="20"/>
      <c r="Q69" s="20"/>
      <c r="R69" s="20"/>
      <c r="S69" s="20"/>
      <c r="T69" s="20"/>
      <c r="U69" s="20"/>
      <c r="V69" s="20"/>
      <c r="W69" s="20"/>
      <c r="X69" s="20"/>
    </row>
    <row r="70" ht="21" customHeight="1" spans="1:24">
      <c r="A70" s="21" t="s">
        <v>46</v>
      </c>
      <c r="B70" s="19" t="s">
        <v>238</v>
      </c>
      <c r="C70" s="19" t="s">
        <v>210</v>
      </c>
      <c r="D70" s="19" t="s">
        <v>75</v>
      </c>
      <c r="E70" s="19" t="s">
        <v>76</v>
      </c>
      <c r="F70" s="19" t="s">
        <v>203</v>
      </c>
      <c r="G70" s="19" t="s">
        <v>204</v>
      </c>
      <c r="H70" s="20">
        <v>7800</v>
      </c>
      <c r="I70" s="20">
        <v>7800</v>
      </c>
      <c r="J70" s="20"/>
      <c r="K70" s="20"/>
      <c r="L70" s="20"/>
      <c r="M70" s="20">
        <v>7800</v>
      </c>
      <c r="N70" s="20"/>
      <c r="O70" s="20"/>
      <c r="P70" s="20"/>
      <c r="Q70" s="20"/>
      <c r="R70" s="20"/>
      <c r="S70" s="20"/>
      <c r="T70" s="20"/>
      <c r="U70" s="20"/>
      <c r="V70" s="20"/>
      <c r="W70" s="20"/>
      <c r="X70" s="20"/>
    </row>
    <row r="71" ht="21" customHeight="1" spans="1:24">
      <c r="A71" s="21" t="s">
        <v>46</v>
      </c>
      <c r="B71" s="19" t="s">
        <v>239</v>
      </c>
      <c r="C71" s="19" t="s">
        <v>216</v>
      </c>
      <c r="D71" s="19" t="s">
        <v>63</v>
      </c>
      <c r="E71" s="19" t="s">
        <v>64</v>
      </c>
      <c r="F71" s="19" t="s">
        <v>153</v>
      </c>
      <c r="G71" s="19" t="s">
        <v>154</v>
      </c>
      <c r="H71" s="20">
        <v>2364840</v>
      </c>
      <c r="I71" s="20">
        <v>2364840</v>
      </c>
      <c r="J71" s="20"/>
      <c r="K71" s="20"/>
      <c r="L71" s="20"/>
      <c r="M71" s="20">
        <v>2364840</v>
      </c>
      <c r="N71" s="20"/>
      <c r="O71" s="20"/>
      <c r="P71" s="20"/>
      <c r="Q71" s="20"/>
      <c r="R71" s="20"/>
      <c r="S71" s="20"/>
      <c r="T71" s="20"/>
      <c r="U71" s="20"/>
      <c r="V71" s="20"/>
      <c r="W71" s="20"/>
      <c r="X71" s="20"/>
    </row>
    <row r="72" ht="21" customHeight="1" spans="1:24">
      <c r="A72" s="21" t="s">
        <v>46</v>
      </c>
      <c r="B72" s="19" t="s">
        <v>240</v>
      </c>
      <c r="C72" s="19" t="s">
        <v>218</v>
      </c>
      <c r="D72" s="19" t="s">
        <v>63</v>
      </c>
      <c r="E72" s="19" t="s">
        <v>64</v>
      </c>
      <c r="F72" s="19" t="s">
        <v>219</v>
      </c>
      <c r="G72" s="19" t="s">
        <v>218</v>
      </c>
      <c r="H72" s="20">
        <v>5000</v>
      </c>
      <c r="I72" s="20">
        <v>5000</v>
      </c>
      <c r="J72" s="20"/>
      <c r="K72" s="20"/>
      <c r="L72" s="20"/>
      <c r="M72" s="20">
        <v>5000</v>
      </c>
      <c r="N72" s="20"/>
      <c r="O72" s="20"/>
      <c r="P72" s="20"/>
      <c r="Q72" s="20"/>
      <c r="R72" s="20"/>
      <c r="S72" s="20"/>
      <c r="T72" s="20"/>
      <c r="U72" s="20"/>
      <c r="V72" s="20"/>
      <c r="W72" s="20"/>
      <c r="X72" s="20"/>
    </row>
    <row r="73" ht="21" customHeight="1" spans="1:24">
      <c r="A73" s="21" t="s">
        <v>46</v>
      </c>
      <c r="B73" s="19" t="s">
        <v>241</v>
      </c>
      <c r="C73" s="19" t="s">
        <v>227</v>
      </c>
      <c r="D73" s="19" t="s">
        <v>63</v>
      </c>
      <c r="E73" s="19" t="s">
        <v>64</v>
      </c>
      <c r="F73" s="19" t="s">
        <v>228</v>
      </c>
      <c r="G73" s="19" t="s">
        <v>229</v>
      </c>
      <c r="H73" s="20">
        <v>15090840</v>
      </c>
      <c r="I73" s="20">
        <v>15090840</v>
      </c>
      <c r="J73" s="20"/>
      <c r="K73" s="20"/>
      <c r="L73" s="20"/>
      <c r="M73" s="20">
        <v>15090840</v>
      </c>
      <c r="N73" s="20"/>
      <c r="O73" s="20"/>
      <c r="P73" s="20"/>
      <c r="Q73" s="20"/>
      <c r="R73" s="20"/>
      <c r="S73" s="20"/>
      <c r="T73" s="20"/>
      <c r="U73" s="20"/>
      <c r="V73" s="20"/>
      <c r="W73" s="20"/>
      <c r="X73" s="20"/>
    </row>
    <row r="74" ht="21" customHeight="1" spans="1:24">
      <c r="A74" s="23" t="s">
        <v>99</v>
      </c>
      <c r="B74" s="24"/>
      <c r="C74" s="24"/>
      <c r="D74" s="24"/>
      <c r="E74" s="24"/>
      <c r="F74" s="24"/>
      <c r="G74" s="25"/>
      <c r="H74" s="20">
        <v>213231860.22</v>
      </c>
      <c r="I74" s="20">
        <v>213231860.22</v>
      </c>
      <c r="J74" s="20"/>
      <c r="K74" s="20"/>
      <c r="L74" s="20"/>
      <c r="M74" s="20">
        <v>213231860.22</v>
      </c>
      <c r="N74" s="20"/>
      <c r="O74" s="20"/>
      <c r="P74" s="20"/>
      <c r="Q74" s="20"/>
      <c r="R74" s="20"/>
      <c r="S74" s="20"/>
      <c r="T74" s="20"/>
      <c r="U74" s="20"/>
      <c r="V74" s="20"/>
      <c r="W74" s="20"/>
      <c r="X74" s="20"/>
    </row>
  </sheetData>
  <mergeCells count="30">
    <mergeCell ref="A2:X2"/>
    <mergeCell ref="A3:G3"/>
    <mergeCell ref="H4:X4"/>
    <mergeCell ref="I5:N5"/>
    <mergeCell ref="O5:Q5"/>
    <mergeCell ref="S5:X5"/>
    <mergeCell ref="I6:J6"/>
    <mergeCell ref="A74:G74"/>
    <mergeCell ref="A4:A7"/>
    <mergeCell ref="B4:B7"/>
    <mergeCell ref="C4:C7"/>
    <mergeCell ref="D4:D7"/>
    <mergeCell ref="E4:E7"/>
    <mergeCell ref="F4:F7"/>
    <mergeCell ref="G4:G7"/>
    <mergeCell ref="H5:H7"/>
    <mergeCell ref="K6:K7"/>
    <mergeCell ref="L6:L7"/>
    <mergeCell ref="M6:M7"/>
    <mergeCell ref="N6:N7"/>
    <mergeCell ref="O6:O7"/>
    <mergeCell ref="P6:P7"/>
    <mergeCell ref="Q6:Q7"/>
    <mergeCell ref="R5:R7"/>
    <mergeCell ref="S6:S7"/>
    <mergeCell ref="T6:T7"/>
    <mergeCell ref="U6:U7"/>
    <mergeCell ref="V6:V7"/>
    <mergeCell ref="W6:W7"/>
    <mergeCell ref="X6:X7"/>
  </mergeCells>
  <printOptions horizontalCentered="1"/>
  <pageMargins left="0.3" right="0.3" top="0.46" bottom="0.46" header="0.4" footer="0.4"/>
  <pageSetup paperSize="9" scale="57"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68"/>
  <sheetViews>
    <sheetView showZeros="0" topLeftCell="A46" workbookViewId="0">
      <selection activeCell="E62" sqref="E62"/>
    </sheetView>
  </sheetViews>
  <sheetFormatPr defaultColWidth="10.65625" defaultRowHeight="14.25" customHeight="1"/>
  <cols>
    <col min="1" max="1" width="16.9791666666667" customWidth="1"/>
    <col min="2" max="2" width="23.8229166666667" customWidth="1"/>
    <col min="3" max="3" width="45.3333333333333" customWidth="1"/>
    <col min="4" max="4" width="27.8333333333333" customWidth="1"/>
    <col min="5" max="5" width="13" customWidth="1"/>
    <col min="6" max="6" width="20.65625" customWidth="1"/>
    <col min="7" max="7" width="11.5" customWidth="1"/>
    <col min="8" max="8" width="20.65625" customWidth="1"/>
    <col min="9" max="21" width="22.3333333333333" customWidth="1"/>
    <col min="22" max="23" width="22.5" customWidth="1"/>
  </cols>
  <sheetData>
    <row r="1" ht="13.5" customHeight="1" spans="2:23">
      <c r="B1" s="122"/>
      <c r="E1" s="1"/>
      <c r="F1" s="1"/>
      <c r="G1" s="1"/>
      <c r="H1" s="1"/>
      <c r="I1" s="2"/>
      <c r="J1" s="2"/>
      <c r="K1" s="2"/>
      <c r="L1" s="2"/>
      <c r="M1" s="2"/>
      <c r="N1" s="2"/>
      <c r="O1" s="2"/>
      <c r="P1" s="2"/>
      <c r="Q1" s="2"/>
      <c r="U1" s="122"/>
      <c r="W1" s="33" t="s">
        <v>242</v>
      </c>
    </row>
    <row r="2" ht="41.25" customHeight="1" spans="1:23">
      <c r="A2" s="4" t="str">
        <f>"2025"&amp;"年部门项目支出预算表"</f>
        <v>2025年部门项目支出预算表</v>
      </c>
      <c r="B2" s="4"/>
      <c r="C2" s="4"/>
      <c r="D2" s="4"/>
      <c r="E2" s="4"/>
      <c r="F2" s="4"/>
      <c r="G2" s="4"/>
      <c r="H2" s="4"/>
      <c r="I2" s="4"/>
      <c r="J2" s="4"/>
      <c r="K2" s="4"/>
      <c r="L2" s="4"/>
      <c r="M2" s="4"/>
      <c r="N2" s="4"/>
      <c r="O2" s="4"/>
      <c r="P2" s="4"/>
      <c r="Q2" s="4"/>
      <c r="R2" s="4"/>
      <c r="S2" s="4"/>
      <c r="T2" s="4"/>
      <c r="U2" s="4"/>
      <c r="V2" s="4"/>
      <c r="W2" s="4"/>
    </row>
    <row r="3" ht="19.5" customHeight="1" spans="1:23">
      <c r="A3" s="5" t="str">
        <f>"单位名称："&amp;"景洪市公安局"</f>
        <v>单位名称：景洪市公安局</v>
      </c>
      <c r="B3" s="5"/>
      <c r="C3" s="5"/>
      <c r="D3" s="5"/>
      <c r="E3" s="5"/>
      <c r="F3" s="5"/>
      <c r="G3" s="5"/>
      <c r="H3" s="5"/>
      <c r="I3" s="130"/>
      <c r="J3" s="130"/>
      <c r="K3" s="130"/>
      <c r="L3" s="130"/>
      <c r="M3" s="130"/>
      <c r="N3" s="130"/>
      <c r="O3" s="130"/>
      <c r="P3" s="130"/>
      <c r="Q3" s="130"/>
      <c r="R3" s="52"/>
      <c r="S3" s="52"/>
      <c r="T3" s="52"/>
      <c r="U3" s="142"/>
      <c r="V3" s="52"/>
      <c r="W3" s="102" t="s">
        <v>121</v>
      </c>
    </row>
    <row r="4" ht="21.75" customHeight="1" spans="1:23">
      <c r="A4" s="123" t="s">
        <v>243</v>
      </c>
      <c r="B4" s="124" t="s">
        <v>130</v>
      </c>
      <c r="C4" s="123" t="s">
        <v>131</v>
      </c>
      <c r="D4" s="123" t="s">
        <v>244</v>
      </c>
      <c r="E4" s="124" t="s">
        <v>132</v>
      </c>
      <c r="F4" s="124" t="s">
        <v>133</v>
      </c>
      <c r="G4" s="124" t="s">
        <v>245</v>
      </c>
      <c r="H4" s="124" t="s">
        <v>246</v>
      </c>
      <c r="I4" s="131" t="s">
        <v>29</v>
      </c>
      <c r="J4" s="132" t="s">
        <v>247</v>
      </c>
      <c r="K4" s="133"/>
      <c r="L4" s="133"/>
      <c r="M4" s="134"/>
      <c r="N4" s="132" t="s">
        <v>138</v>
      </c>
      <c r="O4" s="133"/>
      <c r="P4" s="134"/>
      <c r="Q4" s="124" t="s">
        <v>35</v>
      </c>
      <c r="R4" s="132" t="s">
        <v>53</v>
      </c>
      <c r="S4" s="133"/>
      <c r="T4" s="133"/>
      <c r="U4" s="133"/>
      <c r="V4" s="133"/>
      <c r="W4" s="134"/>
    </row>
    <row r="5" ht="21.75" customHeight="1" spans="1:23">
      <c r="A5" s="125"/>
      <c r="B5" s="126"/>
      <c r="C5" s="125"/>
      <c r="D5" s="125"/>
      <c r="E5" s="126"/>
      <c r="F5" s="126"/>
      <c r="G5" s="126"/>
      <c r="H5" s="126"/>
      <c r="I5" s="135"/>
      <c r="J5" s="136" t="s">
        <v>32</v>
      </c>
      <c r="K5" s="137"/>
      <c r="L5" s="124" t="s">
        <v>33</v>
      </c>
      <c r="M5" s="124" t="s">
        <v>34</v>
      </c>
      <c r="N5" s="124" t="s">
        <v>32</v>
      </c>
      <c r="O5" s="124" t="s">
        <v>33</v>
      </c>
      <c r="P5" s="124" t="s">
        <v>34</v>
      </c>
      <c r="Q5" s="126"/>
      <c r="R5" s="124" t="s">
        <v>31</v>
      </c>
      <c r="S5" s="123" t="s">
        <v>38</v>
      </c>
      <c r="T5" s="123" t="s">
        <v>145</v>
      </c>
      <c r="U5" s="123" t="s">
        <v>40</v>
      </c>
      <c r="V5" s="123" t="s">
        <v>41</v>
      </c>
      <c r="W5" s="123" t="s">
        <v>42</v>
      </c>
    </row>
    <row r="6" ht="21" customHeight="1" spans="1:23">
      <c r="A6" s="125"/>
      <c r="B6" s="126"/>
      <c r="C6" s="125"/>
      <c r="D6" s="125"/>
      <c r="E6" s="126"/>
      <c r="F6" s="126"/>
      <c r="G6" s="126"/>
      <c r="H6" s="126"/>
      <c r="I6" s="135"/>
      <c r="J6" s="138" t="s">
        <v>31</v>
      </c>
      <c r="K6" s="139"/>
      <c r="L6" s="126"/>
      <c r="M6" s="126"/>
      <c r="N6" s="126"/>
      <c r="O6" s="126"/>
      <c r="P6" s="126"/>
      <c r="Q6" s="126"/>
      <c r="R6" s="126"/>
      <c r="S6" s="125"/>
      <c r="T6" s="125"/>
      <c r="U6" s="125"/>
      <c r="V6" s="125"/>
      <c r="W6" s="125"/>
    </row>
    <row r="7" ht="39.75" customHeight="1" spans="1:23">
      <c r="A7" s="127"/>
      <c r="B7" s="128"/>
      <c r="C7" s="127"/>
      <c r="D7" s="127"/>
      <c r="E7" s="128"/>
      <c r="F7" s="128"/>
      <c r="G7" s="128"/>
      <c r="H7" s="128"/>
      <c r="I7" s="140"/>
      <c r="J7" s="141" t="s">
        <v>31</v>
      </c>
      <c r="K7" s="141" t="s">
        <v>248</v>
      </c>
      <c r="L7" s="128"/>
      <c r="M7" s="128"/>
      <c r="N7" s="128"/>
      <c r="O7" s="128"/>
      <c r="P7" s="128"/>
      <c r="Q7" s="128"/>
      <c r="R7" s="128"/>
      <c r="S7" s="127"/>
      <c r="T7" s="127"/>
      <c r="U7" s="127"/>
      <c r="V7" s="127"/>
      <c r="W7" s="127"/>
    </row>
    <row r="8" ht="19.5" customHeight="1" spans="1:23">
      <c r="A8" s="129">
        <v>1</v>
      </c>
      <c r="B8" s="129">
        <v>2</v>
      </c>
      <c r="C8" s="129">
        <v>3</v>
      </c>
      <c r="D8" s="129">
        <v>4</v>
      </c>
      <c r="E8" s="129">
        <v>5</v>
      </c>
      <c r="F8" s="129">
        <v>6</v>
      </c>
      <c r="G8" s="129">
        <v>7</v>
      </c>
      <c r="H8" s="129">
        <v>8</v>
      </c>
      <c r="I8" s="129">
        <v>9</v>
      </c>
      <c r="J8" s="129">
        <v>10</v>
      </c>
      <c r="K8" s="129">
        <v>11</v>
      </c>
      <c r="L8" s="129">
        <v>12</v>
      </c>
      <c r="M8" s="129">
        <v>13</v>
      </c>
      <c r="N8" s="129">
        <v>14</v>
      </c>
      <c r="O8" s="129">
        <v>15</v>
      </c>
      <c r="P8" s="129">
        <v>16</v>
      </c>
      <c r="Q8" s="129">
        <v>17</v>
      </c>
      <c r="R8" s="129">
        <v>18</v>
      </c>
      <c r="S8" s="129">
        <v>19</v>
      </c>
      <c r="T8" s="129">
        <v>20</v>
      </c>
      <c r="U8" s="129">
        <v>21</v>
      </c>
      <c r="V8" s="129">
        <v>22</v>
      </c>
      <c r="W8" s="129">
        <v>23</v>
      </c>
    </row>
    <row r="9" ht="33" customHeight="1" spans="1:23">
      <c r="A9" s="19"/>
      <c r="B9" s="19"/>
      <c r="C9" s="19" t="s">
        <v>249</v>
      </c>
      <c r="D9" s="19"/>
      <c r="E9" s="19"/>
      <c r="F9" s="19"/>
      <c r="G9" s="19"/>
      <c r="H9" s="19"/>
      <c r="I9" s="20">
        <v>500000</v>
      </c>
      <c r="J9" s="20">
        <v>500000</v>
      </c>
      <c r="K9" s="20">
        <v>500000</v>
      </c>
      <c r="L9" s="20"/>
      <c r="M9" s="20"/>
      <c r="N9" s="20"/>
      <c r="O9" s="20"/>
      <c r="P9" s="20"/>
      <c r="Q9" s="20"/>
      <c r="R9" s="20"/>
      <c r="S9" s="20"/>
      <c r="T9" s="20"/>
      <c r="U9" s="20"/>
      <c r="V9" s="20"/>
      <c r="W9" s="20"/>
    </row>
    <row r="10" ht="21.75" customHeight="1" spans="1:23">
      <c r="A10" s="19" t="s">
        <v>250</v>
      </c>
      <c r="B10" s="19" t="s">
        <v>251</v>
      </c>
      <c r="C10" s="19" t="s">
        <v>249</v>
      </c>
      <c r="D10" s="19" t="s">
        <v>44</v>
      </c>
      <c r="E10" s="19" t="s">
        <v>69</v>
      </c>
      <c r="F10" s="19" t="s">
        <v>70</v>
      </c>
      <c r="G10" s="19" t="s">
        <v>201</v>
      </c>
      <c r="H10" s="19" t="s">
        <v>202</v>
      </c>
      <c r="I10" s="20">
        <v>500000</v>
      </c>
      <c r="J10" s="20">
        <v>500000</v>
      </c>
      <c r="K10" s="20">
        <v>500000</v>
      </c>
      <c r="L10" s="20"/>
      <c r="M10" s="20"/>
      <c r="N10" s="20"/>
      <c r="O10" s="20"/>
      <c r="P10" s="20"/>
      <c r="Q10" s="20"/>
      <c r="R10" s="20"/>
      <c r="S10" s="20"/>
      <c r="T10" s="20"/>
      <c r="U10" s="20"/>
      <c r="V10" s="20"/>
      <c r="W10" s="20"/>
    </row>
    <row r="11" ht="21.75" customHeight="1" spans="1:23">
      <c r="A11" s="19"/>
      <c r="B11" s="19"/>
      <c r="C11" s="19" t="s">
        <v>252</v>
      </c>
      <c r="D11" s="19"/>
      <c r="E11" s="19"/>
      <c r="F11" s="19"/>
      <c r="G11" s="19"/>
      <c r="H11" s="19"/>
      <c r="I11" s="20">
        <v>339864</v>
      </c>
      <c r="J11" s="20">
        <v>339864</v>
      </c>
      <c r="K11" s="20">
        <v>339864</v>
      </c>
      <c r="L11" s="20"/>
      <c r="M11" s="20"/>
      <c r="N11" s="20"/>
      <c r="O11" s="20"/>
      <c r="P11" s="20"/>
      <c r="Q11" s="20"/>
      <c r="R11" s="20"/>
      <c r="S11" s="20"/>
      <c r="T11" s="20"/>
      <c r="U11" s="20"/>
      <c r="V11" s="20"/>
      <c r="W11" s="20"/>
    </row>
    <row r="12" ht="21.75" customHeight="1" spans="1:23">
      <c r="A12" s="19" t="s">
        <v>250</v>
      </c>
      <c r="B12" s="19" t="s">
        <v>253</v>
      </c>
      <c r="C12" s="19" t="s">
        <v>252</v>
      </c>
      <c r="D12" s="19" t="s">
        <v>44</v>
      </c>
      <c r="E12" s="19" t="s">
        <v>69</v>
      </c>
      <c r="F12" s="19" t="s">
        <v>70</v>
      </c>
      <c r="G12" s="19" t="s">
        <v>203</v>
      </c>
      <c r="H12" s="19" t="s">
        <v>204</v>
      </c>
      <c r="I12" s="20">
        <v>339864</v>
      </c>
      <c r="J12" s="20">
        <v>339864</v>
      </c>
      <c r="K12" s="20">
        <v>339864</v>
      </c>
      <c r="L12" s="20"/>
      <c r="M12" s="20"/>
      <c r="N12" s="20"/>
      <c r="O12" s="20"/>
      <c r="P12" s="20"/>
      <c r="Q12" s="20"/>
      <c r="R12" s="20"/>
      <c r="S12" s="20"/>
      <c r="T12" s="20"/>
      <c r="U12" s="20"/>
      <c r="V12" s="20"/>
      <c r="W12" s="20"/>
    </row>
    <row r="13" ht="21.75" customHeight="1" spans="1:23">
      <c r="A13" s="19"/>
      <c r="B13" s="19"/>
      <c r="C13" s="19" t="s">
        <v>254</v>
      </c>
      <c r="D13" s="19"/>
      <c r="E13" s="19"/>
      <c r="F13" s="19"/>
      <c r="G13" s="19"/>
      <c r="H13" s="19"/>
      <c r="I13" s="20">
        <v>530040</v>
      </c>
      <c r="J13" s="20">
        <v>530040</v>
      </c>
      <c r="K13" s="20">
        <v>530040</v>
      </c>
      <c r="L13" s="20"/>
      <c r="M13" s="20"/>
      <c r="N13" s="20"/>
      <c r="O13" s="20"/>
      <c r="P13" s="20"/>
      <c r="Q13" s="20"/>
      <c r="R13" s="20"/>
      <c r="S13" s="20"/>
      <c r="T13" s="20"/>
      <c r="U13" s="20"/>
      <c r="V13" s="20"/>
      <c r="W13" s="20"/>
    </row>
    <row r="14" ht="21.75" customHeight="1" spans="1:23">
      <c r="A14" s="19" t="s">
        <v>250</v>
      </c>
      <c r="B14" s="19" t="s">
        <v>255</v>
      </c>
      <c r="C14" s="19" t="s">
        <v>254</v>
      </c>
      <c r="D14" s="19" t="s">
        <v>44</v>
      </c>
      <c r="E14" s="19" t="s">
        <v>69</v>
      </c>
      <c r="F14" s="19" t="s">
        <v>70</v>
      </c>
      <c r="G14" s="19" t="s">
        <v>203</v>
      </c>
      <c r="H14" s="19" t="s">
        <v>204</v>
      </c>
      <c r="I14" s="20">
        <v>530040</v>
      </c>
      <c r="J14" s="20">
        <v>530040</v>
      </c>
      <c r="K14" s="20">
        <v>530040</v>
      </c>
      <c r="L14" s="20"/>
      <c r="M14" s="20"/>
      <c r="N14" s="20"/>
      <c r="O14" s="20"/>
      <c r="P14" s="20"/>
      <c r="Q14" s="20"/>
      <c r="R14" s="20"/>
      <c r="S14" s="20"/>
      <c r="T14" s="20"/>
      <c r="U14" s="20"/>
      <c r="V14" s="20"/>
      <c r="W14" s="20"/>
    </row>
    <row r="15" ht="21.75" customHeight="1" spans="1:23">
      <c r="A15" s="19"/>
      <c r="B15" s="19"/>
      <c r="C15" s="19" t="s">
        <v>256</v>
      </c>
      <c r="D15" s="19"/>
      <c r="E15" s="19"/>
      <c r="F15" s="19"/>
      <c r="G15" s="19"/>
      <c r="H15" s="19"/>
      <c r="I15" s="20">
        <v>50000</v>
      </c>
      <c r="J15" s="20">
        <v>50000</v>
      </c>
      <c r="K15" s="20">
        <v>50000</v>
      </c>
      <c r="L15" s="20"/>
      <c r="M15" s="20"/>
      <c r="N15" s="20"/>
      <c r="O15" s="20"/>
      <c r="P15" s="20"/>
      <c r="Q15" s="20"/>
      <c r="R15" s="20"/>
      <c r="S15" s="20"/>
      <c r="T15" s="20"/>
      <c r="U15" s="20"/>
      <c r="V15" s="20"/>
      <c r="W15" s="20"/>
    </row>
    <row r="16" ht="21.75" customHeight="1" spans="1:23">
      <c r="A16" s="19" t="s">
        <v>250</v>
      </c>
      <c r="B16" s="19" t="s">
        <v>257</v>
      </c>
      <c r="C16" s="19" t="s">
        <v>256</v>
      </c>
      <c r="D16" s="19" t="s">
        <v>44</v>
      </c>
      <c r="E16" s="19" t="s">
        <v>67</v>
      </c>
      <c r="F16" s="19" t="s">
        <v>68</v>
      </c>
      <c r="G16" s="19" t="s">
        <v>258</v>
      </c>
      <c r="H16" s="19" t="s">
        <v>259</v>
      </c>
      <c r="I16" s="20">
        <v>50000</v>
      </c>
      <c r="J16" s="20">
        <v>50000</v>
      </c>
      <c r="K16" s="20">
        <v>50000</v>
      </c>
      <c r="L16" s="20"/>
      <c r="M16" s="20"/>
      <c r="N16" s="20"/>
      <c r="O16" s="20"/>
      <c r="P16" s="20"/>
      <c r="Q16" s="20"/>
      <c r="R16" s="20"/>
      <c r="S16" s="20"/>
      <c r="T16" s="20"/>
      <c r="U16" s="20"/>
      <c r="V16" s="20"/>
      <c r="W16" s="20"/>
    </row>
    <row r="17" ht="21.75" customHeight="1" spans="1:23">
      <c r="A17" s="19"/>
      <c r="B17" s="19"/>
      <c r="C17" s="19" t="s">
        <v>260</v>
      </c>
      <c r="D17" s="19"/>
      <c r="E17" s="19"/>
      <c r="F17" s="19"/>
      <c r="G17" s="19"/>
      <c r="H17" s="19"/>
      <c r="I17" s="20">
        <v>600000</v>
      </c>
      <c r="J17" s="20">
        <v>600000</v>
      </c>
      <c r="K17" s="20">
        <v>600000</v>
      </c>
      <c r="L17" s="20"/>
      <c r="M17" s="20"/>
      <c r="N17" s="20"/>
      <c r="O17" s="20"/>
      <c r="P17" s="20"/>
      <c r="Q17" s="20"/>
      <c r="R17" s="20"/>
      <c r="S17" s="20"/>
      <c r="T17" s="20"/>
      <c r="U17" s="20"/>
      <c r="V17" s="20"/>
      <c r="W17" s="20"/>
    </row>
    <row r="18" ht="21.75" customHeight="1" spans="1:23">
      <c r="A18" s="19" t="s">
        <v>250</v>
      </c>
      <c r="B18" s="19" t="s">
        <v>261</v>
      </c>
      <c r="C18" s="19" t="s">
        <v>260</v>
      </c>
      <c r="D18" s="19" t="s">
        <v>44</v>
      </c>
      <c r="E18" s="19" t="s">
        <v>69</v>
      </c>
      <c r="F18" s="19" t="s">
        <v>70</v>
      </c>
      <c r="G18" s="19" t="s">
        <v>201</v>
      </c>
      <c r="H18" s="19" t="s">
        <v>202</v>
      </c>
      <c r="I18" s="20">
        <v>600000</v>
      </c>
      <c r="J18" s="20">
        <v>600000</v>
      </c>
      <c r="K18" s="20">
        <v>600000</v>
      </c>
      <c r="L18" s="20"/>
      <c r="M18" s="20"/>
      <c r="N18" s="20"/>
      <c r="O18" s="20"/>
      <c r="P18" s="20"/>
      <c r="Q18" s="20"/>
      <c r="R18" s="20"/>
      <c r="S18" s="20"/>
      <c r="T18" s="20"/>
      <c r="U18" s="20"/>
      <c r="V18" s="20"/>
      <c r="W18" s="20"/>
    </row>
    <row r="19" ht="21.75" customHeight="1" spans="1:23">
      <c r="A19" s="19"/>
      <c r="B19" s="19"/>
      <c r="C19" s="19" t="s">
        <v>262</v>
      </c>
      <c r="D19" s="19"/>
      <c r="E19" s="19"/>
      <c r="F19" s="19"/>
      <c r="G19" s="19"/>
      <c r="H19" s="19"/>
      <c r="I19" s="20">
        <v>631000</v>
      </c>
      <c r="J19" s="20">
        <v>631000</v>
      </c>
      <c r="K19" s="20">
        <v>631000</v>
      </c>
      <c r="L19" s="20"/>
      <c r="M19" s="20"/>
      <c r="N19" s="20"/>
      <c r="O19" s="20"/>
      <c r="P19" s="20"/>
      <c r="Q19" s="20"/>
      <c r="R19" s="20"/>
      <c r="S19" s="20"/>
      <c r="T19" s="20"/>
      <c r="U19" s="20"/>
      <c r="V19" s="20"/>
      <c r="W19" s="20"/>
    </row>
    <row r="20" ht="21.75" customHeight="1" spans="1:23">
      <c r="A20" s="19" t="s">
        <v>250</v>
      </c>
      <c r="B20" s="19" t="s">
        <v>263</v>
      </c>
      <c r="C20" s="19" t="s">
        <v>262</v>
      </c>
      <c r="D20" s="19" t="s">
        <v>44</v>
      </c>
      <c r="E20" s="19" t="s">
        <v>69</v>
      </c>
      <c r="F20" s="19" t="s">
        <v>70</v>
      </c>
      <c r="G20" s="19" t="s">
        <v>203</v>
      </c>
      <c r="H20" s="19" t="s">
        <v>204</v>
      </c>
      <c r="I20" s="20">
        <v>631000</v>
      </c>
      <c r="J20" s="20">
        <v>631000</v>
      </c>
      <c r="K20" s="20">
        <v>631000</v>
      </c>
      <c r="L20" s="20"/>
      <c r="M20" s="20"/>
      <c r="N20" s="20"/>
      <c r="O20" s="20"/>
      <c r="P20" s="20"/>
      <c r="Q20" s="20"/>
      <c r="R20" s="20"/>
      <c r="S20" s="20"/>
      <c r="T20" s="20"/>
      <c r="U20" s="20"/>
      <c r="V20" s="20"/>
      <c r="W20" s="20"/>
    </row>
    <row r="21" ht="21.75" customHeight="1" spans="1:23">
      <c r="A21" s="19"/>
      <c r="B21" s="19"/>
      <c r="C21" s="19" t="s">
        <v>264</v>
      </c>
      <c r="D21" s="19"/>
      <c r="E21" s="19"/>
      <c r="F21" s="19"/>
      <c r="G21" s="19"/>
      <c r="H21" s="19"/>
      <c r="I21" s="20">
        <v>465000</v>
      </c>
      <c r="J21" s="20">
        <v>465000</v>
      </c>
      <c r="K21" s="20">
        <v>465000</v>
      </c>
      <c r="L21" s="20"/>
      <c r="M21" s="20"/>
      <c r="N21" s="20"/>
      <c r="O21" s="20"/>
      <c r="P21" s="20"/>
      <c r="Q21" s="20"/>
      <c r="R21" s="20"/>
      <c r="S21" s="20"/>
      <c r="T21" s="20"/>
      <c r="U21" s="20"/>
      <c r="V21" s="20"/>
      <c r="W21" s="20"/>
    </row>
    <row r="22" ht="21.75" customHeight="1" spans="1:23">
      <c r="A22" s="19" t="s">
        <v>250</v>
      </c>
      <c r="B22" s="19" t="s">
        <v>265</v>
      </c>
      <c r="C22" s="19" t="s">
        <v>264</v>
      </c>
      <c r="D22" s="19" t="s">
        <v>44</v>
      </c>
      <c r="E22" s="19" t="s">
        <v>69</v>
      </c>
      <c r="F22" s="19" t="s">
        <v>70</v>
      </c>
      <c r="G22" s="19" t="s">
        <v>181</v>
      </c>
      <c r="H22" s="19" t="s">
        <v>182</v>
      </c>
      <c r="I22" s="20">
        <v>35500</v>
      </c>
      <c r="J22" s="20">
        <v>35500</v>
      </c>
      <c r="K22" s="20">
        <v>35500</v>
      </c>
      <c r="L22" s="20"/>
      <c r="M22" s="20"/>
      <c r="N22" s="20"/>
      <c r="O22" s="20"/>
      <c r="P22" s="20"/>
      <c r="Q22" s="20"/>
      <c r="R22" s="20"/>
      <c r="S22" s="20"/>
      <c r="T22" s="20"/>
      <c r="U22" s="20"/>
      <c r="V22" s="20"/>
      <c r="W22" s="20"/>
    </row>
    <row r="23" ht="21.75" customHeight="1" spans="1:23">
      <c r="A23" s="19" t="s">
        <v>250</v>
      </c>
      <c r="B23" s="19" t="s">
        <v>265</v>
      </c>
      <c r="C23" s="19" t="s">
        <v>264</v>
      </c>
      <c r="D23" s="19" t="s">
        <v>44</v>
      </c>
      <c r="E23" s="19" t="s">
        <v>69</v>
      </c>
      <c r="F23" s="19" t="s">
        <v>70</v>
      </c>
      <c r="G23" s="19" t="s">
        <v>266</v>
      </c>
      <c r="H23" s="19" t="s">
        <v>267</v>
      </c>
      <c r="I23" s="20">
        <v>215000</v>
      </c>
      <c r="J23" s="20">
        <v>215000</v>
      </c>
      <c r="K23" s="20">
        <v>215000</v>
      </c>
      <c r="L23" s="20"/>
      <c r="M23" s="20"/>
      <c r="N23" s="20"/>
      <c r="O23" s="20"/>
      <c r="P23" s="20"/>
      <c r="Q23" s="20"/>
      <c r="R23" s="20"/>
      <c r="S23" s="20"/>
      <c r="T23" s="20"/>
      <c r="U23" s="20"/>
      <c r="V23" s="20"/>
      <c r="W23" s="20"/>
    </row>
    <row r="24" ht="21.75" customHeight="1" spans="1:23">
      <c r="A24" s="19" t="s">
        <v>250</v>
      </c>
      <c r="B24" s="19" t="s">
        <v>265</v>
      </c>
      <c r="C24" s="19" t="s">
        <v>264</v>
      </c>
      <c r="D24" s="19" t="s">
        <v>44</v>
      </c>
      <c r="E24" s="19" t="s">
        <v>69</v>
      </c>
      <c r="F24" s="19" t="s">
        <v>70</v>
      </c>
      <c r="G24" s="19" t="s">
        <v>266</v>
      </c>
      <c r="H24" s="19" t="s">
        <v>267</v>
      </c>
      <c r="I24" s="20">
        <v>214500</v>
      </c>
      <c r="J24" s="20">
        <v>214500</v>
      </c>
      <c r="K24" s="20">
        <v>214500</v>
      </c>
      <c r="L24" s="20"/>
      <c r="M24" s="20"/>
      <c r="N24" s="20"/>
      <c r="O24" s="20"/>
      <c r="P24" s="20"/>
      <c r="Q24" s="20"/>
      <c r="R24" s="20"/>
      <c r="S24" s="20"/>
      <c r="T24" s="20"/>
      <c r="U24" s="20"/>
      <c r="V24" s="20"/>
      <c r="W24" s="20"/>
    </row>
    <row r="25" ht="21.75" customHeight="1" spans="1:23">
      <c r="A25" s="19"/>
      <c r="B25" s="19"/>
      <c r="C25" s="19" t="s">
        <v>268</v>
      </c>
      <c r="D25" s="19"/>
      <c r="E25" s="19"/>
      <c r="F25" s="19"/>
      <c r="G25" s="19"/>
      <c r="H25" s="19"/>
      <c r="I25" s="20">
        <v>1332821.6</v>
      </c>
      <c r="J25" s="20"/>
      <c r="K25" s="20"/>
      <c r="L25" s="20"/>
      <c r="M25" s="20"/>
      <c r="N25" s="20"/>
      <c r="O25" s="20"/>
      <c r="P25" s="20"/>
      <c r="Q25" s="20"/>
      <c r="R25" s="20">
        <v>1332821.6</v>
      </c>
      <c r="S25" s="20"/>
      <c r="T25" s="20"/>
      <c r="U25" s="20"/>
      <c r="V25" s="20"/>
      <c r="W25" s="20">
        <v>1332821.6</v>
      </c>
    </row>
    <row r="26" ht="21.75" customHeight="1" spans="1:23">
      <c r="A26" s="19" t="s">
        <v>269</v>
      </c>
      <c r="B26" s="19" t="s">
        <v>270</v>
      </c>
      <c r="C26" s="19" t="s">
        <v>268</v>
      </c>
      <c r="D26" s="19" t="s">
        <v>44</v>
      </c>
      <c r="E26" s="19" t="s">
        <v>67</v>
      </c>
      <c r="F26" s="19" t="s">
        <v>68</v>
      </c>
      <c r="G26" s="19" t="s">
        <v>181</v>
      </c>
      <c r="H26" s="19" t="s">
        <v>182</v>
      </c>
      <c r="I26" s="20">
        <v>50000</v>
      </c>
      <c r="J26" s="20"/>
      <c r="K26" s="20"/>
      <c r="L26" s="20"/>
      <c r="M26" s="20"/>
      <c r="N26" s="20"/>
      <c r="O26" s="20"/>
      <c r="P26" s="20"/>
      <c r="Q26" s="20"/>
      <c r="R26" s="20">
        <v>50000</v>
      </c>
      <c r="S26" s="20"/>
      <c r="T26" s="20"/>
      <c r="U26" s="20"/>
      <c r="V26" s="20"/>
      <c r="W26" s="20">
        <v>50000</v>
      </c>
    </row>
    <row r="27" ht="21.75" customHeight="1" spans="1:23">
      <c r="A27" s="19" t="s">
        <v>269</v>
      </c>
      <c r="B27" s="19" t="s">
        <v>270</v>
      </c>
      <c r="C27" s="19" t="s">
        <v>268</v>
      </c>
      <c r="D27" s="19" t="s">
        <v>44</v>
      </c>
      <c r="E27" s="19" t="s">
        <v>67</v>
      </c>
      <c r="F27" s="19" t="s">
        <v>68</v>
      </c>
      <c r="G27" s="19" t="s">
        <v>193</v>
      </c>
      <c r="H27" s="19" t="s">
        <v>194</v>
      </c>
      <c r="I27" s="20">
        <v>200000</v>
      </c>
      <c r="J27" s="20"/>
      <c r="K27" s="20"/>
      <c r="L27" s="20"/>
      <c r="M27" s="20"/>
      <c r="N27" s="20"/>
      <c r="O27" s="20"/>
      <c r="P27" s="20"/>
      <c r="Q27" s="20"/>
      <c r="R27" s="20">
        <v>200000</v>
      </c>
      <c r="S27" s="20"/>
      <c r="T27" s="20"/>
      <c r="U27" s="20"/>
      <c r="V27" s="20"/>
      <c r="W27" s="20">
        <v>200000</v>
      </c>
    </row>
    <row r="28" ht="21.75" customHeight="1" spans="1:23">
      <c r="A28" s="19" t="s">
        <v>269</v>
      </c>
      <c r="B28" s="19" t="s">
        <v>270</v>
      </c>
      <c r="C28" s="19" t="s">
        <v>268</v>
      </c>
      <c r="D28" s="19" t="s">
        <v>44</v>
      </c>
      <c r="E28" s="19" t="s">
        <v>67</v>
      </c>
      <c r="F28" s="19" t="s">
        <v>68</v>
      </c>
      <c r="G28" s="19" t="s">
        <v>195</v>
      </c>
      <c r="H28" s="19" t="s">
        <v>196</v>
      </c>
      <c r="I28" s="20">
        <v>100000</v>
      </c>
      <c r="J28" s="20"/>
      <c r="K28" s="20"/>
      <c r="L28" s="20"/>
      <c r="M28" s="20"/>
      <c r="N28" s="20"/>
      <c r="O28" s="20"/>
      <c r="P28" s="20"/>
      <c r="Q28" s="20"/>
      <c r="R28" s="20">
        <v>100000</v>
      </c>
      <c r="S28" s="20"/>
      <c r="T28" s="20"/>
      <c r="U28" s="20"/>
      <c r="V28" s="20"/>
      <c r="W28" s="20">
        <v>100000</v>
      </c>
    </row>
    <row r="29" ht="21.75" customHeight="1" spans="1:23">
      <c r="A29" s="19" t="s">
        <v>269</v>
      </c>
      <c r="B29" s="19" t="s">
        <v>270</v>
      </c>
      <c r="C29" s="19" t="s">
        <v>268</v>
      </c>
      <c r="D29" s="19" t="s">
        <v>44</v>
      </c>
      <c r="E29" s="19" t="s">
        <v>67</v>
      </c>
      <c r="F29" s="19" t="s">
        <v>68</v>
      </c>
      <c r="G29" s="19" t="s">
        <v>197</v>
      </c>
      <c r="H29" s="19" t="s">
        <v>198</v>
      </c>
      <c r="I29" s="20">
        <v>302821.6</v>
      </c>
      <c r="J29" s="20"/>
      <c r="K29" s="20"/>
      <c r="L29" s="20"/>
      <c r="M29" s="20"/>
      <c r="N29" s="20"/>
      <c r="O29" s="20"/>
      <c r="P29" s="20"/>
      <c r="Q29" s="20"/>
      <c r="R29" s="20">
        <v>302821.6</v>
      </c>
      <c r="S29" s="20"/>
      <c r="T29" s="20"/>
      <c r="U29" s="20"/>
      <c r="V29" s="20"/>
      <c r="W29" s="20">
        <v>302821.6</v>
      </c>
    </row>
    <row r="30" ht="21.75" customHeight="1" spans="1:23">
      <c r="A30" s="19" t="s">
        <v>269</v>
      </c>
      <c r="B30" s="19" t="s">
        <v>270</v>
      </c>
      <c r="C30" s="19" t="s">
        <v>268</v>
      </c>
      <c r="D30" s="19" t="s">
        <v>44</v>
      </c>
      <c r="E30" s="19" t="s">
        <v>67</v>
      </c>
      <c r="F30" s="19" t="s">
        <v>68</v>
      </c>
      <c r="G30" s="19" t="s">
        <v>199</v>
      </c>
      <c r="H30" s="19" t="s">
        <v>200</v>
      </c>
      <c r="I30" s="20">
        <v>80000</v>
      </c>
      <c r="J30" s="20"/>
      <c r="K30" s="20"/>
      <c r="L30" s="20"/>
      <c r="M30" s="20"/>
      <c r="N30" s="20"/>
      <c r="O30" s="20"/>
      <c r="P30" s="20"/>
      <c r="Q30" s="20"/>
      <c r="R30" s="20">
        <v>80000</v>
      </c>
      <c r="S30" s="20"/>
      <c r="T30" s="20"/>
      <c r="U30" s="20"/>
      <c r="V30" s="20"/>
      <c r="W30" s="20">
        <v>80000</v>
      </c>
    </row>
    <row r="31" ht="21.75" customHeight="1" spans="1:23">
      <c r="A31" s="19" t="s">
        <v>269</v>
      </c>
      <c r="B31" s="19" t="s">
        <v>270</v>
      </c>
      <c r="C31" s="19" t="s">
        <v>268</v>
      </c>
      <c r="D31" s="19" t="s">
        <v>44</v>
      </c>
      <c r="E31" s="19" t="s">
        <v>67</v>
      </c>
      <c r="F31" s="19" t="s">
        <v>68</v>
      </c>
      <c r="G31" s="19" t="s">
        <v>271</v>
      </c>
      <c r="H31" s="19" t="s">
        <v>272</v>
      </c>
      <c r="I31" s="20">
        <v>200000</v>
      </c>
      <c r="J31" s="20"/>
      <c r="K31" s="20"/>
      <c r="L31" s="20"/>
      <c r="M31" s="20"/>
      <c r="N31" s="20"/>
      <c r="O31" s="20"/>
      <c r="P31" s="20"/>
      <c r="Q31" s="20"/>
      <c r="R31" s="20">
        <v>200000</v>
      </c>
      <c r="S31" s="20"/>
      <c r="T31" s="20"/>
      <c r="U31" s="20"/>
      <c r="V31" s="20"/>
      <c r="W31" s="20">
        <v>200000</v>
      </c>
    </row>
    <row r="32" ht="21.75" customHeight="1" spans="1:23">
      <c r="A32" s="19" t="s">
        <v>269</v>
      </c>
      <c r="B32" s="19" t="s">
        <v>270</v>
      </c>
      <c r="C32" s="19" t="s">
        <v>268</v>
      </c>
      <c r="D32" s="19" t="s">
        <v>44</v>
      </c>
      <c r="E32" s="19" t="s">
        <v>67</v>
      </c>
      <c r="F32" s="19" t="s">
        <v>68</v>
      </c>
      <c r="G32" s="19" t="s">
        <v>171</v>
      </c>
      <c r="H32" s="19" t="s">
        <v>172</v>
      </c>
      <c r="I32" s="20">
        <v>100000</v>
      </c>
      <c r="J32" s="20"/>
      <c r="K32" s="20"/>
      <c r="L32" s="20"/>
      <c r="M32" s="20"/>
      <c r="N32" s="20"/>
      <c r="O32" s="20"/>
      <c r="P32" s="20"/>
      <c r="Q32" s="20"/>
      <c r="R32" s="20">
        <v>100000</v>
      </c>
      <c r="S32" s="20"/>
      <c r="T32" s="20"/>
      <c r="U32" s="20"/>
      <c r="V32" s="20"/>
      <c r="W32" s="20">
        <v>100000</v>
      </c>
    </row>
    <row r="33" ht="21.75" customHeight="1" spans="1:23">
      <c r="A33" s="19" t="s">
        <v>269</v>
      </c>
      <c r="B33" s="19" t="s">
        <v>270</v>
      </c>
      <c r="C33" s="19" t="s">
        <v>268</v>
      </c>
      <c r="D33" s="19" t="s">
        <v>44</v>
      </c>
      <c r="E33" s="19" t="s">
        <v>67</v>
      </c>
      <c r="F33" s="19" t="s">
        <v>68</v>
      </c>
      <c r="G33" s="19" t="s">
        <v>203</v>
      </c>
      <c r="H33" s="19" t="s">
        <v>204</v>
      </c>
      <c r="I33" s="20">
        <v>100000</v>
      </c>
      <c r="J33" s="20"/>
      <c r="K33" s="20"/>
      <c r="L33" s="20"/>
      <c r="M33" s="20"/>
      <c r="N33" s="20"/>
      <c r="O33" s="20"/>
      <c r="P33" s="20"/>
      <c r="Q33" s="20"/>
      <c r="R33" s="20">
        <v>100000</v>
      </c>
      <c r="S33" s="20"/>
      <c r="T33" s="20"/>
      <c r="U33" s="20"/>
      <c r="V33" s="20"/>
      <c r="W33" s="20">
        <v>100000</v>
      </c>
    </row>
    <row r="34" ht="21.75" customHeight="1" spans="1:23">
      <c r="A34" s="19" t="s">
        <v>269</v>
      </c>
      <c r="B34" s="19" t="s">
        <v>270</v>
      </c>
      <c r="C34" s="19" t="s">
        <v>268</v>
      </c>
      <c r="D34" s="19" t="s">
        <v>44</v>
      </c>
      <c r="E34" s="19" t="s">
        <v>67</v>
      </c>
      <c r="F34" s="19" t="s">
        <v>68</v>
      </c>
      <c r="G34" s="19" t="s">
        <v>205</v>
      </c>
      <c r="H34" s="19" t="s">
        <v>206</v>
      </c>
      <c r="I34" s="20">
        <v>200000</v>
      </c>
      <c r="J34" s="20"/>
      <c r="K34" s="20"/>
      <c r="L34" s="20"/>
      <c r="M34" s="20"/>
      <c r="N34" s="20"/>
      <c r="O34" s="20"/>
      <c r="P34" s="20"/>
      <c r="Q34" s="20"/>
      <c r="R34" s="20">
        <v>200000</v>
      </c>
      <c r="S34" s="20"/>
      <c r="T34" s="20"/>
      <c r="U34" s="20"/>
      <c r="V34" s="20"/>
      <c r="W34" s="20">
        <v>200000</v>
      </c>
    </row>
    <row r="35" ht="21.75" customHeight="1" spans="1:23">
      <c r="A35" s="19"/>
      <c r="B35" s="19"/>
      <c r="C35" s="19" t="s">
        <v>273</v>
      </c>
      <c r="D35" s="19"/>
      <c r="E35" s="19"/>
      <c r="F35" s="19"/>
      <c r="G35" s="19"/>
      <c r="H35" s="19"/>
      <c r="I35" s="20">
        <v>420000</v>
      </c>
      <c r="J35" s="20">
        <v>420000</v>
      </c>
      <c r="K35" s="20">
        <v>420000</v>
      </c>
      <c r="L35" s="20"/>
      <c r="M35" s="20"/>
      <c r="N35" s="20"/>
      <c r="O35" s="20"/>
      <c r="P35" s="20"/>
      <c r="Q35" s="20"/>
      <c r="R35" s="20"/>
      <c r="S35" s="20"/>
      <c r="T35" s="20"/>
      <c r="U35" s="20"/>
      <c r="V35" s="20"/>
      <c r="W35" s="20"/>
    </row>
    <row r="36" ht="21.75" customHeight="1" spans="1:23">
      <c r="A36" s="19" t="s">
        <v>269</v>
      </c>
      <c r="B36" s="19" t="s">
        <v>274</v>
      </c>
      <c r="C36" s="19" t="s">
        <v>273</v>
      </c>
      <c r="D36" s="19" t="s">
        <v>44</v>
      </c>
      <c r="E36" s="19" t="s">
        <v>67</v>
      </c>
      <c r="F36" s="19" t="s">
        <v>68</v>
      </c>
      <c r="G36" s="19" t="s">
        <v>201</v>
      </c>
      <c r="H36" s="19" t="s">
        <v>202</v>
      </c>
      <c r="I36" s="20">
        <v>420000</v>
      </c>
      <c r="J36" s="20">
        <v>420000</v>
      </c>
      <c r="K36" s="20">
        <v>420000</v>
      </c>
      <c r="L36" s="20"/>
      <c r="M36" s="20"/>
      <c r="N36" s="20"/>
      <c r="O36" s="20"/>
      <c r="P36" s="20"/>
      <c r="Q36" s="20"/>
      <c r="R36" s="20"/>
      <c r="S36" s="20"/>
      <c r="T36" s="20"/>
      <c r="U36" s="20"/>
      <c r="V36" s="20"/>
      <c r="W36" s="20"/>
    </row>
    <row r="37" ht="21.75" customHeight="1" spans="1:23">
      <c r="A37" s="19"/>
      <c r="B37" s="19"/>
      <c r="C37" s="19" t="s">
        <v>275</v>
      </c>
      <c r="D37" s="19"/>
      <c r="E37" s="19"/>
      <c r="F37" s="19"/>
      <c r="G37" s="19"/>
      <c r="H37" s="19"/>
      <c r="I37" s="20">
        <v>234484.62</v>
      </c>
      <c r="J37" s="20">
        <v>234484.62</v>
      </c>
      <c r="K37" s="20">
        <v>234484.62</v>
      </c>
      <c r="L37" s="20"/>
      <c r="M37" s="20"/>
      <c r="N37" s="20"/>
      <c r="O37" s="20"/>
      <c r="P37" s="20"/>
      <c r="Q37" s="20"/>
      <c r="R37" s="20"/>
      <c r="S37" s="20"/>
      <c r="T37" s="20"/>
      <c r="U37" s="20"/>
      <c r="V37" s="20"/>
      <c r="W37" s="20"/>
    </row>
    <row r="38" ht="21.75" customHeight="1" spans="1:23">
      <c r="A38" s="19" t="s">
        <v>269</v>
      </c>
      <c r="B38" s="19" t="s">
        <v>276</v>
      </c>
      <c r="C38" s="19" t="s">
        <v>275</v>
      </c>
      <c r="D38" s="19" t="s">
        <v>44</v>
      </c>
      <c r="E38" s="19" t="s">
        <v>69</v>
      </c>
      <c r="F38" s="19" t="s">
        <v>70</v>
      </c>
      <c r="G38" s="19" t="s">
        <v>277</v>
      </c>
      <c r="H38" s="19" t="s">
        <v>278</v>
      </c>
      <c r="I38" s="20">
        <v>234484.62</v>
      </c>
      <c r="J38" s="20">
        <v>234484.62</v>
      </c>
      <c r="K38" s="20">
        <v>234484.62</v>
      </c>
      <c r="L38" s="20"/>
      <c r="M38" s="20"/>
      <c r="N38" s="20"/>
      <c r="O38" s="20"/>
      <c r="P38" s="20"/>
      <c r="Q38" s="20"/>
      <c r="R38" s="20"/>
      <c r="S38" s="20"/>
      <c r="T38" s="20"/>
      <c r="U38" s="20"/>
      <c r="V38" s="20"/>
      <c r="W38" s="20"/>
    </row>
    <row r="39" ht="21.75" customHeight="1" spans="1:23">
      <c r="A39" s="19"/>
      <c r="B39" s="19"/>
      <c r="C39" s="19" t="s">
        <v>279</v>
      </c>
      <c r="D39" s="19"/>
      <c r="E39" s="19"/>
      <c r="F39" s="19"/>
      <c r="G39" s="19"/>
      <c r="H39" s="19"/>
      <c r="I39" s="20">
        <v>4201800</v>
      </c>
      <c r="J39" s="20">
        <v>4201800</v>
      </c>
      <c r="K39" s="20">
        <v>4201800</v>
      </c>
      <c r="L39" s="20"/>
      <c r="M39" s="20"/>
      <c r="N39" s="20"/>
      <c r="O39" s="20"/>
      <c r="P39" s="20"/>
      <c r="Q39" s="20"/>
      <c r="R39" s="20"/>
      <c r="S39" s="20"/>
      <c r="T39" s="20"/>
      <c r="U39" s="20"/>
      <c r="V39" s="20"/>
      <c r="W39" s="20"/>
    </row>
    <row r="40" ht="21.75" customHeight="1" spans="1:23">
      <c r="A40" s="19" t="s">
        <v>269</v>
      </c>
      <c r="B40" s="19" t="s">
        <v>280</v>
      </c>
      <c r="C40" s="19" t="s">
        <v>279</v>
      </c>
      <c r="D40" s="19" t="s">
        <v>44</v>
      </c>
      <c r="E40" s="19" t="s">
        <v>69</v>
      </c>
      <c r="F40" s="19" t="s">
        <v>70</v>
      </c>
      <c r="G40" s="19" t="s">
        <v>281</v>
      </c>
      <c r="H40" s="19" t="s">
        <v>282</v>
      </c>
      <c r="I40" s="20">
        <v>2620000</v>
      </c>
      <c r="J40" s="20">
        <v>2620000</v>
      </c>
      <c r="K40" s="20">
        <v>2620000</v>
      </c>
      <c r="L40" s="20"/>
      <c r="M40" s="20"/>
      <c r="N40" s="20"/>
      <c r="O40" s="20"/>
      <c r="P40" s="20"/>
      <c r="Q40" s="20"/>
      <c r="R40" s="20"/>
      <c r="S40" s="20"/>
      <c r="T40" s="20"/>
      <c r="U40" s="20"/>
      <c r="V40" s="20"/>
      <c r="W40" s="20"/>
    </row>
    <row r="41" ht="21.75" customHeight="1" spans="1:23">
      <c r="A41" s="19" t="s">
        <v>269</v>
      </c>
      <c r="B41" s="19" t="s">
        <v>280</v>
      </c>
      <c r="C41" s="19" t="s">
        <v>279</v>
      </c>
      <c r="D41" s="19" t="s">
        <v>44</v>
      </c>
      <c r="E41" s="19" t="s">
        <v>69</v>
      </c>
      <c r="F41" s="19" t="s">
        <v>70</v>
      </c>
      <c r="G41" s="19" t="s">
        <v>277</v>
      </c>
      <c r="H41" s="19" t="s">
        <v>278</v>
      </c>
      <c r="I41" s="20">
        <v>941800</v>
      </c>
      <c r="J41" s="20">
        <v>941800</v>
      </c>
      <c r="K41" s="20">
        <v>941800</v>
      </c>
      <c r="L41" s="20"/>
      <c r="M41" s="20"/>
      <c r="N41" s="20"/>
      <c r="O41" s="20"/>
      <c r="P41" s="20"/>
      <c r="Q41" s="20"/>
      <c r="R41" s="20"/>
      <c r="S41" s="20"/>
      <c r="T41" s="20"/>
      <c r="U41" s="20"/>
      <c r="V41" s="20"/>
      <c r="W41" s="20"/>
    </row>
    <row r="42" ht="21.75" customHeight="1" spans="1:23">
      <c r="A42" s="19" t="s">
        <v>269</v>
      </c>
      <c r="B42" s="19" t="s">
        <v>280</v>
      </c>
      <c r="C42" s="19" t="s">
        <v>279</v>
      </c>
      <c r="D42" s="19" t="s">
        <v>44</v>
      </c>
      <c r="E42" s="19" t="s">
        <v>69</v>
      </c>
      <c r="F42" s="19" t="s">
        <v>70</v>
      </c>
      <c r="G42" s="19" t="s">
        <v>283</v>
      </c>
      <c r="H42" s="19" t="s">
        <v>284</v>
      </c>
      <c r="I42" s="20">
        <v>640000</v>
      </c>
      <c r="J42" s="20">
        <v>640000</v>
      </c>
      <c r="K42" s="20">
        <v>640000</v>
      </c>
      <c r="L42" s="20"/>
      <c r="M42" s="20"/>
      <c r="N42" s="20"/>
      <c r="O42" s="20"/>
      <c r="P42" s="20"/>
      <c r="Q42" s="20"/>
      <c r="R42" s="20"/>
      <c r="S42" s="20"/>
      <c r="T42" s="20"/>
      <c r="U42" s="20"/>
      <c r="V42" s="20"/>
      <c r="W42" s="20"/>
    </row>
    <row r="43" ht="21.75" customHeight="1" spans="1:23">
      <c r="A43" s="19"/>
      <c r="B43" s="19"/>
      <c r="C43" s="19" t="s">
        <v>285</v>
      </c>
      <c r="D43" s="19"/>
      <c r="E43" s="19"/>
      <c r="F43" s="19"/>
      <c r="G43" s="19"/>
      <c r="H43" s="19"/>
      <c r="I43" s="20">
        <v>100000</v>
      </c>
      <c r="J43" s="20">
        <v>100000</v>
      </c>
      <c r="K43" s="20">
        <v>100000</v>
      </c>
      <c r="L43" s="20"/>
      <c r="M43" s="20"/>
      <c r="N43" s="20"/>
      <c r="O43" s="20"/>
      <c r="P43" s="20"/>
      <c r="Q43" s="20"/>
      <c r="R43" s="20"/>
      <c r="S43" s="20"/>
      <c r="T43" s="20"/>
      <c r="U43" s="20"/>
      <c r="V43" s="20"/>
      <c r="W43" s="20"/>
    </row>
    <row r="44" ht="21.75" customHeight="1" spans="1:23">
      <c r="A44" s="19" t="s">
        <v>269</v>
      </c>
      <c r="B44" s="19" t="s">
        <v>286</v>
      </c>
      <c r="C44" s="19" t="s">
        <v>285</v>
      </c>
      <c r="D44" s="19" t="s">
        <v>44</v>
      </c>
      <c r="E44" s="19" t="s">
        <v>69</v>
      </c>
      <c r="F44" s="19" t="s">
        <v>70</v>
      </c>
      <c r="G44" s="19" t="s">
        <v>195</v>
      </c>
      <c r="H44" s="19" t="s">
        <v>196</v>
      </c>
      <c r="I44" s="20">
        <v>100000</v>
      </c>
      <c r="J44" s="20">
        <v>100000</v>
      </c>
      <c r="K44" s="20">
        <v>100000</v>
      </c>
      <c r="L44" s="20"/>
      <c r="M44" s="20"/>
      <c r="N44" s="20"/>
      <c r="O44" s="20"/>
      <c r="P44" s="20"/>
      <c r="Q44" s="20"/>
      <c r="R44" s="20"/>
      <c r="S44" s="20"/>
      <c r="T44" s="20"/>
      <c r="U44" s="20"/>
      <c r="V44" s="20"/>
      <c r="W44" s="20"/>
    </row>
    <row r="45" ht="21.75" customHeight="1" spans="1:23">
      <c r="A45" s="19"/>
      <c r="B45" s="19"/>
      <c r="C45" s="19" t="s">
        <v>287</v>
      </c>
      <c r="D45" s="19"/>
      <c r="E45" s="19"/>
      <c r="F45" s="19"/>
      <c r="G45" s="19"/>
      <c r="H45" s="19"/>
      <c r="I45" s="20">
        <v>189230</v>
      </c>
      <c r="J45" s="20">
        <v>189230</v>
      </c>
      <c r="K45" s="20">
        <v>189230</v>
      </c>
      <c r="L45" s="20"/>
      <c r="M45" s="20"/>
      <c r="N45" s="20"/>
      <c r="O45" s="20"/>
      <c r="P45" s="20"/>
      <c r="Q45" s="20"/>
      <c r="R45" s="20"/>
      <c r="S45" s="20"/>
      <c r="T45" s="20"/>
      <c r="U45" s="20"/>
      <c r="V45" s="20"/>
      <c r="W45" s="20"/>
    </row>
    <row r="46" ht="21.75" customHeight="1" spans="1:23">
      <c r="A46" s="19" t="s">
        <v>269</v>
      </c>
      <c r="B46" s="19" t="s">
        <v>288</v>
      </c>
      <c r="C46" s="19" t="s">
        <v>287</v>
      </c>
      <c r="D46" s="19" t="s">
        <v>44</v>
      </c>
      <c r="E46" s="19" t="s">
        <v>69</v>
      </c>
      <c r="F46" s="19" t="s">
        <v>70</v>
      </c>
      <c r="G46" s="19" t="s">
        <v>195</v>
      </c>
      <c r="H46" s="19" t="s">
        <v>196</v>
      </c>
      <c r="I46" s="20">
        <v>189230</v>
      </c>
      <c r="J46" s="20">
        <v>189230</v>
      </c>
      <c r="K46" s="20">
        <v>189230</v>
      </c>
      <c r="L46" s="20"/>
      <c r="M46" s="20"/>
      <c r="N46" s="20"/>
      <c r="O46" s="20"/>
      <c r="P46" s="20"/>
      <c r="Q46" s="20"/>
      <c r="R46" s="20"/>
      <c r="S46" s="20"/>
      <c r="T46" s="20"/>
      <c r="U46" s="20"/>
      <c r="V46" s="20"/>
      <c r="W46" s="20"/>
    </row>
    <row r="47" ht="21.75" customHeight="1" spans="1:23">
      <c r="A47" s="19"/>
      <c r="B47" s="19"/>
      <c r="C47" s="19" t="s">
        <v>289</v>
      </c>
      <c r="D47" s="19"/>
      <c r="E47" s="19"/>
      <c r="F47" s="19"/>
      <c r="G47" s="19"/>
      <c r="H47" s="19"/>
      <c r="I47" s="20">
        <v>4000000</v>
      </c>
      <c r="J47" s="20">
        <v>4000000</v>
      </c>
      <c r="K47" s="20">
        <v>4000000</v>
      </c>
      <c r="L47" s="20"/>
      <c r="M47" s="20"/>
      <c r="N47" s="20"/>
      <c r="O47" s="20"/>
      <c r="P47" s="20"/>
      <c r="Q47" s="20"/>
      <c r="R47" s="20"/>
      <c r="S47" s="20"/>
      <c r="T47" s="20"/>
      <c r="U47" s="20"/>
      <c r="V47" s="20"/>
      <c r="W47" s="20"/>
    </row>
    <row r="48" ht="21.75" customHeight="1" spans="1:23">
      <c r="A48" s="19" t="s">
        <v>250</v>
      </c>
      <c r="B48" s="19" t="s">
        <v>290</v>
      </c>
      <c r="C48" s="19" t="s">
        <v>289</v>
      </c>
      <c r="D48" s="19" t="s">
        <v>44</v>
      </c>
      <c r="E48" s="19" t="s">
        <v>69</v>
      </c>
      <c r="F48" s="19" t="s">
        <v>70</v>
      </c>
      <c r="G48" s="19" t="s">
        <v>195</v>
      </c>
      <c r="H48" s="19" t="s">
        <v>196</v>
      </c>
      <c r="I48" s="20">
        <v>4000000</v>
      </c>
      <c r="J48" s="20">
        <v>4000000</v>
      </c>
      <c r="K48" s="20">
        <v>4000000</v>
      </c>
      <c r="L48" s="20"/>
      <c r="M48" s="20"/>
      <c r="N48" s="20"/>
      <c r="O48" s="20"/>
      <c r="P48" s="20"/>
      <c r="Q48" s="20"/>
      <c r="R48" s="20"/>
      <c r="S48" s="20"/>
      <c r="T48" s="20"/>
      <c r="U48" s="20"/>
      <c r="V48" s="20"/>
      <c r="W48" s="20"/>
    </row>
    <row r="49" ht="21.75" customHeight="1" spans="1:23">
      <c r="A49" s="19"/>
      <c r="B49" s="19"/>
      <c r="C49" s="19" t="s">
        <v>291</v>
      </c>
      <c r="D49" s="19"/>
      <c r="E49" s="19"/>
      <c r="F49" s="19"/>
      <c r="G49" s="19"/>
      <c r="H49" s="19"/>
      <c r="I49" s="20">
        <v>1000000</v>
      </c>
      <c r="J49" s="20">
        <v>1000000</v>
      </c>
      <c r="K49" s="20">
        <v>1000000</v>
      </c>
      <c r="L49" s="20"/>
      <c r="M49" s="20"/>
      <c r="N49" s="20"/>
      <c r="O49" s="20"/>
      <c r="P49" s="20"/>
      <c r="Q49" s="20"/>
      <c r="R49" s="20"/>
      <c r="S49" s="20"/>
      <c r="T49" s="20"/>
      <c r="U49" s="20"/>
      <c r="V49" s="20"/>
      <c r="W49" s="20"/>
    </row>
    <row r="50" ht="21.75" customHeight="1" spans="1:23">
      <c r="A50" s="19" t="s">
        <v>250</v>
      </c>
      <c r="B50" s="19" t="s">
        <v>292</v>
      </c>
      <c r="C50" s="19" t="s">
        <v>291</v>
      </c>
      <c r="D50" s="19" t="s">
        <v>44</v>
      </c>
      <c r="E50" s="19" t="s">
        <v>69</v>
      </c>
      <c r="F50" s="19" t="s">
        <v>70</v>
      </c>
      <c r="G50" s="19" t="s">
        <v>203</v>
      </c>
      <c r="H50" s="19" t="s">
        <v>204</v>
      </c>
      <c r="I50" s="20">
        <v>1000000</v>
      </c>
      <c r="J50" s="20">
        <v>1000000</v>
      </c>
      <c r="K50" s="20">
        <v>1000000</v>
      </c>
      <c r="L50" s="20"/>
      <c r="M50" s="20"/>
      <c r="N50" s="20"/>
      <c r="O50" s="20"/>
      <c r="P50" s="20"/>
      <c r="Q50" s="20"/>
      <c r="R50" s="20"/>
      <c r="S50" s="20"/>
      <c r="T50" s="20"/>
      <c r="U50" s="20"/>
      <c r="V50" s="20"/>
      <c r="W50" s="20"/>
    </row>
    <row r="51" ht="21.75" customHeight="1" spans="1:23">
      <c r="A51" s="19"/>
      <c r="B51" s="19"/>
      <c r="C51" s="19" t="s">
        <v>293</v>
      </c>
      <c r="D51" s="19"/>
      <c r="E51" s="19"/>
      <c r="F51" s="19"/>
      <c r="G51" s="19"/>
      <c r="H51" s="19"/>
      <c r="I51" s="20">
        <v>600000</v>
      </c>
      <c r="J51" s="20">
        <v>600000</v>
      </c>
      <c r="K51" s="20">
        <v>600000</v>
      </c>
      <c r="L51" s="20"/>
      <c r="M51" s="20"/>
      <c r="N51" s="20"/>
      <c r="O51" s="20"/>
      <c r="P51" s="20"/>
      <c r="Q51" s="20"/>
      <c r="R51" s="20"/>
      <c r="S51" s="20"/>
      <c r="T51" s="20"/>
      <c r="U51" s="20"/>
      <c r="V51" s="20"/>
      <c r="W51" s="20"/>
    </row>
    <row r="52" ht="21.75" customHeight="1" spans="1:23">
      <c r="A52" s="19" t="s">
        <v>269</v>
      </c>
      <c r="B52" s="19" t="s">
        <v>294</v>
      </c>
      <c r="C52" s="19" t="s">
        <v>293</v>
      </c>
      <c r="D52" s="19" t="s">
        <v>44</v>
      </c>
      <c r="E52" s="19" t="s">
        <v>69</v>
      </c>
      <c r="F52" s="19" t="s">
        <v>70</v>
      </c>
      <c r="G52" s="19" t="s">
        <v>281</v>
      </c>
      <c r="H52" s="19" t="s">
        <v>282</v>
      </c>
      <c r="I52" s="20">
        <v>600000</v>
      </c>
      <c r="J52" s="20">
        <v>600000</v>
      </c>
      <c r="K52" s="20">
        <v>600000</v>
      </c>
      <c r="L52" s="20"/>
      <c r="M52" s="20"/>
      <c r="N52" s="20"/>
      <c r="O52" s="20"/>
      <c r="P52" s="20"/>
      <c r="Q52" s="20"/>
      <c r="R52" s="20"/>
      <c r="S52" s="20"/>
      <c r="T52" s="20"/>
      <c r="U52" s="20"/>
      <c r="V52" s="20"/>
      <c r="W52" s="20"/>
    </row>
    <row r="53" ht="21.75" customHeight="1" spans="1:23">
      <c r="A53" s="19"/>
      <c r="B53" s="19"/>
      <c r="C53" s="19" t="s">
        <v>295</v>
      </c>
      <c r="D53" s="19"/>
      <c r="E53" s="19"/>
      <c r="F53" s="19"/>
      <c r="G53" s="19"/>
      <c r="H53" s="19"/>
      <c r="I53" s="20">
        <v>1860000</v>
      </c>
      <c r="J53" s="20">
        <v>1860000</v>
      </c>
      <c r="K53" s="20">
        <v>1860000</v>
      </c>
      <c r="L53" s="20"/>
      <c r="M53" s="20"/>
      <c r="N53" s="20"/>
      <c r="O53" s="20"/>
      <c r="P53" s="20"/>
      <c r="Q53" s="20"/>
      <c r="R53" s="20"/>
      <c r="S53" s="20"/>
      <c r="T53" s="20"/>
      <c r="U53" s="20"/>
      <c r="V53" s="20"/>
      <c r="W53" s="20"/>
    </row>
    <row r="54" ht="21.75" customHeight="1" spans="1:23">
      <c r="A54" s="19" t="s">
        <v>269</v>
      </c>
      <c r="B54" s="19" t="s">
        <v>296</v>
      </c>
      <c r="C54" s="19" t="s">
        <v>295</v>
      </c>
      <c r="D54" s="19" t="s">
        <v>44</v>
      </c>
      <c r="E54" s="19" t="s">
        <v>69</v>
      </c>
      <c r="F54" s="19" t="s">
        <v>70</v>
      </c>
      <c r="G54" s="19" t="s">
        <v>201</v>
      </c>
      <c r="H54" s="19" t="s">
        <v>202</v>
      </c>
      <c r="I54" s="20">
        <v>1860000</v>
      </c>
      <c r="J54" s="20">
        <v>1860000</v>
      </c>
      <c r="K54" s="20">
        <v>1860000</v>
      </c>
      <c r="L54" s="20"/>
      <c r="M54" s="20"/>
      <c r="N54" s="20"/>
      <c r="O54" s="20"/>
      <c r="P54" s="20"/>
      <c r="Q54" s="20"/>
      <c r="R54" s="20"/>
      <c r="S54" s="20"/>
      <c r="T54" s="20"/>
      <c r="U54" s="20"/>
      <c r="V54" s="20"/>
      <c r="W54" s="20"/>
    </row>
    <row r="55" ht="21.75" customHeight="1" spans="1:23">
      <c r="A55" s="19"/>
      <c r="B55" s="19"/>
      <c r="C55" s="19" t="s">
        <v>297</v>
      </c>
      <c r="D55" s="19"/>
      <c r="E55" s="19"/>
      <c r="F55" s="19"/>
      <c r="G55" s="19"/>
      <c r="H55" s="19"/>
      <c r="I55" s="20">
        <v>3000000</v>
      </c>
      <c r="J55" s="20">
        <v>3000000</v>
      </c>
      <c r="K55" s="20">
        <v>3000000</v>
      </c>
      <c r="L55" s="20"/>
      <c r="M55" s="20"/>
      <c r="N55" s="20"/>
      <c r="O55" s="20"/>
      <c r="P55" s="20"/>
      <c r="Q55" s="20"/>
      <c r="R55" s="20"/>
      <c r="S55" s="20"/>
      <c r="T55" s="20"/>
      <c r="U55" s="20"/>
      <c r="V55" s="20"/>
      <c r="W55" s="20"/>
    </row>
    <row r="56" ht="21.75" customHeight="1" spans="1:23">
      <c r="A56" s="19" t="s">
        <v>250</v>
      </c>
      <c r="B56" s="19" t="s">
        <v>298</v>
      </c>
      <c r="C56" s="19" t="s">
        <v>297</v>
      </c>
      <c r="D56" s="19" t="s">
        <v>46</v>
      </c>
      <c r="E56" s="19" t="s">
        <v>65</v>
      </c>
      <c r="F56" s="19" t="s">
        <v>66</v>
      </c>
      <c r="G56" s="19" t="s">
        <v>299</v>
      </c>
      <c r="H56" s="19" t="s">
        <v>300</v>
      </c>
      <c r="I56" s="20">
        <v>250000</v>
      </c>
      <c r="J56" s="20">
        <v>250000</v>
      </c>
      <c r="K56" s="20">
        <v>250000</v>
      </c>
      <c r="L56" s="20"/>
      <c r="M56" s="20"/>
      <c r="N56" s="20"/>
      <c r="O56" s="20"/>
      <c r="P56" s="20"/>
      <c r="Q56" s="20"/>
      <c r="R56" s="20"/>
      <c r="S56" s="20"/>
      <c r="T56" s="20"/>
      <c r="U56" s="20"/>
      <c r="V56" s="20"/>
      <c r="W56" s="20"/>
    </row>
    <row r="57" ht="21.75" customHeight="1" spans="1:23">
      <c r="A57" s="19" t="s">
        <v>250</v>
      </c>
      <c r="B57" s="19" t="s">
        <v>298</v>
      </c>
      <c r="C57" s="19" t="s">
        <v>297</v>
      </c>
      <c r="D57" s="19" t="s">
        <v>46</v>
      </c>
      <c r="E57" s="19" t="s">
        <v>65</v>
      </c>
      <c r="F57" s="19" t="s">
        <v>66</v>
      </c>
      <c r="G57" s="19" t="s">
        <v>197</v>
      </c>
      <c r="H57" s="19" t="s">
        <v>198</v>
      </c>
      <c r="I57" s="20">
        <v>2650000</v>
      </c>
      <c r="J57" s="20">
        <v>2650000</v>
      </c>
      <c r="K57" s="20">
        <v>2650000</v>
      </c>
      <c r="L57" s="20"/>
      <c r="M57" s="20"/>
      <c r="N57" s="20"/>
      <c r="O57" s="20"/>
      <c r="P57" s="20"/>
      <c r="Q57" s="20"/>
      <c r="R57" s="20"/>
      <c r="S57" s="20"/>
      <c r="T57" s="20"/>
      <c r="U57" s="20"/>
      <c r="V57" s="20"/>
      <c r="W57" s="20"/>
    </row>
    <row r="58" ht="21.75" customHeight="1" spans="1:23">
      <c r="A58" s="19" t="s">
        <v>250</v>
      </c>
      <c r="B58" s="19" t="s">
        <v>298</v>
      </c>
      <c r="C58" s="19" t="s">
        <v>297</v>
      </c>
      <c r="D58" s="19" t="s">
        <v>46</v>
      </c>
      <c r="E58" s="19" t="s">
        <v>65</v>
      </c>
      <c r="F58" s="19" t="s">
        <v>66</v>
      </c>
      <c r="G58" s="19" t="s">
        <v>301</v>
      </c>
      <c r="H58" s="19" t="s">
        <v>302</v>
      </c>
      <c r="I58" s="20">
        <v>100000</v>
      </c>
      <c r="J58" s="20">
        <v>100000</v>
      </c>
      <c r="K58" s="20">
        <v>100000</v>
      </c>
      <c r="L58" s="20"/>
      <c r="M58" s="20"/>
      <c r="N58" s="20"/>
      <c r="O58" s="20"/>
      <c r="P58" s="20"/>
      <c r="Q58" s="20"/>
      <c r="R58" s="20"/>
      <c r="S58" s="20"/>
      <c r="T58" s="20"/>
      <c r="U58" s="20"/>
      <c r="V58" s="20"/>
      <c r="W58" s="20"/>
    </row>
    <row r="59" ht="21.75" customHeight="1" spans="1:23">
      <c r="A59" s="19"/>
      <c r="B59" s="19"/>
      <c r="C59" s="19" t="s">
        <v>303</v>
      </c>
      <c r="D59" s="19"/>
      <c r="E59" s="19"/>
      <c r="F59" s="19"/>
      <c r="G59" s="19"/>
      <c r="H59" s="19"/>
      <c r="I59" s="20">
        <v>2000000</v>
      </c>
      <c r="J59" s="20">
        <v>2000000</v>
      </c>
      <c r="K59" s="20">
        <v>2000000</v>
      </c>
      <c r="L59" s="20"/>
      <c r="M59" s="20"/>
      <c r="N59" s="20"/>
      <c r="O59" s="20"/>
      <c r="P59" s="20"/>
      <c r="Q59" s="20"/>
      <c r="R59" s="20"/>
      <c r="S59" s="20"/>
      <c r="T59" s="20"/>
      <c r="U59" s="20"/>
      <c r="V59" s="20"/>
      <c r="W59" s="20"/>
    </row>
    <row r="60" ht="21.75" customHeight="1" spans="1:23">
      <c r="A60" s="19" t="s">
        <v>250</v>
      </c>
      <c r="B60" s="19" t="s">
        <v>304</v>
      </c>
      <c r="C60" s="19" t="s">
        <v>303</v>
      </c>
      <c r="D60" s="19" t="s">
        <v>46</v>
      </c>
      <c r="E60" s="19" t="s">
        <v>65</v>
      </c>
      <c r="F60" s="19" t="s">
        <v>66</v>
      </c>
      <c r="G60" s="19" t="s">
        <v>201</v>
      </c>
      <c r="H60" s="19" t="s">
        <v>202</v>
      </c>
      <c r="I60" s="20">
        <v>2000000</v>
      </c>
      <c r="J60" s="20">
        <v>2000000</v>
      </c>
      <c r="K60" s="20">
        <v>2000000</v>
      </c>
      <c r="L60" s="20"/>
      <c r="M60" s="20"/>
      <c r="N60" s="20"/>
      <c r="O60" s="20"/>
      <c r="P60" s="20"/>
      <c r="Q60" s="20"/>
      <c r="R60" s="20"/>
      <c r="S60" s="20"/>
      <c r="T60" s="20"/>
      <c r="U60" s="20"/>
      <c r="V60" s="20"/>
      <c r="W60" s="20"/>
    </row>
    <row r="61" ht="28" customHeight="1" spans="1:23">
      <c r="A61" s="19"/>
      <c r="B61" s="19"/>
      <c r="C61" s="19" t="s">
        <v>305</v>
      </c>
      <c r="D61" s="19"/>
      <c r="E61" s="19"/>
      <c r="F61" s="19"/>
      <c r="G61" s="19"/>
      <c r="H61" s="19"/>
      <c r="I61" s="20">
        <v>450000</v>
      </c>
      <c r="J61" s="20">
        <v>450000</v>
      </c>
      <c r="K61" s="20">
        <v>450000</v>
      </c>
      <c r="L61" s="20"/>
      <c r="M61" s="20"/>
      <c r="N61" s="20"/>
      <c r="O61" s="20"/>
      <c r="P61" s="20"/>
      <c r="Q61" s="20"/>
      <c r="R61" s="20"/>
      <c r="S61" s="20"/>
      <c r="T61" s="20"/>
      <c r="U61" s="20"/>
      <c r="V61" s="20"/>
      <c r="W61" s="20"/>
    </row>
    <row r="62" ht="28" customHeight="1" spans="1:23">
      <c r="A62" s="19" t="s">
        <v>250</v>
      </c>
      <c r="B62" s="19" t="s">
        <v>306</v>
      </c>
      <c r="C62" s="19" t="s">
        <v>305</v>
      </c>
      <c r="D62" s="19" t="s">
        <v>46</v>
      </c>
      <c r="E62" s="19" t="s">
        <v>65</v>
      </c>
      <c r="F62" s="19" t="s">
        <v>66</v>
      </c>
      <c r="G62" s="19" t="s">
        <v>195</v>
      </c>
      <c r="H62" s="19" t="s">
        <v>196</v>
      </c>
      <c r="I62" s="20">
        <v>68200</v>
      </c>
      <c r="J62" s="20">
        <v>68200</v>
      </c>
      <c r="K62" s="20">
        <v>68200</v>
      </c>
      <c r="L62" s="20"/>
      <c r="M62" s="20"/>
      <c r="N62" s="20"/>
      <c r="O62" s="20"/>
      <c r="P62" s="20"/>
      <c r="Q62" s="20"/>
      <c r="R62" s="20"/>
      <c r="S62" s="20"/>
      <c r="T62" s="20"/>
      <c r="U62" s="20"/>
      <c r="V62" s="20"/>
      <c r="W62" s="20"/>
    </row>
    <row r="63" ht="28" customHeight="1" spans="1:23">
      <c r="A63" s="19" t="s">
        <v>250</v>
      </c>
      <c r="B63" s="19" t="s">
        <v>306</v>
      </c>
      <c r="C63" s="19" t="s">
        <v>305</v>
      </c>
      <c r="D63" s="19" t="s">
        <v>46</v>
      </c>
      <c r="E63" s="19" t="s">
        <v>65</v>
      </c>
      <c r="F63" s="19" t="s">
        <v>66</v>
      </c>
      <c r="G63" s="19" t="s">
        <v>299</v>
      </c>
      <c r="H63" s="19" t="s">
        <v>300</v>
      </c>
      <c r="I63" s="20">
        <v>260000</v>
      </c>
      <c r="J63" s="20">
        <v>260000</v>
      </c>
      <c r="K63" s="20">
        <v>260000</v>
      </c>
      <c r="L63" s="20"/>
      <c r="M63" s="20"/>
      <c r="N63" s="20"/>
      <c r="O63" s="20"/>
      <c r="P63" s="20"/>
      <c r="Q63" s="20"/>
      <c r="R63" s="20"/>
      <c r="S63" s="20"/>
      <c r="T63" s="20"/>
      <c r="U63" s="20"/>
      <c r="V63" s="20"/>
      <c r="W63" s="20"/>
    </row>
    <row r="64" ht="28" customHeight="1" spans="1:23">
      <c r="A64" s="19" t="s">
        <v>250</v>
      </c>
      <c r="B64" s="19" t="s">
        <v>306</v>
      </c>
      <c r="C64" s="19" t="s">
        <v>305</v>
      </c>
      <c r="D64" s="19" t="s">
        <v>46</v>
      </c>
      <c r="E64" s="19" t="s">
        <v>65</v>
      </c>
      <c r="F64" s="19" t="s">
        <v>66</v>
      </c>
      <c r="G64" s="19" t="s">
        <v>299</v>
      </c>
      <c r="H64" s="19" t="s">
        <v>300</v>
      </c>
      <c r="I64" s="20">
        <v>99200</v>
      </c>
      <c r="J64" s="20">
        <v>99200</v>
      </c>
      <c r="K64" s="20">
        <v>99200</v>
      </c>
      <c r="L64" s="20"/>
      <c r="M64" s="20"/>
      <c r="N64" s="20"/>
      <c r="O64" s="20"/>
      <c r="P64" s="20"/>
      <c r="Q64" s="20"/>
      <c r="R64" s="20"/>
      <c r="S64" s="20"/>
      <c r="T64" s="20"/>
      <c r="U64" s="20"/>
      <c r="V64" s="20"/>
      <c r="W64" s="20"/>
    </row>
    <row r="65" ht="28" customHeight="1" spans="1:23">
      <c r="A65" s="19" t="s">
        <v>250</v>
      </c>
      <c r="B65" s="19" t="s">
        <v>306</v>
      </c>
      <c r="C65" s="19" t="s">
        <v>305</v>
      </c>
      <c r="D65" s="19" t="s">
        <v>46</v>
      </c>
      <c r="E65" s="19" t="s">
        <v>65</v>
      </c>
      <c r="F65" s="19" t="s">
        <v>66</v>
      </c>
      <c r="G65" s="19" t="s">
        <v>299</v>
      </c>
      <c r="H65" s="19" t="s">
        <v>300</v>
      </c>
      <c r="I65" s="20">
        <v>22600</v>
      </c>
      <c r="J65" s="20">
        <v>22600</v>
      </c>
      <c r="K65" s="20">
        <v>22600</v>
      </c>
      <c r="L65" s="20"/>
      <c r="M65" s="20"/>
      <c r="N65" s="20"/>
      <c r="O65" s="20"/>
      <c r="P65" s="20"/>
      <c r="Q65" s="20"/>
      <c r="R65" s="20"/>
      <c r="S65" s="20"/>
      <c r="T65" s="20"/>
      <c r="U65" s="20"/>
      <c r="V65" s="20"/>
      <c r="W65" s="20"/>
    </row>
    <row r="66" ht="28" customHeight="1" spans="1:23">
      <c r="A66" s="19"/>
      <c r="B66" s="19"/>
      <c r="C66" s="19" t="s">
        <v>307</v>
      </c>
      <c r="D66" s="19"/>
      <c r="E66" s="19"/>
      <c r="F66" s="19"/>
      <c r="G66" s="19"/>
      <c r="H66" s="19"/>
      <c r="I66" s="20">
        <v>8000</v>
      </c>
      <c r="J66" s="20"/>
      <c r="K66" s="20"/>
      <c r="L66" s="20"/>
      <c r="M66" s="20"/>
      <c r="N66" s="20"/>
      <c r="O66" s="20"/>
      <c r="P66" s="20"/>
      <c r="Q66" s="20"/>
      <c r="R66" s="20">
        <v>8000</v>
      </c>
      <c r="S66" s="20"/>
      <c r="T66" s="20"/>
      <c r="U66" s="20"/>
      <c r="V66" s="20"/>
      <c r="W66" s="20">
        <v>8000</v>
      </c>
    </row>
    <row r="67" ht="28" customHeight="1" spans="1:23">
      <c r="A67" s="19" t="s">
        <v>269</v>
      </c>
      <c r="B67" s="19" t="s">
        <v>308</v>
      </c>
      <c r="C67" s="19" t="s">
        <v>307</v>
      </c>
      <c r="D67" s="19" t="s">
        <v>46</v>
      </c>
      <c r="E67" s="19" t="s">
        <v>67</v>
      </c>
      <c r="F67" s="19" t="s">
        <v>68</v>
      </c>
      <c r="G67" s="19" t="s">
        <v>181</v>
      </c>
      <c r="H67" s="19" t="s">
        <v>182</v>
      </c>
      <c r="I67" s="20">
        <v>8000</v>
      </c>
      <c r="J67" s="20"/>
      <c r="K67" s="20"/>
      <c r="L67" s="20"/>
      <c r="M67" s="20"/>
      <c r="N67" s="20"/>
      <c r="O67" s="20"/>
      <c r="P67" s="20"/>
      <c r="Q67" s="20"/>
      <c r="R67" s="20">
        <v>8000</v>
      </c>
      <c r="S67" s="20"/>
      <c r="T67" s="20"/>
      <c r="U67" s="20"/>
      <c r="V67" s="20"/>
      <c r="W67" s="20">
        <v>8000</v>
      </c>
    </row>
    <row r="68" ht="18.75" customHeight="1" spans="1:23">
      <c r="A68" s="23" t="s">
        <v>99</v>
      </c>
      <c r="B68" s="24"/>
      <c r="C68" s="24"/>
      <c r="D68" s="24"/>
      <c r="E68" s="24"/>
      <c r="F68" s="24"/>
      <c r="G68" s="24"/>
      <c r="H68" s="25"/>
      <c r="I68" s="20">
        <v>22512240.22</v>
      </c>
      <c r="J68" s="20">
        <v>21171418.62</v>
      </c>
      <c r="K68" s="20">
        <v>21171418.62</v>
      </c>
      <c r="L68" s="20"/>
      <c r="M68" s="20"/>
      <c r="N68" s="20"/>
      <c r="O68" s="20"/>
      <c r="P68" s="20"/>
      <c r="Q68" s="20"/>
      <c r="R68" s="20">
        <v>1340821.6</v>
      </c>
      <c r="S68" s="20"/>
      <c r="T68" s="20"/>
      <c r="U68" s="20"/>
      <c r="V68" s="20"/>
      <c r="W68" s="20">
        <v>1340821.6</v>
      </c>
    </row>
  </sheetData>
  <mergeCells count="28">
    <mergeCell ref="A2:W2"/>
    <mergeCell ref="A3:H3"/>
    <mergeCell ref="J4:M4"/>
    <mergeCell ref="N4:P4"/>
    <mergeCell ref="R4:W4"/>
    <mergeCell ref="A68:H68"/>
    <mergeCell ref="A4:A7"/>
    <mergeCell ref="B4:B7"/>
    <mergeCell ref="C4:C7"/>
    <mergeCell ref="D4:D7"/>
    <mergeCell ref="E4:E7"/>
    <mergeCell ref="F4:F7"/>
    <mergeCell ref="G4:G7"/>
    <mergeCell ref="H4:H7"/>
    <mergeCell ref="I4:I7"/>
    <mergeCell ref="L5:L7"/>
    <mergeCell ref="M5:M7"/>
    <mergeCell ref="N5:N7"/>
    <mergeCell ref="O5:O7"/>
    <mergeCell ref="P5:P7"/>
    <mergeCell ref="Q4:Q7"/>
    <mergeCell ref="R5:R7"/>
    <mergeCell ref="S5:S7"/>
    <mergeCell ref="T5:T7"/>
    <mergeCell ref="U5:U7"/>
    <mergeCell ref="V5:V7"/>
    <mergeCell ref="W5:W7"/>
    <mergeCell ref="J5:K6"/>
  </mergeCells>
  <printOptions horizontalCentered="1"/>
  <pageMargins left="0.3" right="0.3" top="0.46" bottom="0.46" header="0.4" footer="0.4"/>
  <pageSetup paperSize="9" scale="57"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157"/>
  <sheetViews>
    <sheetView showZeros="0" tabSelected="1" topLeftCell="B21" workbookViewId="0">
      <selection activeCell="D23" sqref="D23"/>
    </sheetView>
  </sheetViews>
  <sheetFormatPr defaultColWidth="10.65625" defaultRowHeight="12" customHeight="1"/>
  <cols>
    <col min="1" max="1" width="40" customWidth="1"/>
    <col min="2" max="2" width="42.9791666666667" customWidth="1"/>
    <col min="3" max="4" width="19.3229166666667" customWidth="1"/>
    <col min="5" max="5" width="22.3229166666667" customWidth="1"/>
    <col min="6" max="6" width="12.3229166666667" customWidth="1"/>
    <col min="7" max="7" width="22.9791666666667" customWidth="1"/>
    <col min="8" max="9" width="12.3229166666667" customWidth="1"/>
    <col min="10" max="10" width="22" customWidth="1"/>
  </cols>
  <sheetData>
    <row r="1" ht="15" customHeight="1" spans="10:10">
      <c r="J1" s="121" t="s">
        <v>309</v>
      </c>
    </row>
    <row r="2" ht="33" customHeight="1" spans="1:10">
      <c r="A2" s="4" t="str">
        <f>"2025"&amp;"年部门项目支出绩效目标表"</f>
        <v>2025年部门项目支出绩效目标表</v>
      </c>
      <c r="B2" s="4"/>
      <c r="C2" s="4"/>
      <c r="D2" s="4"/>
      <c r="E2" s="4"/>
      <c r="F2" s="4"/>
      <c r="G2" s="4"/>
      <c r="H2" s="4"/>
      <c r="I2" s="4"/>
      <c r="J2" s="4"/>
    </row>
    <row r="3" ht="17.25" customHeight="1" spans="1:10">
      <c r="A3" s="5" t="str">
        <f>"单位名称："&amp;"景洪市公安局"</f>
        <v>单位名称：景洪市公安局</v>
      </c>
      <c r="B3" s="120"/>
      <c r="C3" s="36"/>
      <c r="D3" s="36"/>
      <c r="E3" s="36"/>
      <c r="F3" s="36"/>
      <c r="G3" s="36"/>
      <c r="H3" s="36"/>
      <c r="I3" s="36"/>
      <c r="J3" s="36"/>
    </row>
    <row r="4" ht="44.25" customHeight="1" spans="1:10">
      <c r="A4" s="41" t="s">
        <v>310</v>
      </c>
      <c r="B4" s="41" t="s">
        <v>311</v>
      </c>
      <c r="C4" s="41" t="s">
        <v>312</v>
      </c>
      <c r="D4" s="41" t="s">
        <v>313</v>
      </c>
      <c r="E4" s="41" t="s">
        <v>314</v>
      </c>
      <c r="F4" s="18" t="s">
        <v>315</v>
      </c>
      <c r="G4" s="41" t="s">
        <v>316</v>
      </c>
      <c r="H4" s="18" t="s">
        <v>317</v>
      </c>
      <c r="I4" s="18" t="s">
        <v>318</v>
      </c>
      <c r="J4" s="41" t="s">
        <v>319</v>
      </c>
    </row>
    <row r="5" ht="19.5" customHeight="1" spans="1:10">
      <c r="A5" s="41">
        <v>1</v>
      </c>
      <c r="B5" s="41">
        <v>2</v>
      </c>
      <c r="C5" s="41">
        <v>3</v>
      </c>
      <c r="D5" s="41">
        <v>4</v>
      </c>
      <c r="E5" s="41">
        <v>5</v>
      </c>
      <c r="F5" s="18">
        <v>6</v>
      </c>
      <c r="G5" s="41">
        <v>7</v>
      </c>
      <c r="H5" s="18">
        <v>8</v>
      </c>
      <c r="I5" s="18">
        <v>9</v>
      </c>
      <c r="J5" s="41">
        <v>10</v>
      </c>
    </row>
    <row r="6" ht="40.5" customHeight="1" spans="1:10">
      <c r="A6" s="19" t="s">
        <v>44</v>
      </c>
      <c r="B6" s="19"/>
      <c r="C6" s="19"/>
      <c r="D6" s="19"/>
      <c r="E6" s="19"/>
      <c r="F6" s="19"/>
      <c r="G6" s="19"/>
      <c r="H6" s="19"/>
      <c r="I6" s="19"/>
      <c r="J6" s="19"/>
    </row>
    <row r="7" ht="40.5" customHeight="1" spans="1:10">
      <c r="A7" s="21" t="s">
        <v>44</v>
      </c>
      <c r="B7" s="19"/>
      <c r="C7" s="19"/>
      <c r="D7" s="19"/>
      <c r="E7" s="19"/>
      <c r="F7" s="22"/>
      <c r="G7" s="19"/>
      <c r="H7" s="22"/>
      <c r="I7" s="22"/>
      <c r="J7" s="19"/>
    </row>
    <row r="8" ht="78" customHeight="1" spans="1:10">
      <c r="A8" s="86" t="s">
        <v>291</v>
      </c>
      <c r="B8" s="19" t="s">
        <v>320</v>
      </c>
      <c r="C8" s="19" t="s">
        <v>321</v>
      </c>
      <c r="D8" s="19" t="s">
        <v>322</v>
      </c>
      <c r="E8" s="19" t="s">
        <v>323</v>
      </c>
      <c r="F8" s="22" t="s">
        <v>324</v>
      </c>
      <c r="G8" s="19" t="s">
        <v>115</v>
      </c>
      <c r="H8" s="22" t="s">
        <v>325</v>
      </c>
      <c r="I8" s="22" t="s">
        <v>326</v>
      </c>
      <c r="J8" s="19" t="s">
        <v>327</v>
      </c>
    </row>
    <row r="9" ht="78" customHeight="1" spans="1:10">
      <c r="A9" s="86" t="s">
        <v>291</v>
      </c>
      <c r="B9" s="19" t="s">
        <v>320</v>
      </c>
      <c r="C9" s="19" t="s">
        <v>321</v>
      </c>
      <c r="D9" s="19" t="s">
        <v>322</v>
      </c>
      <c r="E9" s="19" t="s">
        <v>328</v>
      </c>
      <c r="F9" s="22" t="s">
        <v>324</v>
      </c>
      <c r="G9" s="19" t="s">
        <v>115</v>
      </c>
      <c r="H9" s="22" t="s">
        <v>325</v>
      </c>
      <c r="I9" s="22" t="s">
        <v>326</v>
      </c>
      <c r="J9" s="19" t="s">
        <v>329</v>
      </c>
    </row>
    <row r="10" ht="78" customHeight="1" spans="1:10">
      <c r="A10" s="86" t="s">
        <v>291</v>
      </c>
      <c r="B10" s="19" t="s">
        <v>320</v>
      </c>
      <c r="C10" s="19" t="s">
        <v>321</v>
      </c>
      <c r="D10" s="19" t="s">
        <v>322</v>
      </c>
      <c r="E10" s="19" t="s">
        <v>330</v>
      </c>
      <c r="F10" s="22" t="s">
        <v>324</v>
      </c>
      <c r="G10" s="19" t="s">
        <v>331</v>
      </c>
      <c r="H10" s="22" t="s">
        <v>332</v>
      </c>
      <c r="I10" s="22" t="s">
        <v>326</v>
      </c>
      <c r="J10" s="19" t="s">
        <v>333</v>
      </c>
    </row>
    <row r="11" ht="78" customHeight="1" spans="1:10">
      <c r="A11" s="86" t="s">
        <v>291</v>
      </c>
      <c r="B11" s="19" t="s">
        <v>320</v>
      </c>
      <c r="C11" s="19" t="s">
        <v>321</v>
      </c>
      <c r="D11" s="19" t="s">
        <v>334</v>
      </c>
      <c r="E11" s="19" t="s">
        <v>335</v>
      </c>
      <c r="F11" s="22" t="s">
        <v>336</v>
      </c>
      <c r="G11" s="19" t="s">
        <v>337</v>
      </c>
      <c r="H11" s="22"/>
      <c r="I11" s="22" t="s">
        <v>338</v>
      </c>
      <c r="J11" s="19" t="s">
        <v>339</v>
      </c>
    </row>
    <row r="12" ht="78" customHeight="1" spans="1:10">
      <c r="A12" s="86" t="s">
        <v>291</v>
      </c>
      <c r="B12" s="19" t="s">
        <v>320</v>
      </c>
      <c r="C12" s="19" t="s">
        <v>321</v>
      </c>
      <c r="D12" s="19" t="s">
        <v>340</v>
      </c>
      <c r="E12" s="19" t="s">
        <v>341</v>
      </c>
      <c r="F12" s="22" t="s">
        <v>324</v>
      </c>
      <c r="G12" s="19" t="s">
        <v>115</v>
      </c>
      <c r="H12" s="22" t="s">
        <v>342</v>
      </c>
      <c r="I12" s="22" t="s">
        <v>326</v>
      </c>
      <c r="J12" s="19" t="s">
        <v>343</v>
      </c>
    </row>
    <row r="13" ht="78" customHeight="1" spans="1:10">
      <c r="A13" s="86" t="s">
        <v>291</v>
      </c>
      <c r="B13" s="19" t="s">
        <v>320</v>
      </c>
      <c r="C13" s="19" t="s">
        <v>344</v>
      </c>
      <c r="D13" s="19" t="s">
        <v>345</v>
      </c>
      <c r="E13" s="19" t="s">
        <v>346</v>
      </c>
      <c r="F13" s="22" t="s">
        <v>336</v>
      </c>
      <c r="G13" s="19" t="s">
        <v>347</v>
      </c>
      <c r="H13" s="22"/>
      <c r="I13" s="22" t="s">
        <v>338</v>
      </c>
      <c r="J13" s="19" t="s">
        <v>348</v>
      </c>
    </row>
    <row r="14" ht="78" customHeight="1" spans="1:10">
      <c r="A14" s="86" t="s">
        <v>291</v>
      </c>
      <c r="B14" s="19" t="s">
        <v>320</v>
      </c>
      <c r="C14" s="19" t="s">
        <v>349</v>
      </c>
      <c r="D14" s="19" t="s">
        <v>350</v>
      </c>
      <c r="E14" s="19" t="s">
        <v>351</v>
      </c>
      <c r="F14" s="22" t="s">
        <v>324</v>
      </c>
      <c r="G14" s="19" t="s">
        <v>352</v>
      </c>
      <c r="H14" s="22" t="s">
        <v>332</v>
      </c>
      <c r="I14" s="22" t="s">
        <v>326</v>
      </c>
      <c r="J14" s="19" t="s">
        <v>353</v>
      </c>
    </row>
    <row r="15" ht="78" customHeight="1" spans="1:10">
      <c r="A15" s="86" t="s">
        <v>254</v>
      </c>
      <c r="B15" s="19" t="s">
        <v>354</v>
      </c>
      <c r="C15" s="19" t="s">
        <v>321</v>
      </c>
      <c r="D15" s="19" t="s">
        <v>322</v>
      </c>
      <c r="E15" s="19" t="s">
        <v>355</v>
      </c>
      <c r="F15" s="22" t="s">
        <v>336</v>
      </c>
      <c r="G15" s="19" t="s">
        <v>356</v>
      </c>
      <c r="H15" s="22" t="s">
        <v>332</v>
      </c>
      <c r="I15" s="22" t="s">
        <v>326</v>
      </c>
      <c r="J15" s="19" t="s">
        <v>357</v>
      </c>
    </row>
    <row r="16" ht="78" customHeight="1" spans="1:10">
      <c r="A16" s="86" t="s">
        <v>254</v>
      </c>
      <c r="B16" s="19" t="s">
        <v>354</v>
      </c>
      <c r="C16" s="19" t="s">
        <v>321</v>
      </c>
      <c r="D16" s="19" t="s">
        <v>334</v>
      </c>
      <c r="E16" s="19" t="s">
        <v>358</v>
      </c>
      <c r="F16" s="22" t="s">
        <v>336</v>
      </c>
      <c r="G16" s="19" t="s">
        <v>356</v>
      </c>
      <c r="H16" s="22" t="s">
        <v>332</v>
      </c>
      <c r="I16" s="22" t="s">
        <v>326</v>
      </c>
      <c r="J16" s="19" t="s">
        <v>359</v>
      </c>
    </row>
    <row r="17" ht="78" customHeight="1" spans="1:10">
      <c r="A17" s="86" t="s">
        <v>254</v>
      </c>
      <c r="B17" s="19" t="s">
        <v>354</v>
      </c>
      <c r="C17" s="19" t="s">
        <v>321</v>
      </c>
      <c r="D17" s="19" t="s">
        <v>334</v>
      </c>
      <c r="E17" s="19" t="s">
        <v>360</v>
      </c>
      <c r="F17" s="22" t="s">
        <v>336</v>
      </c>
      <c r="G17" s="19" t="s">
        <v>356</v>
      </c>
      <c r="H17" s="22" t="s">
        <v>332</v>
      </c>
      <c r="I17" s="22" t="s">
        <v>326</v>
      </c>
      <c r="J17" s="19" t="s">
        <v>361</v>
      </c>
    </row>
    <row r="18" ht="78" customHeight="1" spans="1:10">
      <c r="A18" s="86" t="s">
        <v>254</v>
      </c>
      <c r="B18" s="19" t="s">
        <v>354</v>
      </c>
      <c r="C18" s="19" t="s">
        <v>321</v>
      </c>
      <c r="D18" s="19" t="s">
        <v>340</v>
      </c>
      <c r="E18" s="19" t="s">
        <v>362</v>
      </c>
      <c r="F18" s="22" t="s">
        <v>336</v>
      </c>
      <c r="G18" s="19" t="s">
        <v>356</v>
      </c>
      <c r="H18" s="22" t="s">
        <v>332</v>
      </c>
      <c r="I18" s="22" t="s">
        <v>326</v>
      </c>
      <c r="J18" s="19" t="s">
        <v>363</v>
      </c>
    </row>
    <row r="19" ht="78" customHeight="1" spans="1:10">
      <c r="A19" s="86" t="s">
        <v>254</v>
      </c>
      <c r="B19" s="19" t="s">
        <v>354</v>
      </c>
      <c r="C19" s="19" t="s">
        <v>321</v>
      </c>
      <c r="D19" s="19" t="s">
        <v>364</v>
      </c>
      <c r="E19" s="19" t="s">
        <v>365</v>
      </c>
      <c r="F19" s="22" t="s">
        <v>366</v>
      </c>
      <c r="G19" s="19" t="s">
        <v>367</v>
      </c>
      <c r="H19" s="22" t="s">
        <v>368</v>
      </c>
      <c r="I19" s="22" t="s">
        <v>326</v>
      </c>
      <c r="J19" s="19" t="s">
        <v>369</v>
      </c>
    </row>
    <row r="20" ht="78" customHeight="1" spans="1:10">
      <c r="A20" s="86" t="s">
        <v>254</v>
      </c>
      <c r="B20" s="19" t="s">
        <v>354</v>
      </c>
      <c r="C20" s="19" t="s">
        <v>344</v>
      </c>
      <c r="D20" s="19" t="s">
        <v>370</v>
      </c>
      <c r="E20" s="19" t="s">
        <v>371</v>
      </c>
      <c r="F20" s="22" t="s">
        <v>336</v>
      </c>
      <c r="G20" s="19" t="s">
        <v>372</v>
      </c>
      <c r="H20" s="22" t="s">
        <v>373</v>
      </c>
      <c r="I20" s="22" t="s">
        <v>338</v>
      </c>
      <c r="J20" s="19" t="s">
        <v>374</v>
      </c>
    </row>
    <row r="21" ht="78" customHeight="1" spans="1:10">
      <c r="A21" s="86" t="s">
        <v>254</v>
      </c>
      <c r="B21" s="19" t="s">
        <v>354</v>
      </c>
      <c r="C21" s="19" t="s">
        <v>344</v>
      </c>
      <c r="D21" s="19" t="s">
        <v>375</v>
      </c>
      <c r="E21" s="19" t="s">
        <v>376</v>
      </c>
      <c r="F21" s="22" t="s">
        <v>336</v>
      </c>
      <c r="G21" s="19" t="s">
        <v>377</v>
      </c>
      <c r="H21" s="22" t="s">
        <v>373</v>
      </c>
      <c r="I21" s="22" t="s">
        <v>338</v>
      </c>
      <c r="J21" s="19" t="s">
        <v>378</v>
      </c>
    </row>
    <row r="22" ht="78" customHeight="1" spans="1:10">
      <c r="A22" s="86" t="s">
        <v>254</v>
      </c>
      <c r="B22" s="19" t="s">
        <v>354</v>
      </c>
      <c r="C22" s="19" t="s">
        <v>344</v>
      </c>
      <c r="D22" s="19" t="s">
        <v>345</v>
      </c>
      <c r="E22" s="19" t="s">
        <v>379</v>
      </c>
      <c r="F22" s="22" t="s">
        <v>336</v>
      </c>
      <c r="G22" s="19" t="s">
        <v>380</v>
      </c>
      <c r="H22" s="22" t="s">
        <v>373</v>
      </c>
      <c r="I22" s="22" t="s">
        <v>338</v>
      </c>
      <c r="J22" s="19" t="s">
        <v>381</v>
      </c>
    </row>
    <row r="23" ht="78" customHeight="1" spans="1:10">
      <c r="A23" s="86" t="s">
        <v>254</v>
      </c>
      <c r="B23" s="19" t="s">
        <v>354</v>
      </c>
      <c r="C23" s="19" t="s">
        <v>349</v>
      </c>
      <c r="D23" s="19" t="s">
        <v>350</v>
      </c>
      <c r="E23" s="19" t="s">
        <v>382</v>
      </c>
      <c r="F23" s="22" t="s">
        <v>324</v>
      </c>
      <c r="G23" s="19" t="s">
        <v>352</v>
      </c>
      <c r="H23" s="22" t="s">
        <v>332</v>
      </c>
      <c r="I23" s="22" t="s">
        <v>326</v>
      </c>
      <c r="J23" s="19" t="s">
        <v>383</v>
      </c>
    </row>
    <row r="24" ht="78" customHeight="1" spans="1:10">
      <c r="A24" s="86" t="s">
        <v>289</v>
      </c>
      <c r="B24" s="19" t="s">
        <v>384</v>
      </c>
      <c r="C24" s="19" t="s">
        <v>321</v>
      </c>
      <c r="D24" s="19" t="s">
        <v>322</v>
      </c>
      <c r="E24" s="19" t="s">
        <v>385</v>
      </c>
      <c r="F24" s="22" t="s">
        <v>324</v>
      </c>
      <c r="G24" s="19" t="s">
        <v>331</v>
      </c>
      <c r="H24" s="22" t="s">
        <v>332</v>
      </c>
      <c r="I24" s="22" t="s">
        <v>326</v>
      </c>
      <c r="J24" s="19" t="s">
        <v>386</v>
      </c>
    </row>
    <row r="25" ht="78" customHeight="1" spans="1:10">
      <c r="A25" s="86" t="s">
        <v>289</v>
      </c>
      <c r="B25" s="19" t="s">
        <v>384</v>
      </c>
      <c r="C25" s="19" t="s">
        <v>321</v>
      </c>
      <c r="D25" s="19" t="s">
        <v>334</v>
      </c>
      <c r="E25" s="19" t="s">
        <v>387</v>
      </c>
      <c r="F25" s="22" t="s">
        <v>324</v>
      </c>
      <c r="G25" s="19" t="s">
        <v>356</v>
      </c>
      <c r="H25" s="22" t="s">
        <v>332</v>
      </c>
      <c r="I25" s="22" t="s">
        <v>326</v>
      </c>
      <c r="J25" s="19" t="s">
        <v>388</v>
      </c>
    </row>
    <row r="26" ht="78" customHeight="1" spans="1:10">
      <c r="A26" s="86" t="s">
        <v>289</v>
      </c>
      <c r="B26" s="19" t="s">
        <v>384</v>
      </c>
      <c r="C26" s="19" t="s">
        <v>321</v>
      </c>
      <c r="D26" s="19" t="s">
        <v>334</v>
      </c>
      <c r="E26" s="19" t="s">
        <v>389</v>
      </c>
      <c r="F26" s="22" t="s">
        <v>336</v>
      </c>
      <c r="G26" s="19" t="s">
        <v>356</v>
      </c>
      <c r="H26" s="22" t="s">
        <v>332</v>
      </c>
      <c r="I26" s="22" t="s">
        <v>326</v>
      </c>
      <c r="J26" s="19" t="s">
        <v>390</v>
      </c>
    </row>
    <row r="27" ht="78" customHeight="1" spans="1:10">
      <c r="A27" s="86" t="s">
        <v>289</v>
      </c>
      <c r="B27" s="19" t="s">
        <v>384</v>
      </c>
      <c r="C27" s="19" t="s">
        <v>321</v>
      </c>
      <c r="D27" s="19" t="s">
        <v>340</v>
      </c>
      <c r="E27" s="19" t="s">
        <v>391</v>
      </c>
      <c r="F27" s="22" t="s">
        <v>336</v>
      </c>
      <c r="G27" s="19" t="s">
        <v>356</v>
      </c>
      <c r="H27" s="22" t="s">
        <v>332</v>
      </c>
      <c r="I27" s="22" t="s">
        <v>326</v>
      </c>
      <c r="J27" s="19" t="s">
        <v>392</v>
      </c>
    </row>
    <row r="28" ht="78" customHeight="1" spans="1:10">
      <c r="A28" s="86" t="s">
        <v>289</v>
      </c>
      <c r="B28" s="19" t="s">
        <v>384</v>
      </c>
      <c r="C28" s="19" t="s">
        <v>344</v>
      </c>
      <c r="D28" s="19" t="s">
        <v>370</v>
      </c>
      <c r="E28" s="19" t="s">
        <v>393</v>
      </c>
      <c r="F28" s="22" t="s">
        <v>336</v>
      </c>
      <c r="G28" s="19" t="s">
        <v>356</v>
      </c>
      <c r="H28" s="22" t="s">
        <v>332</v>
      </c>
      <c r="I28" s="22" t="s">
        <v>326</v>
      </c>
      <c r="J28" s="19" t="s">
        <v>394</v>
      </c>
    </row>
    <row r="29" ht="78" customHeight="1" spans="1:10">
      <c r="A29" s="86" t="s">
        <v>289</v>
      </c>
      <c r="B29" s="19" t="s">
        <v>384</v>
      </c>
      <c r="C29" s="19" t="s">
        <v>344</v>
      </c>
      <c r="D29" s="19" t="s">
        <v>370</v>
      </c>
      <c r="E29" s="19" t="s">
        <v>395</v>
      </c>
      <c r="F29" s="22" t="s">
        <v>324</v>
      </c>
      <c r="G29" s="19" t="s">
        <v>396</v>
      </c>
      <c r="H29" s="22" t="s">
        <v>332</v>
      </c>
      <c r="I29" s="22" t="s">
        <v>326</v>
      </c>
      <c r="J29" s="19" t="s">
        <v>397</v>
      </c>
    </row>
    <row r="30" ht="78" customHeight="1" spans="1:10">
      <c r="A30" s="86" t="s">
        <v>289</v>
      </c>
      <c r="B30" s="19" t="s">
        <v>384</v>
      </c>
      <c r="C30" s="19" t="s">
        <v>344</v>
      </c>
      <c r="D30" s="19" t="s">
        <v>375</v>
      </c>
      <c r="E30" s="19" t="s">
        <v>398</v>
      </c>
      <c r="F30" s="22" t="s">
        <v>336</v>
      </c>
      <c r="G30" s="19" t="s">
        <v>356</v>
      </c>
      <c r="H30" s="22" t="s">
        <v>332</v>
      </c>
      <c r="I30" s="22" t="s">
        <v>326</v>
      </c>
      <c r="J30" s="19" t="s">
        <v>399</v>
      </c>
    </row>
    <row r="31" ht="78" customHeight="1" spans="1:10">
      <c r="A31" s="86" t="s">
        <v>289</v>
      </c>
      <c r="B31" s="19" t="s">
        <v>384</v>
      </c>
      <c r="C31" s="19" t="s">
        <v>344</v>
      </c>
      <c r="D31" s="19" t="s">
        <v>345</v>
      </c>
      <c r="E31" s="19" t="s">
        <v>400</v>
      </c>
      <c r="F31" s="22" t="s">
        <v>336</v>
      </c>
      <c r="G31" s="19" t="s">
        <v>401</v>
      </c>
      <c r="H31" s="22" t="s">
        <v>373</v>
      </c>
      <c r="I31" s="22" t="s">
        <v>338</v>
      </c>
      <c r="J31" s="19" t="s">
        <v>402</v>
      </c>
    </row>
    <row r="32" ht="78" customHeight="1" spans="1:10">
      <c r="A32" s="86" t="s">
        <v>289</v>
      </c>
      <c r="B32" s="19" t="s">
        <v>384</v>
      </c>
      <c r="C32" s="19" t="s">
        <v>349</v>
      </c>
      <c r="D32" s="19" t="s">
        <v>350</v>
      </c>
      <c r="E32" s="19" t="s">
        <v>403</v>
      </c>
      <c r="F32" s="22" t="s">
        <v>324</v>
      </c>
      <c r="G32" s="19" t="s">
        <v>352</v>
      </c>
      <c r="H32" s="22" t="s">
        <v>332</v>
      </c>
      <c r="I32" s="22" t="s">
        <v>326</v>
      </c>
      <c r="J32" s="19" t="s">
        <v>404</v>
      </c>
    </row>
    <row r="33" ht="78" customHeight="1" spans="1:10">
      <c r="A33" s="86" t="s">
        <v>293</v>
      </c>
      <c r="B33" s="19" t="s">
        <v>405</v>
      </c>
      <c r="C33" s="19" t="s">
        <v>321</v>
      </c>
      <c r="D33" s="19" t="s">
        <v>322</v>
      </c>
      <c r="E33" s="19" t="s">
        <v>406</v>
      </c>
      <c r="F33" s="22" t="s">
        <v>336</v>
      </c>
      <c r="G33" s="19" t="s">
        <v>406</v>
      </c>
      <c r="H33" s="22" t="s">
        <v>407</v>
      </c>
      <c r="I33" s="22" t="s">
        <v>326</v>
      </c>
      <c r="J33" s="19" t="s">
        <v>406</v>
      </c>
    </row>
    <row r="34" ht="78" customHeight="1" spans="1:10">
      <c r="A34" s="86" t="s">
        <v>293</v>
      </c>
      <c r="B34" s="19" t="s">
        <v>405</v>
      </c>
      <c r="C34" s="19" t="s">
        <v>344</v>
      </c>
      <c r="D34" s="19" t="s">
        <v>375</v>
      </c>
      <c r="E34" s="19" t="s">
        <v>406</v>
      </c>
      <c r="F34" s="22" t="s">
        <v>336</v>
      </c>
      <c r="G34" s="19" t="s">
        <v>406</v>
      </c>
      <c r="H34" s="22"/>
      <c r="I34" s="22" t="s">
        <v>338</v>
      </c>
      <c r="J34" s="19" t="s">
        <v>406</v>
      </c>
    </row>
    <row r="35" ht="78" customHeight="1" spans="1:10">
      <c r="A35" s="86" t="s">
        <v>293</v>
      </c>
      <c r="B35" s="19" t="s">
        <v>405</v>
      </c>
      <c r="C35" s="19" t="s">
        <v>349</v>
      </c>
      <c r="D35" s="19" t="s">
        <v>350</v>
      </c>
      <c r="E35" s="19" t="s">
        <v>408</v>
      </c>
      <c r="F35" s="22" t="s">
        <v>324</v>
      </c>
      <c r="G35" s="19" t="s">
        <v>409</v>
      </c>
      <c r="H35" s="22" t="s">
        <v>332</v>
      </c>
      <c r="I35" s="22" t="s">
        <v>326</v>
      </c>
      <c r="J35" s="19" t="s">
        <v>410</v>
      </c>
    </row>
    <row r="36" ht="78" customHeight="1" spans="1:10">
      <c r="A36" s="86" t="s">
        <v>264</v>
      </c>
      <c r="B36" s="19" t="s">
        <v>411</v>
      </c>
      <c r="C36" s="19" t="s">
        <v>321</v>
      </c>
      <c r="D36" s="19" t="s">
        <v>322</v>
      </c>
      <c r="E36" s="19" t="s">
        <v>412</v>
      </c>
      <c r="F36" s="22" t="s">
        <v>366</v>
      </c>
      <c r="G36" s="19" t="s">
        <v>413</v>
      </c>
      <c r="H36" s="22" t="s">
        <v>414</v>
      </c>
      <c r="I36" s="22" t="s">
        <v>326</v>
      </c>
      <c r="J36" s="19" t="s">
        <v>415</v>
      </c>
    </row>
    <row r="37" ht="78" customHeight="1" spans="1:10">
      <c r="A37" s="86" t="s">
        <v>264</v>
      </c>
      <c r="B37" s="19" t="s">
        <v>411</v>
      </c>
      <c r="C37" s="19" t="s">
        <v>321</v>
      </c>
      <c r="D37" s="19" t="s">
        <v>322</v>
      </c>
      <c r="E37" s="19" t="s">
        <v>416</v>
      </c>
      <c r="F37" s="22" t="s">
        <v>366</v>
      </c>
      <c r="G37" s="19" t="s">
        <v>417</v>
      </c>
      <c r="H37" s="22" t="s">
        <v>414</v>
      </c>
      <c r="I37" s="22" t="s">
        <v>326</v>
      </c>
      <c r="J37" s="19" t="s">
        <v>415</v>
      </c>
    </row>
    <row r="38" ht="78" customHeight="1" spans="1:10">
      <c r="A38" s="86" t="s">
        <v>264</v>
      </c>
      <c r="B38" s="19" t="s">
        <v>411</v>
      </c>
      <c r="C38" s="19" t="s">
        <v>321</v>
      </c>
      <c r="D38" s="19" t="s">
        <v>334</v>
      </c>
      <c r="E38" s="19" t="s">
        <v>418</v>
      </c>
      <c r="F38" s="22" t="s">
        <v>336</v>
      </c>
      <c r="G38" s="19" t="s">
        <v>356</v>
      </c>
      <c r="H38" s="22" t="s">
        <v>332</v>
      </c>
      <c r="I38" s="22" t="s">
        <v>326</v>
      </c>
      <c r="J38" s="19" t="s">
        <v>419</v>
      </c>
    </row>
    <row r="39" ht="78" customHeight="1" spans="1:10">
      <c r="A39" s="86" t="s">
        <v>264</v>
      </c>
      <c r="B39" s="19" t="s">
        <v>411</v>
      </c>
      <c r="C39" s="19" t="s">
        <v>321</v>
      </c>
      <c r="D39" s="19" t="s">
        <v>334</v>
      </c>
      <c r="E39" s="19" t="s">
        <v>420</v>
      </c>
      <c r="F39" s="22" t="s">
        <v>366</v>
      </c>
      <c r="G39" s="19" t="s">
        <v>421</v>
      </c>
      <c r="H39" s="22" t="s">
        <v>332</v>
      </c>
      <c r="I39" s="22" t="s">
        <v>326</v>
      </c>
      <c r="J39" s="19" t="s">
        <v>422</v>
      </c>
    </row>
    <row r="40" ht="78" customHeight="1" spans="1:10">
      <c r="A40" s="86" t="s">
        <v>264</v>
      </c>
      <c r="B40" s="19" t="s">
        <v>411</v>
      </c>
      <c r="C40" s="19" t="s">
        <v>321</v>
      </c>
      <c r="D40" s="19" t="s">
        <v>334</v>
      </c>
      <c r="E40" s="19" t="s">
        <v>423</v>
      </c>
      <c r="F40" s="22" t="s">
        <v>336</v>
      </c>
      <c r="G40" s="19" t="s">
        <v>424</v>
      </c>
      <c r="H40" s="22" t="s">
        <v>332</v>
      </c>
      <c r="I40" s="22" t="s">
        <v>326</v>
      </c>
      <c r="J40" s="19" t="s">
        <v>422</v>
      </c>
    </row>
    <row r="41" ht="78" customHeight="1" spans="1:10">
      <c r="A41" s="86" t="s">
        <v>264</v>
      </c>
      <c r="B41" s="19" t="s">
        <v>411</v>
      </c>
      <c r="C41" s="19" t="s">
        <v>321</v>
      </c>
      <c r="D41" s="19" t="s">
        <v>340</v>
      </c>
      <c r="E41" s="19" t="s">
        <v>425</v>
      </c>
      <c r="F41" s="22" t="s">
        <v>336</v>
      </c>
      <c r="G41" s="19" t="s">
        <v>356</v>
      </c>
      <c r="H41" s="22" t="s">
        <v>332</v>
      </c>
      <c r="I41" s="22" t="s">
        <v>326</v>
      </c>
      <c r="J41" s="19" t="s">
        <v>426</v>
      </c>
    </row>
    <row r="42" ht="78" customHeight="1" spans="1:10">
      <c r="A42" s="86" t="s">
        <v>264</v>
      </c>
      <c r="B42" s="19" t="s">
        <v>411</v>
      </c>
      <c r="C42" s="19" t="s">
        <v>344</v>
      </c>
      <c r="D42" s="19" t="s">
        <v>375</v>
      </c>
      <c r="E42" s="19" t="s">
        <v>427</v>
      </c>
      <c r="F42" s="22" t="s">
        <v>336</v>
      </c>
      <c r="G42" s="19" t="s">
        <v>428</v>
      </c>
      <c r="H42" s="22" t="s">
        <v>373</v>
      </c>
      <c r="I42" s="22" t="s">
        <v>338</v>
      </c>
      <c r="J42" s="19" t="s">
        <v>429</v>
      </c>
    </row>
    <row r="43" ht="78" customHeight="1" spans="1:10">
      <c r="A43" s="86" t="s">
        <v>264</v>
      </c>
      <c r="B43" s="19" t="s">
        <v>411</v>
      </c>
      <c r="C43" s="19" t="s">
        <v>349</v>
      </c>
      <c r="D43" s="19" t="s">
        <v>350</v>
      </c>
      <c r="E43" s="19" t="s">
        <v>430</v>
      </c>
      <c r="F43" s="22" t="s">
        <v>324</v>
      </c>
      <c r="G43" s="19" t="s">
        <v>431</v>
      </c>
      <c r="H43" s="22" t="s">
        <v>332</v>
      </c>
      <c r="I43" s="22" t="s">
        <v>326</v>
      </c>
      <c r="J43" s="19" t="s">
        <v>432</v>
      </c>
    </row>
    <row r="44" ht="78" customHeight="1" spans="1:10">
      <c r="A44" s="86" t="s">
        <v>252</v>
      </c>
      <c r="B44" s="19" t="s">
        <v>433</v>
      </c>
      <c r="C44" s="19" t="s">
        <v>321</v>
      </c>
      <c r="D44" s="19" t="s">
        <v>322</v>
      </c>
      <c r="E44" s="19" t="s">
        <v>355</v>
      </c>
      <c r="F44" s="22" t="s">
        <v>336</v>
      </c>
      <c r="G44" s="19" t="s">
        <v>356</v>
      </c>
      <c r="H44" s="22" t="s">
        <v>332</v>
      </c>
      <c r="I44" s="22" t="s">
        <v>326</v>
      </c>
      <c r="J44" s="19" t="s">
        <v>434</v>
      </c>
    </row>
    <row r="45" ht="78" customHeight="1" spans="1:10">
      <c r="A45" s="86" t="s">
        <v>252</v>
      </c>
      <c r="B45" s="19" t="s">
        <v>433</v>
      </c>
      <c r="C45" s="19" t="s">
        <v>321</v>
      </c>
      <c r="D45" s="19" t="s">
        <v>334</v>
      </c>
      <c r="E45" s="19" t="s">
        <v>358</v>
      </c>
      <c r="F45" s="22" t="s">
        <v>336</v>
      </c>
      <c r="G45" s="19" t="s">
        <v>356</v>
      </c>
      <c r="H45" s="22" t="s">
        <v>332</v>
      </c>
      <c r="I45" s="22" t="s">
        <v>326</v>
      </c>
      <c r="J45" s="19" t="s">
        <v>435</v>
      </c>
    </row>
    <row r="46" ht="78" customHeight="1" spans="1:10">
      <c r="A46" s="86" t="s">
        <v>252</v>
      </c>
      <c r="B46" s="19" t="s">
        <v>433</v>
      </c>
      <c r="C46" s="19" t="s">
        <v>321</v>
      </c>
      <c r="D46" s="19" t="s">
        <v>334</v>
      </c>
      <c r="E46" s="19" t="s">
        <v>360</v>
      </c>
      <c r="F46" s="22" t="s">
        <v>336</v>
      </c>
      <c r="G46" s="19" t="s">
        <v>356</v>
      </c>
      <c r="H46" s="22" t="s">
        <v>332</v>
      </c>
      <c r="I46" s="22" t="s">
        <v>326</v>
      </c>
      <c r="J46" s="19" t="s">
        <v>436</v>
      </c>
    </row>
    <row r="47" ht="78" customHeight="1" spans="1:10">
      <c r="A47" s="86" t="s">
        <v>252</v>
      </c>
      <c r="B47" s="19" t="s">
        <v>433</v>
      </c>
      <c r="C47" s="19" t="s">
        <v>321</v>
      </c>
      <c r="D47" s="19" t="s">
        <v>340</v>
      </c>
      <c r="E47" s="19" t="s">
        <v>362</v>
      </c>
      <c r="F47" s="22" t="s">
        <v>336</v>
      </c>
      <c r="G47" s="19" t="s">
        <v>356</v>
      </c>
      <c r="H47" s="22" t="s">
        <v>332</v>
      </c>
      <c r="I47" s="22" t="s">
        <v>326</v>
      </c>
      <c r="J47" s="19" t="s">
        <v>437</v>
      </c>
    </row>
    <row r="48" ht="78" customHeight="1" spans="1:10">
      <c r="A48" s="86" t="s">
        <v>252</v>
      </c>
      <c r="B48" s="19" t="s">
        <v>433</v>
      </c>
      <c r="C48" s="19" t="s">
        <v>321</v>
      </c>
      <c r="D48" s="19" t="s">
        <v>364</v>
      </c>
      <c r="E48" s="19" t="s">
        <v>365</v>
      </c>
      <c r="F48" s="22" t="s">
        <v>366</v>
      </c>
      <c r="G48" s="19" t="s">
        <v>438</v>
      </c>
      <c r="H48" s="22" t="s">
        <v>368</v>
      </c>
      <c r="I48" s="22" t="s">
        <v>326</v>
      </c>
      <c r="J48" s="19" t="s">
        <v>439</v>
      </c>
    </row>
    <row r="49" ht="78" customHeight="1" spans="1:10">
      <c r="A49" s="86" t="s">
        <v>252</v>
      </c>
      <c r="B49" s="19" t="s">
        <v>433</v>
      </c>
      <c r="C49" s="19" t="s">
        <v>344</v>
      </c>
      <c r="D49" s="19" t="s">
        <v>370</v>
      </c>
      <c r="E49" s="19" t="s">
        <v>440</v>
      </c>
      <c r="F49" s="22" t="s">
        <v>336</v>
      </c>
      <c r="G49" s="19" t="s">
        <v>372</v>
      </c>
      <c r="H49" s="22" t="s">
        <v>373</v>
      </c>
      <c r="I49" s="22" t="s">
        <v>338</v>
      </c>
      <c r="J49" s="19" t="s">
        <v>441</v>
      </c>
    </row>
    <row r="50" ht="78" customHeight="1" spans="1:10">
      <c r="A50" s="86" t="s">
        <v>252</v>
      </c>
      <c r="B50" s="19" t="s">
        <v>433</v>
      </c>
      <c r="C50" s="19" t="s">
        <v>344</v>
      </c>
      <c r="D50" s="19" t="s">
        <v>375</v>
      </c>
      <c r="E50" s="19" t="s">
        <v>376</v>
      </c>
      <c r="F50" s="22" t="s">
        <v>336</v>
      </c>
      <c r="G50" s="19" t="s">
        <v>380</v>
      </c>
      <c r="H50" s="22" t="s">
        <v>373</v>
      </c>
      <c r="I50" s="22" t="s">
        <v>338</v>
      </c>
      <c r="J50" s="19" t="s">
        <v>442</v>
      </c>
    </row>
    <row r="51" ht="78" customHeight="1" spans="1:10">
      <c r="A51" s="86" t="s">
        <v>252</v>
      </c>
      <c r="B51" s="19" t="s">
        <v>433</v>
      </c>
      <c r="C51" s="19" t="s">
        <v>344</v>
      </c>
      <c r="D51" s="19" t="s">
        <v>345</v>
      </c>
      <c r="E51" s="19" t="s">
        <v>443</v>
      </c>
      <c r="F51" s="22" t="s">
        <v>336</v>
      </c>
      <c r="G51" s="19" t="s">
        <v>380</v>
      </c>
      <c r="H51" s="22" t="s">
        <v>373</v>
      </c>
      <c r="I51" s="22" t="s">
        <v>338</v>
      </c>
      <c r="J51" s="19" t="s">
        <v>444</v>
      </c>
    </row>
    <row r="52" ht="78" customHeight="1" spans="1:10">
      <c r="A52" s="86" t="s">
        <v>252</v>
      </c>
      <c r="B52" s="19" t="s">
        <v>433</v>
      </c>
      <c r="C52" s="19" t="s">
        <v>349</v>
      </c>
      <c r="D52" s="19" t="s">
        <v>350</v>
      </c>
      <c r="E52" s="19" t="s">
        <v>445</v>
      </c>
      <c r="F52" s="22" t="s">
        <v>324</v>
      </c>
      <c r="G52" s="19" t="s">
        <v>352</v>
      </c>
      <c r="H52" s="22" t="s">
        <v>332</v>
      </c>
      <c r="I52" s="22" t="s">
        <v>326</v>
      </c>
      <c r="J52" s="19" t="s">
        <v>446</v>
      </c>
    </row>
    <row r="53" ht="78" customHeight="1" spans="1:10">
      <c r="A53" s="86" t="s">
        <v>279</v>
      </c>
      <c r="B53" s="19" t="s">
        <v>447</v>
      </c>
      <c r="C53" s="19" t="s">
        <v>321</v>
      </c>
      <c r="D53" s="19" t="s">
        <v>322</v>
      </c>
      <c r="E53" s="19" t="s">
        <v>448</v>
      </c>
      <c r="F53" s="22" t="s">
        <v>336</v>
      </c>
      <c r="G53" s="19" t="s">
        <v>356</v>
      </c>
      <c r="H53" s="22" t="s">
        <v>332</v>
      </c>
      <c r="I53" s="22" t="s">
        <v>326</v>
      </c>
      <c r="J53" s="19" t="s">
        <v>449</v>
      </c>
    </row>
    <row r="54" ht="78" customHeight="1" spans="1:10">
      <c r="A54" s="86" t="s">
        <v>279</v>
      </c>
      <c r="B54" s="19" t="s">
        <v>447</v>
      </c>
      <c r="C54" s="19" t="s">
        <v>321</v>
      </c>
      <c r="D54" s="19" t="s">
        <v>334</v>
      </c>
      <c r="E54" s="19" t="s">
        <v>450</v>
      </c>
      <c r="F54" s="22" t="s">
        <v>324</v>
      </c>
      <c r="G54" s="19" t="s">
        <v>356</v>
      </c>
      <c r="H54" s="22" t="s">
        <v>332</v>
      </c>
      <c r="I54" s="22" t="s">
        <v>326</v>
      </c>
      <c r="J54" s="19" t="s">
        <v>451</v>
      </c>
    </row>
    <row r="55" ht="78" customHeight="1" spans="1:10">
      <c r="A55" s="86" t="s">
        <v>279</v>
      </c>
      <c r="B55" s="19" t="s">
        <v>447</v>
      </c>
      <c r="C55" s="19" t="s">
        <v>321</v>
      </c>
      <c r="D55" s="19" t="s">
        <v>340</v>
      </c>
      <c r="E55" s="19" t="s">
        <v>452</v>
      </c>
      <c r="F55" s="22" t="s">
        <v>336</v>
      </c>
      <c r="G55" s="19" t="s">
        <v>356</v>
      </c>
      <c r="H55" s="22" t="s">
        <v>332</v>
      </c>
      <c r="I55" s="22" t="s">
        <v>326</v>
      </c>
      <c r="J55" s="19" t="s">
        <v>453</v>
      </c>
    </row>
    <row r="56" ht="78" customHeight="1" spans="1:10">
      <c r="A56" s="86" t="s">
        <v>279</v>
      </c>
      <c r="B56" s="19" t="s">
        <v>447</v>
      </c>
      <c r="C56" s="19" t="s">
        <v>344</v>
      </c>
      <c r="D56" s="19" t="s">
        <v>370</v>
      </c>
      <c r="E56" s="19" t="s">
        <v>454</v>
      </c>
      <c r="F56" s="22" t="s">
        <v>366</v>
      </c>
      <c r="G56" s="19" t="s">
        <v>455</v>
      </c>
      <c r="H56" s="22" t="s">
        <v>456</v>
      </c>
      <c r="I56" s="22" t="s">
        <v>326</v>
      </c>
      <c r="J56" s="19" t="s">
        <v>457</v>
      </c>
    </row>
    <row r="57" ht="78" customHeight="1" spans="1:10">
      <c r="A57" s="86" t="s">
        <v>279</v>
      </c>
      <c r="B57" s="19" t="s">
        <v>447</v>
      </c>
      <c r="C57" s="19" t="s">
        <v>344</v>
      </c>
      <c r="D57" s="19" t="s">
        <v>375</v>
      </c>
      <c r="E57" s="19" t="s">
        <v>458</v>
      </c>
      <c r="F57" s="22" t="s">
        <v>336</v>
      </c>
      <c r="G57" s="19" t="s">
        <v>380</v>
      </c>
      <c r="H57" s="22" t="s">
        <v>373</v>
      </c>
      <c r="I57" s="22" t="s">
        <v>338</v>
      </c>
      <c r="J57" s="19" t="s">
        <v>459</v>
      </c>
    </row>
    <row r="58" ht="78" customHeight="1" spans="1:10">
      <c r="A58" s="86" t="s">
        <v>279</v>
      </c>
      <c r="B58" s="19" t="s">
        <v>447</v>
      </c>
      <c r="C58" s="19" t="s">
        <v>344</v>
      </c>
      <c r="D58" s="19" t="s">
        <v>345</v>
      </c>
      <c r="E58" s="19" t="s">
        <v>460</v>
      </c>
      <c r="F58" s="22" t="s">
        <v>336</v>
      </c>
      <c r="G58" s="19" t="s">
        <v>380</v>
      </c>
      <c r="H58" s="22" t="s">
        <v>373</v>
      </c>
      <c r="I58" s="22" t="s">
        <v>338</v>
      </c>
      <c r="J58" s="19" t="s">
        <v>459</v>
      </c>
    </row>
    <row r="59" ht="78" customHeight="1" spans="1:10">
      <c r="A59" s="86" t="s">
        <v>279</v>
      </c>
      <c r="B59" s="19" t="s">
        <v>447</v>
      </c>
      <c r="C59" s="19" t="s">
        <v>349</v>
      </c>
      <c r="D59" s="19" t="s">
        <v>350</v>
      </c>
      <c r="E59" s="19" t="s">
        <v>461</v>
      </c>
      <c r="F59" s="22" t="s">
        <v>324</v>
      </c>
      <c r="G59" s="19" t="s">
        <v>352</v>
      </c>
      <c r="H59" s="22" t="s">
        <v>332</v>
      </c>
      <c r="I59" s="22" t="s">
        <v>326</v>
      </c>
      <c r="J59" s="19" t="s">
        <v>462</v>
      </c>
    </row>
    <row r="60" ht="78" customHeight="1" spans="1:10">
      <c r="A60" s="86" t="s">
        <v>256</v>
      </c>
      <c r="B60" s="19" t="s">
        <v>463</v>
      </c>
      <c r="C60" s="19" t="s">
        <v>321</v>
      </c>
      <c r="D60" s="19" t="s">
        <v>322</v>
      </c>
      <c r="E60" s="19" t="s">
        <v>464</v>
      </c>
      <c r="F60" s="22" t="s">
        <v>324</v>
      </c>
      <c r="G60" s="19" t="s">
        <v>465</v>
      </c>
      <c r="H60" s="22" t="s">
        <v>325</v>
      </c>
      <c r="I60" s="22" t="s">
        <v>326</v>
      </c>
      <c r="J60" s="19" t="s">
        <v>466</v>
      </c>
    </row>
    <row r="61" ht="78" customHeight="1" spans="1:10">
      <c r="A61" s="86" t="s">
        <v>256</v>
      </c>
      <c r="B61" s="19" t="s">
        <v>463</v>
      </c>
      <c r="C61" s="19" t="s">
        <v>321</v>
      </c>
      <c r="D61" s="19" t="s">
        <v>322</v>
      </c>
      <c r="E61" s="19" t="s">
        <v>467</v>
      </c>
      <c r="F61" s="22" t="s">
        <v>324</v>
      </c>
      <c r="G61" s="19" t="s">
        <v>468</v>
      </c>
      <c r="H61" s="22" t="s">
        <v>325</v>
      </c>
      <c r="I61" s="22" t="s">
        <v>326</v>
      </c>
      <c r="J61" s="19" t="s">
        <v>466</v>
      </c>
    </row>
    <row r="62" ht="78" customHeight="1" spans="1:10">
      <c r="A62" s="86" t="s">
        <v>256</v>
      </c>
      <c r="B62" s="19" t="s">
        <v>463</v>
      </c>
      <c r="C62" s="19" t="s">
        <v>321</v>
      </c>
      <c r="D62" s="19" t="s">
        <v>340</v>
      </c>
      <c r="E62" s="19" t="s">
        <v>469</v>
      </c>
      <c r="F62" s="22" t="s">
        <v>336</v>
      </c>
      <c r="G62" s="19" t="s">
        <v>470</v>
      </c>
      <c r="H62" s="22" t="s">
        <v>471</v>
      </c>
      <c r="I62" s="22" t="s">
        <v>326</v>
      </c>
      <c r="J62" s="19" t="s">
        <v>472</v>
      </c>
    </row>
    <row r="63" ht="78" customHeight="1" spans="1:10">
      <c r="A63" s="86" t="s">
        <v>256</v>
      </c>
      <c r="B63" s="19" t="s">
        <v>463</v>
      </c>
      <c r="C63" s="19" t="s">
        <v>321</v>
      </c>
      <c r="D63" s="19" t="s">
        <v>364</v>
      </c>
      <c r="E63" s="19" t="s">
        <v>365</v>
      </c>
      <c r="F63" s="22" t="s">
        <v>324</v>
      </c>
      <c r="G63" s="19" t="s">
        <v>473</v>
      </c>
      <c r="H63" s="22" t="s">
        <v>456</v>
      </c>
      <c r="I63" s="22" t="s">
        <v>326</v>
      </c>
      <c r="J63" s="19" t="s">
        <v>472</v>
      </c>
    </row>
    <row r="64" ht="78" customHeight="1" spans="1:10">
      <c r="A64" s="86" t="s">
        <v>256</v>
      </c>
      <c r="B64" s="19" t="s">
        <v>463</v>
      </c>
      <c r="C64" s="19" t="s">
        <v>344</v>
      </c>
      <c r="D64" s="19" t="s">
        <v>370</v>
      </c>
      <c r="E64" s="19" t="s">
        <v>474</v>
      </c>
      <c r="F64" s="22" t="s">
        <v>324</v>
      </c>
      <c r="G64" s="19" t="s">
        <v>475</v>
      </c>
      <c r="H64" s="22" t="s">
        <v>373</v>
      </c>
      <c r="I64" s="22" t="s">
        <v>338</v>
      </c>
      <c r="J64" s="19" t="s">
        <v>472</v>
      </c>
    </row>
    <row r="65" ht="78" customHeight="1" spans="1:10">
      <c r="A65" s="86" t="s">
        <v>256</v>
      </c>
      <c r="B65" s="19" t="s">
        <v>463</v>
      </c>
      <c r="C65" s="19" t="s">
        <v>344</v>
      </c>
      <c r="D65" s="19" t="s">
        <v>375</v>
      </c>
      <c r="E65" s="19" t="s">
        <v>476</v>
      </c>
      <c r="F65" s="22" t="s">
        <v>336</v>
      </c>
      <c r="G65" s="19" t="s">
        <v>477</v>
      </c>
      <c r="H65" s="22" t="s">
        <v>373</v>
      </c>
      <c r="I65" s="22" t="s">
        <v>338</v>
      </c>
      <c r="J65" s="19" t="s">
        <v>472</v>
      </c>
    </row>
    <row r="66" ht="78" customHeight="1" spans="1:10">
      <c r="A66" s="86" t="s">
        <v>256</v>
      </c>
      <c r="B66" s="19" t="s">
        <v>463</v>
      </c>
      <c r="C66" s="19" t="s">
        <v>344</v>
      </c>
      <c r="D66" s="19" t="s">
        <v>345</v>
      </c>
      <c r="E66" s="19" t="s">
        <v>478</v>
      </c>
      <c r="F66" s="22" t="s">
        <v>336</v>
      </c>
      <c r="G66" s="19" t="s">
        <v>479</v>
      </c>
      <c r="H66" s="22" t="s">
        <v>373</v>
      </c>
      <c r="I66" s="22" t="s">
        <v>338</v>
      </c>
      <c r="J66" s="19" t="s">
        <v>472</v>
      </c>
    </row>
    <row r="67" ht="78" customHeight="1" spans="1:10">
      <c r="A67" s="86" t="s">
        <v>256</v>
      </c>
      <c r="B67" s="19" t="s">
        <v>463</v>
      </c>
      <c r="C67" s="19" t="s">
        <v>349</v>
      </c>
      <c r="D67" s="19" t="s">
        <v>350</v>
      </c>
      <c r="E67" s="19" t="s">
        <v>480</v>
      </c>
      <c r="F67" s="22" t="s">
        <v>324</v>
      </c>
      <c r="G67" s="19" t="s">
        <v>352</v>
      </c>
      <c r="H67" s="22" t="s">
        <v>332</v>
      </c>
      <c r="I67" s="22" t="s">
        <v>326</v>
      </c>
      <c r="J67" s="19" t="s">
        <v>480</v>
      </c>
    </row>
    <row r="68" ht="78" customHeight="1" spans="1:10">
      <c r="A68" s="86" t="s">
        <v>249</v>
      </c>
      <c r="B68" s="19" t="s">
        <v>481</v>
      </c>
      <c r="C68" s="19" t="s">
        <v>321</v>
      </c>
      <c r="D68" s="19" t="s">
        <v>322</v>
      </c>
      <c r="E68" s="19" t="s">
        <v>482</v>
      </c>
      <c r="F68" s="22" t="s">
        <v>336</v>
      </c>
      <c r="G68" s="19" t="s">
        <v>356</v>
      </c>
      <c r="H68" s="22" t="s">
        <v>332</v>
      </c>
      <c r="I68" s="22" t="s">
        <v>326</v>
      </c>
      <c r="J68" s="19" t="s">
        <v>483</v>
      </c>
    </row>
    <row r="69" ht="78" customHeight="1" spans="1:10">
      <c r="A69" s="86" t="s">
        <v>249</v>
      </c>
      <c r="B69" s="19" t="s">
        <v>481</v>
      </c>
      <c r="C69" s="19" t="s">
        <v>321</v>
      </c>
      <c r="D69" s="19" t="s">
        <v>334</v>
      </c>
      <c r="E69" s="19" t="s">
        <v>484</v>
      </c>
      <c r="F69" s="22" t="s">
        <v>336</v>
      </c>
      <c r="G69" s="19" t="s">
        <v>356</v>
      </c>
      <c r="H69" s="22" t="s">
        <v>332</v>
      </c>
      <c r="I69" s="22" t="s">
        <v>326</v>
      </c>
      <c r="J69" s="19" t="s">
        <v>485</v>
      </c>
    </row>
    <row r="70" ht="78" customHeight="1" spans="1:10">
      <c r="A70" s="86" t="s">
        <v>249</v>
      </c>
      <c r="B70" s="19" t="s">
        <v>481</v>
      </c>
      <c r="C70" s="19" t="s">
        <v>321</v>
      </c>
      <c r="D70" s="19" t="s">
        <v>340</v>
      </c>
      <c r="E70" s="19" t="s">
        <v>486</v>
      </c>
      <c r="F70" s="22" t="s">
        <v>336</v>
      </c>
      <c r="G70" s="19" t="s">
        <v>356</v>
      </c>
      <c r="H70" s="22" t="s">
        <v>332</v>
      </c>
      <c r="I70" s="22" t="s">
        <v>326</v>
      </c>
      <c r="J70" s="19" t="s">
        <v>487</v>
      </c>
    </row>
    <row r="71" ht="78" customHeight="1" spans="1:10">
      <c r="A71" s="86" t="s">
        <v>249</v>
      </c>
      <c r="B71" s="19" t="s">
        <v>481</v>
      </c>
      <c r="C71" s="19" t="s">
        <v>321</v>
      </c>
      <c r="D71" s="19" t="s">
        <v>364</v>
      </c>
      <c r="E71" s="19" t="s">
        <v>365</v>
      </c>
      <c r="F71" s="22" t="s">
        <v>366</v>
      </c>
      <c r="G71" s="19" t="s">
        <v>488</v>
      </c>
      <c r="H71" s="22" t="s">
        <v>368</v>
      </c>
      <c r="I71" s="22" t="s">
        <v>326</v>
      </c>
      <c r="J71" s="19" t="s">
        <v>489</v>
      </c>
    </row>
    <row r="72" ht="78" customHeight="1" spans="1:10">
      <c r="A72" s="86" t="s">
        <v>249</v>
      </c>
      <c r="B72" s="19" t="s">
        <v>481</v>
      </c>
      <c r="C72" s="19" t="s">
        <v>344</v>
      </c>
      <c r="D72" s="19" t="s">
        <v>375</v>
      </c>
      <c r="E72" s="19" t="s">
        <v>490</v>
      </c>
      <c r="F72" s="22" t="s">
        <v>336</v>
      </c>
      <c r="G72" s="19" t="s">
        <v>491</v>
      </c>
      <c r="H72" s="22" t="s">
        <v>492</v>
      </c>
      <c r="I72" s="22" t="s">
        <v>326</v>
      </c>
      <c r="J72" s="19" t="s">
        <v>493</v>
      </c>
    </row>
    <row r="73" ht="78" customHeight="1" spans="1:10">
      <c r="A73" s="86" t="s">
        <v>249</v>
      </c>
      <c r="B73" s="19" t="s">
        <v>481</v>
      </c>
      <c r="C73" s="19" t="s">
        <v>344</v>
      </c>
      <c r="D73" s="19" t="s">
        <v>375</v>
      </c>
      <c r="E73" s="19" t="s">
        <v>494</v>
      </c>
      <c r="F73" s="22" t="s">
        <v>336</v>
      </c>
      <c r="G73" s="19" t="s">
        <v>356</v>
      </c>
      <c r="H73" s="22" t="s">
        <v>332</v>
      </c>
      <c r="I73" s="22" t="s">
        <v>326</v>
      </c>
      <c r="J73" s="19" t="s">
        <v>495</v>
      </c>
    </row>
    <row r="74" ht="78" customHeight="1" spans="1:10">
      <c r="A74" s="86" t="s">
        <v>249</v>
      </c>
      <c r="B74" s="19" t="s">
        <v>481</v>
      </c>
      <c r="C74" s="19" t="s">
        <v>344</v>
      </c>
      <c r="D74" s="19" t="s">
        <v>345</v>
      </c>
      <c r="E74" s="19" t="s">
        <v>496</v>
      </c>
      <c r="F74" s="22" t="s">
        <v>336</v>
      </c>
      <c r="G74" s="19" t="s">
        <v>497</v>
      </c>
      <c r="H74" s="22" t="s">
        <v>373</v>
      </c>
      <c r="I74" s="22" t="s">
        <v>338</v>
      </c>
      <c r="J74" s="19" t="s">
        <v>498</v>
      </c>
    </row>
    <row r="75" ht="78" customHeight="1" spans="1:10">
      <c r="A75" s="86" t="s">
        <v>249</v>
      </c>
      <c r="B75" s="19" t="s">
        <v>481</v>
      </c>
      <c r="C75" s="19" t="s">
        <v>349</v>
      </c>
      <c r="D75" s="19" t="s">
        <v>350</v>
      </c>
      <c r="E75" s="19" t="s">
        <v>499</v>
      </c>
      <c r="F75" s="22" t="s">
        <v>324</v>
      </c>
      <c r="G75" s="19" t="s">
        <v>409</v>
      </c>
      <c r="H75" s="22" t="s">
        <v>332</v>
      </c>
      <c r="I75" s="22" t="s">
        <v>326</v>
      </c>
      <c r="J75" s="19" t="s">
        <v>500</v>
      </c>
    </row>
    <row r="76" ht="78" customHeight="1" spans="1:10">
      <c r="A76" s="86" t="s">
        <v>262</v>
      </c>
      <c r="B76" s="19" t="s">
        <v>501</v>
      </c>
      <c r="C76" s="19" t="s">
        <v>321</v>
      </c>
      <c r="D76" s="19" t="s">
        <v>322</v>
      </c>
      <c r="E76" s="19" t="s">
        <v>502</v>
      </c>
      <c r="F76" s="22" t="s">
        <v>336</v>
      </c>
      <c r="G76" s="19" t="s">
        <v>503</v>
      </c>
      <c r="H76" s="22" t="s">
        <v>414</v>
      </c>
      <c r="I76" s="22" t="s">
        <v>326</v>
      </c>
      <c r="J76" s="19" t="s">
        <v>504</v>
      </c>
    </row>
    <row r="77" ht="78" customHeight="1" spans="1:10">
      <c r="A77" s="86" t="s">
        <v>262</v>
      </c>
      <c r="B77" s="19" t="s">
        <v>501</v>
      </c>
      <c r="C77" s="19" t="s">
        <v>321</v>
      </c>
      <c r="D77" s="19" t="s">
        <v>334</v>
      </c>
      <c r="E77" s="19" t="s">
        <v>505</v>
      </c>
      <c r="F77" s="22" t="s">
        <v>336</v>
      </c>
      <c r="G77" s="19" t="s">
        <v>356</v>
      </c>
      <c r="H77" s="22" t="s">
        <v>332</v>
      </c>
      <c r="I77" s="22" t="s">
        <v>326</v>
      </c>
      <c r="J77" s="19" t="s">
        <v>506</v>
      </c>
    </row>
    <row r="78" ht="78" customHeight="1" spans="1:10">
      <c r="A78" s="86" t="s">
        <v>262</v>
      </c>
      <c r="B78" s="19" t="s">
        <v>501</v>
      </c>
      <c r="C78" s="19" t="s">
        <v>321</v>
      </c>
      <c r="D78" s="19" t="s">
        <v>340</v>
      </c>
      <c r="E78" s="19" t="s">
        <v>507</v>
      </c>
      <c r="F78" s="22" t="s">
        <v>336</v>
      </c>
      <c r="G78" s="19" t="s">
        <v>356</v>
      </c>
      <c r="H78" s="22" t="s">
        <v>332</v>
      </c>
      <c r="I78" s="22" t="s">
        <v>326</v>
      </c>
      <c r="J78" s="19" t="s">
        <v>508</v>
      </c>
    </row>
    <row r="79" ht="78" customHeight="1" spans="1:10">
      <c r="A79" s="86" t="s">
        <v>262</v>
      </c>
      <c r="B79" s="19" t="s">
        <v>501</v>
      </c>
      <c r="C79" s="19" t="s">
        <v>344</v>
      </c>
      <c r="D79" s="19" t="s">
        <v>375</v>
      </c>
      <c r="E79" s="19" t="s">
        <v>509</v>
      </c>
      <c r="F79" s="22" t="s">
        <v>336</v>
      </c>
      <c r="G79" s="19" t="s">
        <v>377</v>
      </c>
      <c r="H79" s="22" t="s">
        <v>373</v>
      </c>
      <c r="I79" s="22" t="s">
        <v>338</v>
      </c>
      <c r="J79" s="19" t="s">
        <v>510</v>
      </c>
    </row>
    <row r="80" ht="78" customHeight="1" spans="1:10">
      <c r="A80" s="86" t="s">
        <v>262</v>
      </c>
      <c r="B80" s="19" t="s">
        <v>501</v>
      </c>
      <c r="C80" s="19" t="s">
        <v>344</v>
      </c>
      <c r="D80" s="19" t="s">
        <v>345</v>
      </c>
      <c r="E80" s="19" t="s">
        <v>511</v>
      </c>
      <c r="F80" s="22" t="s">
        <v>336</v>
      </c>
      <c r="G80" s="19" t="s">
        <v>512</v>
      </c>
      <c r="H80" s="22" t="s">
        <v>373</v>
      </c>
      <c r="I80" s="22" t="s">
        <v>338</v>
      </c>
      <c r="J80" s="19" t="s">
        <v>513</v>
      </c>
    </row>
    <row r="81" ht="78" customHeight="1" spans="1:10">
      <c r="A81" s="86" t="s">
        <v>262</v>
      </c>
      <c r="B81" s="19" t="s">
        <v>501</v>
      </c>
      <c r="C81" s="19" t="s">
        <v>349</v>
      </c>
      <c r="D81" s="19" t="s">
        <v>350</v>
      </c>
      <c r="E81" s="19" t="s">
        <v>514</v>
      </c>
      <c r="F81" s="22" t="s">
        <v>324</v>
      </c>
      <c r="G81" s="19" t="s">
        <v>352</v>
      </c>
      <c r="H81" s="22" t="s">
        <v>332</v>
      </c>
      <c r="I81" s="22" t="s">
        <v>326</v>
      </c>
      <c r="J81" s="19" t="s">
        <v>515</v>
      </c>
    </row>
    <row r="82" ht="78" customHeight="1" spans="1:10">
      <c r="A82" s="86" t="s">
        <v>285</v>
      </c>
      <c r="B82" s="19" t="s">
        <v>516</v>
      </c>
      <c r="C82" s="19" t="s">
        <v>321</v>
      </c>
      <c r="D82" s="19" t="s">
        <v>322</v>
      </c>
      <c r="E82" s="19" t="s">
        <v>517</v>
      </c>
      <c r="F82" s="22" t="s">
        <v>336</v>
      </c>
      <c r="G82" s="19" t="s">
        <v>356</v>
      </c>
      <c r="H82" s="22" t="s">
        <v>332</v>
      </c>
      <c r="I82" s="22" t="s">
        <v>326</v>
      </c>
      <c r="J82" s="19" t="s">
        <v>449</v>
      </c>
    </row>
    <row r="83" ht="78" customHeight="1" spans="1:10">
      <c r="A83" s="86" t="s">
        <v>285</v>
      </c>
      <c r="B83" s="19" t="s">
        <v>516</v>
      </c>
      <c r="C83" s="19" t="s">
        <v>321</v>
      </c>
      <c r="D83" s="19" t="s">
        <v>334</v>
      </c>
      <c r="E83" s="19" t="s">
        <v>518</v>
      </c>
      <c r="F83" s="22" t="s">
        <v>336</v>
      </c>
      <c r="G83" s="19" t="s">
        <v>356</v>
      </c>
      <c r="H83" s="22" t="s">
        <v>332</v>
      </c>
      <c r="I83" s="22" t="s">
        <v>326</v>
      </c>
      <c r="J83" s="19" t="s">
        <v>519</v>
      </c>
    </row>
    <row r="84" ht="78" customHeight="1" spans="1:10">
      <c r="A84" s="86" t="s">
        <v>285</v>
      </c>
      <c r="B84" s="19" t="s">
        <v>516</v>
      </c>
      <c r="C84" s="19" t="s">
        <v>321</v>
      </c>
      <c r="D84" s="19" t="s">
        <v>340</v>
      </c>
      <c r="E84" s="19" t="s">
        <v>520</v>
      </c>
      <c r="F84" s="22" t="s">
        <v>336</v>
      </c>
      <c r="G84" s="19" t="s">
        <v>356</v>
      </c>
      <c r="H84" s="22" t="s">
        <v>332</v>
      </c>
      <c r="I84" s="22" t="s">
        <v>326</v>
      </c>
      <c r="J84" s="19" t="s">
        <v>521</v>
      </c>
    </row>
    <row r="85" ht="78" customHeight="1" spans="1:10">
      <c r="A85" s="86" t="s">
        <v>285</v>
      </c>
      <c r="B85" s="19" t="s">
        <v>516</v>
      </c>
      <c r="C85" s="19" t="s">
        <v>344</v>
      </c>
      <c r="D85" s="19" t="s">
        <v>370</v>
      </c>
      <c r="E85" s="19" t="s">
        <v>522</v>
      </c>
      <c r="F85" s="22" t="s">
        <v>336</v>
      </c>
      <c r="G85" s="19" t="s">
        <v>523</v>
      </c>
      <c r="H85" s="22" t="s">
        <v>456</v>
      </c>
      <c r="I85" s="22" t="s">
        <v>326</v>
      </c>
      <c r="J85" s="19" t="s">
        <v>524</v>
      </c>
    </row>
    <row r="86" ht="78" customHeight="1" spans="1:10">
      <c r="A86" s="86" t="s">
        <v>285</v>
      </c>
      <c r="B86" s="19" t="s">
        <v>516</v>
      </c>
      <c r="C86" s="19" t="s">
        <v>344</v>
      </c>
      <c r="D86" s="19" t="s">
        <v>375</v>
      </c>
      <c r="E86" s="19" t="s">
        <v>525</v>
      </c>
      <c r="F86" s="22" t="s">
        <v>336</v>
      </c>
      <c r="G86" s="19" t="s">
        <v>497</v>
      </c>
      <c r="H86" s="22" t="s">
        <v>373</v>
      </c>
      <c r="I86" s="22" t="s">
        <v>338</v>
      </c>
      <c r="J86" s="19" t="s">
        <v>526</v>
      </c>
    </row>
    <row r="87" ht="78" customHeight="1" spans="1:10">
      <c r="A87" s="86" t="s">
        <v>285</v>
      </c>
      <c r="B87" s="19" t="s">
        <v>516</v>
      </c>
      <c r="C87" s="19" t="s">
        <v>344</v>
      </c>
      <c r="D87" s="19" t="s">
        <v>345</v>
      </c>
      <c r="E87" s="19" t="s">
        <v>527</v>
      </c>
      <c r="F87" s="22" t="s">
        <v>324</v>
      </c>
      <c r="G87" s="19" t="s">
        <v>117</v>
      </c>
      <c r="H87" s="22" t="s">
        <v>528</v>
      </c>
      <c r="I87" s="22" t="s">
        <v>326</v>
      </c>
      <c r="J87" s="19" t="s">
        <v>529</v>
      </c>
    </row>
    <row r="88" ht="78" customHeight="1" spans="1:10">
      <c r="A88" s="86" t="s">
        <v>285</v>
      </c>
      <c r="B88" s="19" t="s">
        <v>516</v>
      </c>
      <c r="C88" s="19" t="s">
        <v>349</v>
      </c>
      <c r="D88" s="19" t="s">
        <v>350</v>
      </c>
      <c r="E88" s="19" t="s">
        <v>530</v>
      </c>
      <c r="F88" s="22" t="s">
        <v>324</v>
      </c>
      <c r="G88" s="19" t="s">
        <v>409</v>
      </c>
      <c r="H88" s="22" t="s">
        <v>332</v>
      </c>
      <c r="I88" s="22" t="s">
        <v>326</v>
      </c>
      <c r="J88" s="19" t="s">
        <v>531</v>
      </c>
    </row>
    <row r="89" ht="78" customHeight="1" spans="1:10">
      <c r="A89" s="86" t="s">
        <v>260</v>
      </c>
      <c r="B89" s="19" t="s">
        <v>532</v>
      </c>
      <c r="C89" s="19" t="s">
        <v>321</v>
      </c>
      <c r="D89" s="19" t="s">
        <v>322</v>
      </c>
      <c r="E89" s="19" t="s">
        <v>533</v>
      </c>
      <c r="F89" s="22" t="s">
        <v>336</v>
      </c>
      <c r="G89" s="19" t="s">
        <v>356</v>
      </c>
      <c r="H89" s="22" t="s">
        <v>332</v>
      </c>
      <c r="I89" s="22" t="s">
        <v>326</v>
      </c>
      <c r="J89" s="19" t="s">
        <v>534</v>
      </c>
    </row>
    <row r="90" ht="78" customHeight="1" spans="1:10">
      <c r="A90" s="86" t="s">
        <v>260</v>
      </c>
      <c r="B90" s="19" t="s">
        <v>532</v>
      </c>
      <c r="C90" s="19" t="s">
        <v>321</v>
      </c>
      <c r="D90" s="19" t="s">
        <v>340</v>
      </c>
      <c r="E90" s="19" t="s">
        <v>507</v>
      </c>
      <c r="F90" s="22" t="s">
        <v>336</v>
      </c>
      <c r="G90" s="19" t="s">
        <v>356</v>
      </c>
      <c r="H90" s="22" t="s">
        <v>332</v>
      </c>
      <c r="I90" s="22" t="s">
        <v>326</v>
      </c>
      <c r="J90" s="19" t="s">
        <v>487</v>
      </c>
    </row>
    <row r="91" ht="78" customHeight="1" spans="1:10">
      <c r="A91" s="86" t="s">
        <v>260</v>
      </c>
      <c r="B91" s="19" t="s">
        <v>532</v>
      </c>
      <c r="C91" s="19" t="s">
        <v>321</v>
      </c>
      <c r="D91" s="19" t="s">
        <v>364</v>
      </c>
      <c r="E91" s="19" t="s">
        <v>365</v>
      </c>
      <c r="F91" s="22" t="s">
        <v>366</v>
      </c>
      <c r="G91" s="19" t="s">
        <v>535</v>
      </c>
      <c r="H91" s="22" t="s">
        <v>456</v>
      </c>
      <c r="I91" s="22" t="s">
        <v>326</v>
      </c>
      <c r="J91" s="19" t="s">
        <v>536</v>
      </c>
    </row>
    <row r="92" ht="78" customHeight="1" spans="1:10">
      <c r="A92" s="86" t="s">
        <v>260</v>
      </c>
      <c r="B92" s="19" t="s">
        <v>532</v>
      </c>
      <c r="C92" s="19" t="s">
        <v>344</v>
      </c>
      <c r="D92" s="19" t="s">
        <v>375</v>
      </c>
      <c r="E92" s="19" t="s">
        <v>537</v>
      </c>
      <c r="F92" s="22" t="s">
        <v>336</v>
      </c>
      <c r="G92" s="19" t="s">
        <v>491</v>
      </c>
      <c r="H92" s="22" t="s">
        <v>492</v>
      </c>
      <c r="I92" s="22" t="s">
        <v>326</v>
      </c>
      <c r="J92" s="19" t="s">
        <v>538</v>
      </c>
    </row>
    <row r="93" ht="78" customHeight="1" spans="1:10">
      <c r="A93" s="86" t="s">
        <v>260</v>
      </c>
      <c r="B93" s="19" t="s">
        <v>532</v>
      </c>
      <c r="C93" s="19" t="s">
        <v>344</v>
      </c>
      <c r="D93" s="19" t="s">
        <v>375</v>
      </c>
      <c r="E93" s="19" t="s">
        <v>494</v>
      </c>
      <c r="F93" s="22" t="s">
        <v>336</v>
      </c>
      <c r="G93" s="19" t="s">
        <v>356</v>
      </c>
      <c r="H93" s="22" t="s">
        <v>332</v>
      </c>
      <c r="I93" s="22" t="s">
        <v>326</v>
      </c>
      <c r="J93" s="19" t="s">
        <v>539</v>
      </c>
    </row>
    <row r="94" ht="78" customHeight="1" spans="1:10">
      <c r="A94" s="86" t="s">
        <v>260</v>
      </c>
      <c r="B94" s="19" t="s">
        <v>532</v>
      </c>
      <c r="C94" s="19" t="s">
        <v>344</v>
      </c>
      <c r="D94" s="19" t="s">
        <v>345</v>
      </c>
      <c r="E94" s="19" t="s">
        <v>540</v>
      </c>
      <c r="F94" s="22" t="s">
        <v>324</v>
      </c>
      <c r="G94" s="19" t="s">
        <v>541</v>
      </c>
      <c r="H94" s="22" t="s">
        <v>373</v>
      </c>
      <c r="I94" s="22" t="s">
        <v>338</v>
      </c>
      <c r="J94" s="19" t="s">
        <v>542</v>
      </c>
    </row>
    <row r="95" ht="78" customHeight="1" spans="1:10">
      <c r="A95" s="86" t="s">
        <v>260</v>
      </c>
      <c r="B95" s="19" t="s">
        <v>532</v>
      </c>
      <c r="C95" s="19" t="s">
        <v>349</v>
      </c>
      <c r="D95" s="19" t="s">
        <v>350</v>
      </c>
      <c r="E95" s="19" t="s">
        <v>543</v>
      </c>
      <c r="F95" s="22" t="s">
        <v>324</v>
      </c>
      <c r="G95" s="19" t="s">
        <v>396</v>
      </c>
      <c r="H95" s="22" t="s">
        <v>332</v>
      </c>
      <c r="I95" s="22" t="s">
        <v>326</v>
      </c>
      <c r="J95" s="19" t="s">
        <v>544</v>
      </c>
    </row>
    <row r="96" ht="78" customHeight="1" spans="1:10">
      <c r="A96" s="86" t="s">
        <v>273</v>
      </c>
      <c r="B96" s="19" t="s">
        <v>545</v>
      </c>
      <c r="C96" s="19" t="s">
        <v>321</v>
      </c>
      <c r="D96" s="19" t="s">
        <v>322</v>
      </c>
      <c r="E96" s="19" t="s">
        <v>546</v>
      </c>
      <c r="F96" s="22" t="s">
        <v>324</v>
      </c>
      <c r="G96" s="19" t="s">
        <v>547</v>
      </c>
      <c r="H96" s="22" t="s">
        <v>548</v>
      </c>
      <c r="I96" s="22" t="s">
        <v>326</v>
      </c>
      <c r="J96" s="19" t="s">
        <v>549</v>
      </c>
    </row>
    <row r="97" ht="78" customHeight="1" spans="1:10">
      <c r="A97" s="86" t="s">
        <v>273</v>
      </c>
      <c r="B97" s="19" t="s">
        <v>545</v>
      </c>
      <c r="C97" s="19" t="s">
        <v>321</v>
      </c>
      <c r="D97" s="19" t="s">
        <v>334</v>
      </c>
      <c r="E97" s="19" t="s">
        <v>550</v>
      </c>
      <c r="F97" s="22" t="s">
        <v>324</v>
      </c>
      <c r="G97" s="19" t="s">
        <v>331</v>
      </c>
      <c r="H97" s="22" t="s">
        <v>332</v>
      </c>
      <c r="I97" s="22" t="s">
        <v>326</v>
      </c>
      <c r="J97" s="19" t="s">
        <v>551</v>
      </c>
    </row>
    <row r="98" ht="78" customHeight="1" spans="1:10">
      <c r="A98" s="86" t="s">
        <v>273</v>
      </c>
      <c r="B98" s="19" t="s">
        <v>545</v>
      </c>
      <c r="C98" s="19" t="s">
        <v>321</v>
      </c>
      <c r="D98" s="19" t="s">
        <v>340</v>
      </c>
      <c r="E98" s="19" t="s">
        <v>552</v>
      </c>
      <c r="F98" s="22" t="s">
        <v>366</v>
      </c>
      <c r="G98" s="19" t="s">
        <v>115</v>
      </c>
      <c r="H98" s="22" t="s">
        <v>553</v>
      </c>
      <c r="I98" s="22" t="s">
        <v>326</v>
      </c>
      <c r="J98" s="19" t="s">
        <v>554</v>
      </c>
    </row>
    <row r="99" ht="78" customHeight="1" spans="1:10">
      <c r="A99" s="86" t="s">
        <v>273</v>
      </c>
      <c r="B99" s="19" t="s">
        <v>545</v>
      </c>
      <c r="C99" s="19" t="s">
        <v>344</v>
      </c>
      <c r="D99" s="19" t="s">
        <v>370</v>
      </c>
      <c r="E99" s="19" t="s">
        <v>555</v>
      </c>
      <c r="F99" s="22" t="s">
        <v>324</v>
      </c>
      <c r="G99" s="19" t="s">
        <v>556</v>
      </c>
      <c r="H99" s="22" t="s">
        <v>557</v>
      </c>
      <c r="I99" s="22" t="s">
        <v>326</v>
      </c>
      <c r="J99" s="19" t="s">
        <v>558</v>
      </c>
    </row>
    <row r="100" ht="78" customHeight="1" spans="1:10">
      <c r="A100" s="86" t="s">
        <v>273</v>
      </c>
      <c r="B100" s="19" t="s">
        <v>545</v>
      </c>
      <c r="C100" s="19" t="s">
        <v>344</v>
      </c>
      <c r="D100" s="19" t="s">
        <v>375</v>
      </c>
      <c r="E100" s="19" t="s">
        <v>559</v>
      </c>
      <c r="F100" s="22" t="s">
        <v>324</v>
      </c>
      <c r="G100" s="19" t="s">
        <v>409</v>
      </c>
      <c r="H100" s="22" t="s">
        <v>332</v>
      </c>
      <c r="I100" s="22" t="s">
        <v>326</v>
      </c>
      <c r="J100" s="19" t="s">
        <v>560</v>
      </c>
    </row>
    <row r="101" ht="78" customHeight="1" spans="1:10">
      <c r="A101" s="86" t="s">
        <v>273</v>
      </c>
      <c r="B101" s="19" t="s">
        <v>545</v>
      </c>
      <c r="C101" s="19" t="s">
        <v>344</v>
      </c>
      <c r="D101" s="19" t="s">
        <v>375</v>
      </c>
      <c r="E101" s="19" t="s">
        <v>561</v>
      </c>
      <c r="F101" s="22" t="s">
        <v>336</v>
      </c>
      <c r="G101" s="19" t="s">
        <v>562</v>
      </c>
      <c r="H101" s="22" t="s">
        <v>373</v>
      </c>
      <c r="I101" s="22" t="s">
        <v>338</v>
      </c>
      <c r="J101" s="19" t="s">
        <v>563</v>
      </c>
    </row>
    <row r="102" ht="78" customHeight="1" spans="1:10">
      <c r="A102" s="86" t="s">
        <v>273</v>
      </c>
      <c r="B102" s="19" t="s">
        <v>545</v>
      </c>
      <c r="C102" s="19" t="s">
        <v>349</v>
      </c>
      <c r="D102" s="19" t="s">
        <v>350</v>
      </c>
      <c r="E102" s="19" t="s">
        <v>564</v>
      </c>
      <c r="F102" s="22" t="s">
        <v>324</v>
      </c>
      <c r="G102" s="19" t="s">
        <v>409</v>
      </c>
      <c r="H102" s="22" t="s">
        <v>332</v>
      </c>
      <c r="I102" s="22" t="s">
        <v>326</v>
      </c>
      <c r="J102" s="19" t="s">
        <v>565</v>
      </c>
    </row>
    <row r="103" ht="78" customHeight="1" spans="1:10">
      <c r="A103" s="86" t="s">
        <v>295</v>
      </c>
      <c r="B103" s="19" t="s">
        <v>566</v>
      </c>
      <c r="C103" s="19" t="s">
        <v>321</v>
      </c>
      <c r="D103" s="19" t="s">
        <v>322</v>
      </c>
      <c r="E103" s="19" t="s">
        <v>567</v>
      </c>
      <c r="F103" s="22" t="s">
        <v>336</v>
      </c>
      <c r="G103" s="19" t="s">
        <v>566</v>
      </c>
      <c r="H103" s="22"/>
      <c r="I103" s="22" t="s">
        <v>338</v>
      </c>
      <c r="J103" s="19" t="s">
        <v>566</v>
      </c>
    </row>
    <row r="104" ht="78" customHeight="1" spans="1:10">
      <c r="A104" s="86" t="s">
        <v>295</v>
      </c>
      <c r="B104" s="19" t="s">
        <v>566</v>
      </c>
      <c r="C104" s="19" t="s">
        <v>321</v>
      </c>
      <c r="D104" s="19" t="s">
        <v>340</v>
      </c>
      <c r="E104" s="19" t="s">
        <v>568</v>
      </c>
      <c r="F104" s="22" t="s">
        <v>324</v>
      </c>
      <c r="G104" s="19" t="s">
        <v>569</v>
      </c>
      <c r="H104" s="22" t="s">
        <v>528</v>
      </c>
      <c r="I104" s="22" t="s">
        <v>326</v>
      </c>
      <c r="J104" s="19" t="s">
        <v>570</v>
      </c>
    </row>
    <row r="105" ht="78" customHeight="1" spans="1:10">
      <c r="A105" s="86" t="s">
        <v>295</v>
      </c>
      <c r="B105" s="19" t="s">
        <v>566</v>
      </c>
      <c r="C105" s="19" t="s">
        <v>321</v>
      </c>
      <c r="D105" s="19" t="s">
        <v>364</v>
      </c>
      <c r="E105" s="19" t="s">
        <v>365</v>
      </c>
      <c r="F105" s="22" t="s">
        <v>366</v>
      </c>
      <c r="G105" s="19" t="s">
        <v>571</v>
      </c>
      <c r="H105" s="22" t="s">
        <v>456</v>
      </c>
      <c r="I105" s="22" t="s">
        <v>326</v>
      </c>
      <c r="J105" s="19" t="s">
        <v>572</v>
      </c>
    </row>
    <row r="106" ht="78" customHeight="1" spans="1:10">
      <c r="A106" s="86" t="s">
        <v>295</v>
      </c>
      <c r="B106" s="19" t="s">
        <v>566</v>
      </c>
      <c r="C106" s="19" t="s">
        <v>344</v>
      </c>
      <c r="D106" s="19" t="s">
        <v>375</v>
      </c>
      <c r="E106" s="19" t="s">
        <v>573</v>
      </c>
      <c r="F106" s="22" t="s">
        <v>336</v>
      </c>
      <c r="G106" s="19" t="s">
        <v>574</v>
      </c>
      <c r="H106" s="22"/>
      <c r="I106" s="22" t="s">
        <v>338</v>
      </c>
      <c r="J106" s="19" t="s">
        <v>575</v>
      </c>
    </row>
    <row r="107" ht="78" customHeight="1" spans="1:10">
      <c r="A107" s="86" t="s">
        <v>295</v>
      </c>
      <c r="B107" s="19" t="s">
        <v>566</v>
      </c>
      <c r="C107" s="19" t="s">
        <v>349</v>
      </c>
      <c r="D107" s="19" t="s">
        <v>350</v>
      </c>
      <c r="E107" s="19" t="s">
        <v>576</v>
      </c>
      <c r="F107" s="22" t="s">
        <v>324</v>
      </c>
      <c r="G107" s="19" t="s">
        <v>409</v>
      </c>
      <c r="H107" s="22" t="s">
        <v>332</v>
      </c>
      <c r="I107" s="22" t="s">
        <v>326</v>
      </c>
      <c r="J107" s="19" t="s">
        <v>577</v>
      </c>
    </row>
    <row r="108" ht="78" customHeight="1" spans="1:10">
      <c r="A108" s="86" t="s">
        <v>287</v>
      </c>
      <c r="B108" s="19" t="s">
        <v>578</v>
      </c>
      <c r="C108" s="19" t="s">
        <v>321</v>
      </c>
      <c r="D108" s="19" t="s">
        <v>322</v>
      </c>
      <c r="E108" s="19" t="s">
        <v>579</v>
      </c>
      <c r="F108" s="22" t="s">
        <v>324</v>
      </c>
      <c r="G108" s="19" t="s">
        <v>356</v>
      </c>
      <c r="H108" s="22" t="s">
        <v>332</v>
      </c>
      <c r="I108" s="22" t="s">
        <v>326</v>
      </c>
      <c r="J108" s="19" t="s">
        <v>580</v>
      </c>
    </row>
    <row r="109" ht="78" customHeight="1" spans="1:10">
      <c r="A109" s="86" t="s">
        <v>287</v>
      </c>
      <c r="B109" s="19" t="s">
        <v>578</v>
      </c>
      <c r="C109" s="19" t="s">
        <v>321</v>
      </c>
      <c r="D109" s="19" t="s">
        <v>334</v>
      </c>
      <c r="E109" s="19" t="s">
        <v>581</v>
      </c>
      <c r="F109" s="22" t="s">
        <v>324</v>
      </c>
      <c r="G109" s="19" t="s">
        <v>356</v>
      </c>
      <c r="H109" s="22" t="s">
        <v>332</v>
      </c>
      <c r="I109" s="22" t="s">
        <v>326</v>
      </c>
      <c r="J109" s="19" t="s">
        <v>582</v>
      </c>
    </row>
    <row r="110" ht="78" customHeight="1" spans="1:10">
      <c r="A110" s="86" t="s">
        <v>287</v>
      </c>
      <c r="B110" s="19" t="s">
        <v>578</v>
      </c>
      <c r="C110" s="19" t="s">
        <v>321</v>
      </c>
      <c r="D110" s="19" t="s">
        <v>340</v>
      </c>
      <c r="E110" s="19" t="s">
        <v>583</v>
      </c>
      <c r="F110" s="22" t="s">
        <v>324</v>
      </c>
      <c r="G110" s="19" t="s">
        <v>356</v>
      </c>
      <c r="H110" s="22" t="s">
        <v>332</v>
      </c>
      <c r="I110" s="22" t="s">
        <v>326</v>
      </c>
      <c r="J110" s="19" t="s">
        <v>584</v>
      </c>
    </row>
    <row r="111" ht="78" customHeight="1" spans="1:10">
      <c r="A111" s="86" t="s">
        <v>287</v>
      </c>
      <c r="B111" s="19" t="s">
        <v>578</v>
      </c>
      <c r="C111" s="19" t="s">
        <v>344</v>
      </c>
      <c r="D111" s="19" t="s">
        <v>375</v>
      </c>
      <c r="E111" s="19" t="s">
        <v>585</v>
      </c>
      <c r="F111" s="22" t="s">
        <v>324</v>
      </c>
      <c r="G111" s="19" t="s">
        <v>409</v>
      </c>
      <c r="H111" s="22" t="s">
        <v>332</v>
      </c>
      <c r="I111" s="22" t="s">
        <v>326</v>
      </c>
      <c r="J111" s="19" t="s">
        <v>586</v>
      </c>
    </row>
    <row r="112" ht="78" customHeight="1" spans="1:10">
      <c r="A112" s="86" t="s">
        <v>287</v>
      </c>
      <c r="B112" s="19" t="s">
        <v>578</v>
      </c>
      <c r="C112" s="19" t="s">
        <v>349</v>
      </c>
      <c r="D112" s="19" t="s">
        <v>350</v>
      </c>
      <c r="E112" s="19" t="s">
        <v>587</v>
      </c>
      <c r="F112" s="22" t="s">
        <v>324</v>
      </c>
      <c r="G112" s="19" t="s">
        <v>409</v>
      </c>
      <c r="H112" s="22" t="s">
        <v>332</v>
      </c>
      <c r="I112" s="22" t="s">
        <v>326</v>
      </c>
      <c r="J112" s="19" t="s">
        <v>588</v>
      </c>
    </row>
    <row r="113" ht="78" customHeight="1" spans="1:10">
      <c r="A113" s="86" t="s">
        <v>268</v>
      </c>
      <c r="B113" s="19" t="s">
        <v>589</v>
      </c>
      <c r="C113" s="19" t="s">
        <v>321</v>
      </c>
      <c r="D113" s="19" t="s">
        <v>322</v>
      </c>
      <c r="E113" s="19" t="s">
        <v>590</v>
      </c>
      <c r="F113" s="22" t="s">
        <v>336</v>
      </c>
      <c r="G113" s="19" t="s">
        <v>356</v>
      </c>
      <c r="H113" s="22" t="s">
        <v>332</v>
      </c>
      <c r="I113" s="22" t="s">
        <v>326</v>
      </c>
      <c r="J113" s="19" t="s">
        <v>591</v>
      </c>
    </row>
    <row r="114" ht="78" customHeight="1" spans="1:10">
      <c r="A114" s="86" t="s">
        <v>268</v>
      </c>
      <c r="B114" s="19" t="s">
        <v>589</v>
      </c>
      <c r="C114" s="19" t="s">
        <v>321</v>
      </c>
      <c r="D114" s="19" t="s">
        <v>334</v>
      </c>
      <c r="E114" s="19" t="s">
        <v>592</v>
      </c>
      <c r="F114" s="22" t="s">
        <v>336</v>
      </c>
      <c r="G114" s="19" t="s">
        <v>491</v>
      </c>
      <c r="H114" s="22" t="s">
        <v>492</v>
      </c>
      <c r="I114" s="22" t="s">
        <v>326</v>
      </c>
      <c r="J114" s="19" t="s">
        <v>593</v>
      </c>
    </row>
    <row r="115" ht="78" customHeight="1" spans="1:10">
      <c r="A115" s="86" t="s">
        <v>268</v>
      </c>
      <c r="B115" s="19" t="s">
        <v>589</v>
      </c>
      <c r="C115" s="19" t="s">
        <v>321</v>
      </c>
      <c r="D115" s="19" t="s">
        <v>334</v>
      </c>
      <c r="E115" s="19" t="s">
        <v>594</v>
      </c>
      <c r="F115" s="22" t="s">
        <v>336</v>
      </c>
      <c r="G115" s="19" t="s">
        <v>491</v>
      </c>
      <c r="H115" s="22" t="s">
        <v>492</v>
      </c>
      <c r="I115" s="22" t="s">
        <v>326</v>
      </c>
      <c r="J115" s="19" t="s">
        <v>595</v>
      </c>
    </row>
    <row r="116" ht="78" customHeight="1" spans="1:10">
      <c r="A116" s="86" t="s">
        <v>268</v>
      </c>
      <c r="B116" s="19" t="s">
        <v>589</v>
      </c>
      <c r="C116" s="19" t="s">
        <v>321</v>
      </c>
      <c r="D116" s="19" t="s">
        <v>334</v>
      </c>
      <c r="E116" s="19" t="s">
        <v>596</v>
      </c>
      <c r="F116" s="22" t="s">
        <v>324</v>
      </c>
      <c r="G116" s="19" t="s">
        <v>409</v>
      </c>
      <c r="H116" s="22" t="s">
        <v>332</v>
      </c>
      <c r="I116" s="22" t="s">
        <v>326</v>
      </c>
      <c r="J116" s="19" t="s">
        <v>597</v>
      </c>
    </row>
    <row r="117" ht="78" customHeight="1" spans="1:10">
      <c r="A117" s="86" t="s">
        <v>268</v>
      </c>
      <c r="B117" s="19" t="s">
        <v>589</v>
      </c>
      <c r="C117" s="19" t="s">
        <v>321</v>
      </c>
      <c r="D117" s="19" t="s">
        <v>334</v>
      </c>
      <c r="E117" s="19" t="s">
        <v>598</v>
      </c>
      <c r="F117" s="22" t="s">
        <v>324</v>
      </c>
      <c r="G117" s="19" t="s">
        <v>409</v>
      </c>
      <c r="H117" s="22" t="s">
        <v>332</v>
      </c>
      <c r="I117" s="22" t="s">
        <v>326</v>
      </c>
      <c r="J117" s="19" t="s">
        <v>598</v>
      </c>
    </row>
    <row r="118" ht="78" customHeight="1" spans="1:10">
      <c r="A118" s="86" t="s">
        <v>268</v>
      </c>
      <c r="B118" s="19" t="s">
        <v>589</v>
      </c>
      <c r="C118" s="19" t="s">
        <v>321</v>
      </c>
      <c r="D118" s="19" t="s">
        <v>334</v>
      </c>
      <c r="E118" s="19" t="s">
        <v>599</v>
      </c>
      <c r="F118" s="22" t="s">
        <v>336</v>
      </c>
      <c r="G118" s="19" t="s">
        <v>600</v>
      </c>
      <c r="H118" s="22" t="s">
        <v>373</v>
      </c>
      <c r="I118" s="22" t="s">
        <v>338</v>
      </c>
      <c r="J118" s="19" t="s">
        <v>599</v>
      </c>
    </row>
    <row r="119" ht="78" customHeight="1" spans="1:10">
      <c r="A119" s="86" t="s">
        <v>268</v>
      </c>
      <c r="B119" s="19" t="s">
        <v>589</v>
      </c>
      <c r="C119" s="19" t="s">
        <v>321</v>
      </c>
      <c r="D119" s="19" t="s">
        <v>340</v>
      </c>
      <c r="E119" s="19" t="s">
        <v>391</v>
      </c>
      <c r="F119" s="22" t="s">
        <v>336</v>
      </c>
      <c r="G119" s="19" t="s">
        <v>356</v>
      </c>
      <c r="H119" s="22" t="s">
        <v>332</v>
      </c>
      <c r="I119" s="22" t="s">
        <v>326</v>
      </c>
      <c r="J119" s="19" t="s">
        <v>601</v>
      </c>
    </row>
    <row r="120" ht="78" customHeight="1" spans="1:10">
      <c r="A120" s="86" t="s">
        <v>268</v>
      </c>
      <c r="B120" s="19" t="s">
        <v>589</v>
      </c>
      <c r="C120" s="19" t="s">
        <v>344</v>
      </c>
      <c r="D120" s="19" t="s">
        <v>375</v>
      </c>
      <c r="E120" s="19" t="s">
        <v>602</v>
      </c>
      <c r="F120" s="22" t="s">
        <v>324</v>
      </c>
      <c r="G120" s="19" t="s">
        <v>409</v>
      </c>
      <c r="H120" s="22" t="s">
        <v>332</v>
      </c>
      <c r="I120" s="22" t="s">
        <v>326</v>
      </c>
      <c r="J120" s="19" t="s">
        <v>603</v>
      </c>
    </row>
    <row r="121" ht="78" customHeight="1" spans="1:10">
      <c r="A121" s="86" t="s">
        <v>268</v>
      </c>
      <c r="B121" s="19" t="s">
        <v>589</v>
      </c>
      <c r="C121" s="19" t="s">
        <v>344</v>
      </c>
      <c r="D121" s="19" t="s">
        <v>345</v>
      </c>
      <c r="E121" s="19" t="s">
        <v>604</v>
      </c>
      <c r="F121" s="22" t="s">
        <v>324</v>
      </c>
      <c r="G121" s="19" t="s">
        <v>409</v>
      </c>
      <c r="H121" s="22" t="s">
        <v>332</v>
      </c>
      <c r="I121" s="22" t="s">
        <v>326</v>
      </c>
      <c r="J121" s="19" t="s">
        <v>605</v>
      </c>
    </row>
    <row r="122" ht="78" customHeight="1" spans="1:10">
      <c r="A122" s="86" t="s">
        <v>268</v>
      </c>
      <c r="B122" s="19" t="s">
        <v>589</v>
      </c>
      <c r="C122" s="19" t="s">
        <v>349</v>
      </c>
      <c r="D122" s="19" t="s">
        <v>350</v>
      </c>
      <c r="E122" s="19" t="s">
        <v>606</v>
      </c>
      <c r="F122" s="22" t="s">
        <v>324</v>
      </c>
      <c r="G122" s="19" t="s">
        <v>409</v>
      </c>
      <c r="H122" s="22" t="s">
        <v>332</v>
      </c>
      <c r="I122" s="22" t="s">
        <v>326</v>
      </c>
      <c r="J122" s="19" t="s">
        <v>606</v>
      </c>
    </row>
    <row r="123" ht="78" customHeight="1" spans="1:10">
      <c r="A123" s="86" t="s">
        <v>275</v>
      </c>
      <c r="B123" s="19" t="s">
        <v>607</v>
      </c>
      <c r="C123" s="19" t="s">
        <v>321</v>
      </c>
      <c r="D123" s="19" t="s">
        <v>322</v>
      </c>
      <c r="E123" s="19" t="s">
        <v>579</v>
      </c>
      <c r="F123" s="22" t="s">
        <v>324</v>
      </c>
      <c r="G123" s="19" t="s">
        <v>356</v>
      </c>
      <c r="H123" s="22" t="s">
        <v>332</v>
      </c>
      <c r="I123" s="22" t="s">
        <v>326</v>
      </c>
      <c r="J123" s="19" t="s">
        <v>580</v>
      </c>
    </row>
    <row r="124" ht="78" customHeight="1" spans="1:10">
      <c r="A124" s="86" t="s">
        <v>275</v>
      </c>
      <c r="B124" s="19" t="s">
        <v>607</v>
      </c>
      <c r="C124" s="19" t="s">
        <v>321</v>
      </c>
      <c r="D124" s="19" t="s">
        <v>334</v>
      </c>
      <c r="E124" s="19" t="s">
        <v>581</v>
      </c>
      <c r="F124" s="22" t="s">
        <v>324</v>
      </c>
      <c r="G124" s="19" t="s">
        <v>356</v>
      </c>
      <c r="H124" s="22" t="s">
        <v>332</v>
      </c>
      <c r="I124" s="22" t="s">
        <v>326</v>
      </c>
      <c r="J124" s="19" t="s">
        <v>582</v>
      </c>
    </row>
    <row r="125" ht="78" customHeight="1" spans="1:10">
      <c r="A125" s="86" t="s">
        <v>275</v>
      </c>
      <c r="B125" s="19" t="s">
        <v>607</v>
      </c>
      <c r="C125" s="19" t="s">
        <v>321</v>
      </c>
      <c r="D125" s="19" t="s">
        <v>340</v>
      </c>
      <c r="E125" s="19" t="s">
        <v>583</v>
      </c>
      <c r="F125" s="22" t="s">
        <v>324</v>
      </c>
      <c r="G125" s="19" t="s">
        <v>356</v>
      </c>
      <c r="H125" s="22" t="s">
        <v>332</v>
      </c>
      <c r="I125" s="22" t="s">
        <v>326</v>
      </c>
      <c r="J125" s="19" t="s">
        <v>584</v>
      </c>
    </row>
    <row r="126" ht="78" customHeight="1" spans="1:10">
      <c r="A126" s="86" t="s">
        <v>275</v>
      </c>
      <c r="B126" s="19" t="s">
        <v>607</v>
      </c>
      <c r="C126" s="19" t="s">
        <v>344</v>
      </c>
      <c r="D126" s="19" t="s">
        <v>375</v>
      </c>
      <c r="E126" s="19" t="s">
        <v>608</v>
      </c>
      <c r="F126" s="22" t="s">
        <v>324</v>
      </c>
      <c r="G126" s="19" t="s">
        <v>409</v>
      </c>
      <c r="H126" s="22" t="s">
        <v>332</v>
      </c>
      <c r="I126" s="22" t="s">
        <v>326</v>
      </c>
      <c r="J126" s="19" t="s">
        <v>609</v>
      </c>
    </row>
    <row r="127" ht="78" customHeight="1" spans="1:10">
      <c r="A127" s="86" t="s">
        <v>275</v>
      </c>
      <c r="B127" s="19" t="s">
        <v>607</v>
      </c>
      <c r="C127" s="19" t="s">
        <v>344</v>
      </c>
      <c r="D127" s="19" t="s">
        <v>375</v>
      </c>
      <c r="E127" s="19" t="s">
        <v>585</v>
      </c>
      <c r="F127" s="22" t="s">
        <v>324</v>
      </c>
      <c r="G127" s="19" t="s">
        <v>409</v>
      </c>
      <c r="H127" s="22" t="s">
        <v>332</v>
      </c>
      <c r="I127" s="22" t="s">
        <v>326</v>
      </c>
      <c r="J127" s="19" t="s">
        <v>586</v>
      </c>
    </row>
    <row r="128" ht="78" customHeight="1" spans="1:10">
      <c r="A128" s="86" t="s">
        <v>275</v>
      </c>
      <c r="B128" s="19" t="s">
        <v>607</v>
      </c>
      <c r="C128" s="19" t="s">
        <v>349</v>
      </c>
      <c r="D128" s="19" t="s">
        <v>350</v>
      </c>
      <c r="E128" s="19" t="s">
        <v>587</v>
      </c>
      <c r="F128" s="22" t="s">
        <v>324</v>
      </c>
      <c r="G128" s="19" t="s">
        <v>409</v>
      </c>
      <c r="H128" s="22" t="s">
        <v>332</v>
      </c>
      <c r="I128" s="22" t="s">
        <v>326</v>
      </c>
      <c r="J128" s="19" t="s">
        <v>610</v>
      </c>
    </row>
    <row r="129" ht="78" customHeight="1" spans="1:10">
      <c r="A129" s="21" t="s">
        <v>46</v>
      </c>
      <c r="B129" s="19"/>
      <c r="C129" s="19"/>
      <c r="D129" s="19"/>
      <c r="E129" s="19"/>
      <c r="F129" s="19"/>
      <c r="G129" s="19"/>
      <c r="H129" s="19"/>
      <c r="I129" s="19"/>
      <c r="J129" s="19"/>
    </row>
    <row r="130" ht="78" customHeight="1" spans="1:10">
      <c r="A130" s="86" t="s">
        <v>297</v>
      </c>
      <c r="B130" s="19" t="s">
        <v>611</v>
      </c>
      <c r="C130" s="19" t="s">
        <v>321</v>
      </c>
      <c r="D130" s="19" t="s">
        <v>322</v>
      </c>
      <c r="E130" s="19" t="s">
        <v>612</v>
      </c>
      <c r="F130" s="22" t="s">
        <v>324</v>
      </c>
      <c r="G130" s="19" t="s">
        <v>613</v>
      </c>
      <c r="H130" s="22" t="s">
        <v>614</v>
      </c>
      <c r="I130" s="22" t="s">
        <v>326</v>
      </c>
      <c r="J130" s="19" t="s">
        <v>615</v>
      </c>
    </row>
    <row r="131" ht="78" customHeight="1" spans="1:10">
      <c r="A131" s="86" t="s">
        <v>297</v>
      </c>
      <c r="B131" s="19" t="s">
        <v>611</v>
      </c>
      <c r="C131" s="19" t="s">
        <v>321</v>
      </c>
      <c r="D131" s="19" t="s">
        <v>322</v>
      </c>
      <c r="E131" s="19" t="s">
        <v>616</v>
      </c>
      <c r="F131" s="22" t="s">
        <v>324</v>
      </c>
      <c r="G131" s="19" t="s">
        <v>617</v>
      </c>
      <c r="H131" s="22" t="s">
        <v>414</v>
      </c>
      <c r="I131" s="22" t="s">
        <v>326</v>
      </c>
      <c r="J131" s="19" t="s">
        <v>618</v>
      </c>
    </row>
    <row r="132" ht="78" customHeight="1" spans="1:10">
      <c r="A132" s="86" t="s">
        <v>297</v>
      </c>
      <c r="B132" s="19" t="s">
        <v>611</v>
      </c>
      <c r="C132" s="19" t="s">
        <v>321</v>
      </c>
      <c r="D132" s="19" t="s">
        <v>334</v>
      </c>
      <c r="E132" s="19" t="s">
        <v>619</v>
      </c>
      <c r="F132" s="22" t="s">
        <v>336</v>
      </c>
      <c r="G132" s="19" t="s">
        <v>356</v>
      </c>
      <c r="H132" s="22" t="s">
        <v>332</v>
      </c>
      <c r="I132" s="22" t="s">
        <v>326</v>
      </c>
      <c r="J132" s="19" t="s">
        <v>620</v>
      </c>
    </row>
    <row r="133" ht="78" customHeight="1" spans="1:10">
      <c r="A133" s="86" t="s">
        <v>297</v>
      </c>
      <c r="B133" s="19" t="s">
        <v>611</v>
      </c>
      <c r="C133" s="19" t="s">
        <v>344</v>
      </c>
      <c r="D133" s="19" t="s">
        <v>370</v>
      </c>
      <c r="E133" s="19" t="s">
        <v>621</v>
      </c>
      <c r="F133" s="22" t="s">
        <v>324</v>
      </c>
      <c r="G133" s="19" t="s">
        <v>622</v>
      </c>
      <c r="H133" s="22" t="s">
        <v>456</v>
      </c>
      <c r="I133" s="22" t="s">
        <v>326</v>
      </c>
      <c r="J133" s="19" t="s">
        <v>623</v>
      </c>
    </row>
    <row r="134" ht="78" customHeight="1" spans="1:10">
      <c r="A134" s="86" t="s">
        <v>297</v>
      </c>
      <c r="B134" s="19" t="s">
        <v>611</v>
      </c>
      <c r="C134" s="19" t="s">
        <v>344</v>
      </c>
      <c r="D134" s="19" t="s">
        <v>375</v>
      </c>
      <c r="E134" s="19" t="s">
        <v>624</v>
      </c>
      <c r="F134" s="22" t="s">
        <v>336</v>
      </c>
      <c r="G134" s="19" t="s">
        <v>625</v>
      </c>
      <c r="H134" s="22" t="s">
        <v>373</v>
      </c>
      <c r="I134" s="22" t="s">
        <v>338</v>
      </c>
      <c r="J134" s="19" t="s">
        <v>626</v>
      </c>
    </row>
    <row r="135" ht="78" customHeight="1" spans="1:10">
      <c r="A135" s="86" t="s">
        <v>297</v>
      </c>
      <c r="B135" s="19" t="s">
        <v>611</v>
      </c>
      <c r="C135" s="19" t="s">
        <v>349</v>
      </c>
      <c r="D135" s="19" t="s">
        <v>350</v>
      </c>
      <c r="E135" s="19" t="s">
        <v>627</v>
      </c>
      <c r="F135" s="22" t="s">
        <v>324</v>
      </c>
      <c r="G135" s="19" t="s">
        <v>352</v>
      </c>
      <c r="H135" s="22" t="s">
        <v>332</v>
      </c>
      <c r="I135" s="22" t="s">
        <v>326</v>
      </c>
      <c r="J135" s="19" t="s">
        <v>628</v>
      </c>
    </row>
    <row r="136" ht="78" customHeight="1" spans="1:10">
      <c r="A136" s="86" t="s">
        <v>305</v>
      </c>
      <c r="B136" s="19" t="s">
        <v>629</v>
      </c>
      <c r="C136" s="19" t="s">
        <v>321</v>
      </c>
      <c r="D136" s="19" t="s">
        <v>322</v>
      </c>
      <c r="E136" s="19" t="s">
        <v>630</v>
      </c>
      <c r="F136" s="22" t="s">
        <v>336</v>
      </c>
      <c r="G136" s="19" t="s">
        <v>114</v>
      </c>
      <c r="H136" s="22" t="s">
        <v>631</v>
      </c>
      <c r="I136" s="22" t="s">
        <v>326</v>
      </c>
      <c r="J136" s="19" t="s">
        <v>632</v>
      </c>
    </row>
    <row r="137" ht="78" customHeight="1" spans="1:10">
      <c r="A137" s="86" t="s">
        <v>305</v>
      </c>
      <c r="B137" s="19" t="s">
        <v>629</v>
      </c>
      <c r="C137" s="19" t="s">
        <v>321</v>
      </c>
      <c r="D137" s="19" t="s">
        <v>322</v>
      </c>
      <c r="E137" s="19" t="s">
        <v>633</v>
      </c>
      <c r="F137" s="22" t="s">
        <v>336</v>
      </c>
      <c r="G137" s="19" t="s">
        <v>115</v>
      </c>
      <c r="H137" s="22" t="s">
        <v>631</v>
      </c>
      <c r="I137" s="22" t="s">
        <v>326</v>
      </c>
      <c r="J137" s="19" t="s">
        <v>634</v>
      </c>
    </row>
    <row r="138" ht="78" customHeight="1" spans="1:10">
      <c r="A138" s="86" t="s">
        <v>305</v>
      </c>
      <c r="B138" s="19" t="s">
        <v>629</v>
      </c>
      <c r="C138" s="19" t="s">
        <v>321</v>
      </c>
      <c r="D138" s="19" t="s">
        <v>334</v>
      </c>
      <c r="E138" s="19" t="s">
        <v>635</v>
      </c>
      <c r="F138" s="22" t="s">
        <v>324</v>
      </c>
      <c r="G138" s="19" t="s">
        <v>331</v>
      </c>
      <c r="H138" s="22" t="s">
        <v>332</v>
      </c>
      <c r="I138" s="22" t="s">
        <v>326</v>
      </c>
      <c r="J138" s="19" t="s">
        <v>636</v>
      </c>
    </row>
    <row r="139" ht="78" customHeight="1" spans="1:10">
      <c r="A139" s="86" t="s">
        <v>305</v>
      </c>
      <c r="B139" s="19" t="s">
        <v>629</v>
      </c>
      <c r="C139" s="19" t="s">
        <v>321</v>
      </c>
      <c r="D139" s="19" t="s">
        <v>340</v>
      </c>
      <c r="E139" s="19" t="s">
        <v>637</v>
      </c>
      <c r="F139" s="22" t="s">
        <v>324</v>
      </c>
      <c r="G139" s="19" t="s">
        <v>413</v>
      </c>
      <c r="H139" s="22" t="s">
        <v>332</v>
      </c>
      <c r="I139" s="22" t="s">
        <v>326</v>
      </c>
      <c r="J139" s="19" t="s">
        <v>638</v>
      </c>
    </row>
    <row r="140" ht="78" customHeight="1" spans="1:10">
      <c r="A140" s="86" t="s">
        <v>305</v>
      </c>
      <c r="B140" s="19" t="s">
        <v>629</v>
      </c>
      <c r="C140" s="19" t="s">
        <v>321</v>
      </c>
      <c r="D140" s="19" t="s">
        <v>340</v>
      </c>
      <c r="E140" s="19" t="s">
        <v>639</v>
      </c>
      <c r="F140" s="22" t="s">
        <v>336</v>
      </c>
      <c r="G140" s="19" t="s">
        <v>356</v>
      </c>
      <c r="H140" s="22" t="s">
        <v>332</v>
      </c>
      <c r="I140" s="22" t="s">
        <v>326</v>
      </c>
      <c r="J140" s="19" t="s">
        <v>640</v>
      </c>
    </row>
    <row r="141" ht="78" customHeight="1" spans="1:10">
      <c r="A141" s="86" t="s">
        <v>305</v>
      </c>
      <c r="B141" s="19" t="s">
        <v>629</v>
      </c>
      <c r="C141" s="19" t="s">
        <v>344</v>
      </c>
      <c r="D141" s="19" t="s">
        <v>370</v>
      </c>
      <c r="E141" s="19" t="s">
        <v>641</v>
      </c>
      <c r="F141" s="22" t="s">
        <v>324</v>
      </c>
      <c r="G141" s="19" t="s">
        <v>642</v>
      </c>
      <c r="H141" s="22" t="s">
        <v>456</v>
      </c>
      <c r="I141" s="22" t="s">
        <v>326</v>
      </c>
      <c r="J141" s="19" t="s">
        <v>643</v>
      </c>
    </row>
    <row r="142" ht="78" customHeight="1" spans="1:10">
      <c r="A142" s="86" t="s">
        <v>305</v>
      </c>
      <c r="B142" s="19" t="s">
        <v>629</v>
      </c>
      <c r="C142" s="19" t="s">
        <v>344</v>
      </c>
      <c r="D142" s="19" t="s">
        <v>375</v>
      </c>
      <c r="E142" s="19" t="s">
        <v>644</v>
      </c>
      <c r="F142" s="22" t="s">
        <v>336</v>
      </c>
      <c r="G142" s="19" t="s">
        <v>625</v>
      </c>
      <c r="H142" s="22" t="s">
        <v>373</v>
      </c>
      <c r="I142" s="22" t="s">
        <v>338</v>
      </c>
      <c r="J142" s="19" t="s">
        <v>640</v>
      </c>
    </row>
    <row r="143" ht="78" customHeight="1" spans="1:10">
      <c r="A143" s="86" t="s">
        <v>305</v>
      </c>
      <c r="B143" s="19" t="s">
        <v>629</v>
      </c>
      <c r="C143" s="19" t="s">
        <v>344</v>
      </c>
      <c r="D143" s="19" t="s">
        <v>345</v>
      </c>
      <c r="E143" s="19" t="s">
        <v>645</v>
      </c>
      <c r="F143" s="22" t="s">
        <v>324</v>
      </c>
      <c r="G143" s="19" t="s">
        <v>114</v>
      </c>
      <c r="H143" s="22" t="s">
        <v>528</v>
      </c>
      <c r="I143" s="22" t="s">
        <v>326</v>
      </c>
      <c r="J143" s="19" t="s">
        <v>646</v>
      </c>
    </row>
    <row r="144" ht="78" customHeight="1" spans="1:10">
      <c r="A144" s="86" t="s">
        <v>305</v>
      </c>
      <c r="B144" s="19" t="s">
        <v>629</v>
      </c>
      <c r="C144" s="19" t="s">
        <v>349</v>
      </c>
      <c r="D144" s="19" t="s">
        <v>350</v>
      </c>
      <c r="E144" s="19" t="s">
        <v>647</v>
      </c>
      <c r="F144" s="22" t="s">
        <v>324</v>
      </c>
      <c r="G144" s="19" t="s">
        <v>409</v>
      </c>
      <c r="H144" s="22" t="s">
        <v>332</v>
      </c>
      <c r="I144" s="22" t="s">
        <v>326</v>
      </c>
      <c r="J144" s="19" t="s">
        <v>648</v>
      </c>
    </row>
    <row r="145" ht="78" customHeight="1" spans="1:10">
      <c r="A145" s="86" t="s">
        <v>303</v>
      </c>
      <c r="B145" s="19" t="s">
        <v>649</v>
      </c>
      <c r="C145" s="19" t="s">
        <v>321</v>
      </c>
      <c r="D145" s="19" t="s">
        <v>322</v>
      </c>
      <c r="E145" s="19" t="s">
        <v>650</v>
      </c>
      <c r="F145" s="22" t="s">
        <v>336</v>
      </c>
      <c r="G145" s="19" t="s">
        <v>409</v>
      </c>
      <c r="H145" s="22" t="s">
        <v>332</v>
      </c>
      <c r="I145" s="22" t="s">
        <v>326</v>
      </c>
      <c r="J145" s="19" t="s">
        <v>651</v>
      </c>
    </row>
    <row r="146" ht="78" customHeight="1" spans="1:10">
      <c r="A146" s="86" t="s">
        <v>303</v>
      </c>
      <c r="B146" s="19" t="s">
        <v>649</v>
      </c>
      <c r="C146" s="19" t="s">
        <v>321</v>
      </c>
      <c r="D146" s="19" t="s">
        <v>322</v>
      </c>
      <c r="E146" s="19" t="s">
        <v>652</v>
      </c>
      <c r="F146" s="22" t="s">
        <v>336</v>
      </c>
      <c r="G146" s="19" t="s">
        <v>356</v>
      </c>
      <c r="H146" s="22" t="s">
        <v>332</v>
      </c>
      <c r="I146" s="22" t="s">
        <v>326</v>
      </c>
      <c r="J146" s="19" t="s">
        <v>653</v>
      </c>
    </row>
    <row r="147" ht="78" customHeight="1" spans="1:10">
      <c r="A147" s="86" t="s">
        <v>303</v>
      </c>
      <c r="B147" s="19" t="s">
        <v>649</v>
      </c>
      <c r="C147" s="19" t="s">
        <v>321</v>
      </c>
      <c r="D147" s="19" t="s">
        <v>334</v>
      </c>
      <c r="E147" s="19" t="s">
        <v>654</v>
      </c>
      <c r="F147" s="22" t="s">
        <v>336</v>
      </c>
      <c r="G147" s="19" t="s">
        <v>356</v>
      </c>
      <c r="H147" s="22" t="s">
        <v>332</v>
      </c>
      <c r="I147" s="22" t="s">
        <v>326</v>
      </c>
      <c r="J147" s="19" t="s">
        <v>655</v>
      </c>
    </row>
    <row r="148" ht="78" customHeight="1" spans="1:10">
      <c r="A148" s="86" t="s">
        <v>303</v>
      </c>
      <c r="B148" s="19" t="s">
        <v>649</v>
      </c>
      <c r="C148" s="19" t="s">
        <v>321</v>
      </c>
      <c r="D148" s="19" t="s">
        <v>334</v>
      </c>
      <c r="E148" s="19" t="s">
        <v>656</v>
      </c>
      <c r="F148" s="22" t="s">
        <v>336</v>
      </c>
      <c r="G148" s="19" t="s">
        <v>356</v>
      </c>
      <c r="H148" s="22" t="s">
        <v>332</v>
      </c>
      <c r="I148" s="22" t="s">
        <v>326</v>
      </c>
      <c r="J148" s="19" t="s">
        <v>657</v>
      </c>
    </row>
    <row r="149" ht="78" customHeight="1" spans="1:10">
      <c r="A149" s="86" t="s">
        <v>303</v>
      </c>
      <c r="B149" s="19" t="s">
        <v>649</v>
      </c>
      <c r="C149" s="19" t="s">
        <v>321</v>
      </c>
      <c r="D149" s="19" t="s">
        <v>340</v>
      </c>
      <c r="E149" s="19" t="s">
        <v>658</v>
      </c>
      <c r="F149" s="22" t="s">
        <v>336</v>
      </c>
      <c r="G149" s="19" t="s">
        <v>115</v>
      </c>
      <c r="H149" s="22" t="s">
        <v>528</v>
      </c>
      <c r="I149" s="22" t="s">
        <v>326</v>
      </c>
      <c r="J149" s="19" t="s">
        <v>659</v>
      </c>
    </row>
    <row r="150" ht="78" customHeight="1" spans="1:10">
      <c r="A150" s="86" t="s">
        <v>303</v>
      </c>
      <c r="B150" s="19" t="s">
        <v>649</v>
      </c>
      <c r="C150" s="19" t="s">
        <v>344</v>
      </c>
      <c r="D150" s="19" t="s">
        <v>375</v>
      </c>
      <c r="E150" s="19" t="s">
        <v>395</v>
      </c>
      <c r="F150" s="22" t="s">
        <v>324</v>
      </c>
      <c r="G150" s="19" t="s">
        <v>396</v>
      </c>
      <c r="H150" s="22" t="s">
        <v>332</v>
      </c>
      <c r="I150" s="22" t="s">
        <v>326</v>
      </c>
      <c r="J150" s="19" t="s">
        <v>660</v>
      </c>
    </row>
    <row r="151" ht="78" customHeight="1" spans="1:10">
      <c r="A151" s="86" t="s">
        <v>303</v>
      </c>
      <c r="B151" s="19" t="s">
        <v>649</v>
      </c>
      <c r="C151" s="19" t="s">
        <v>344</v>
      </c>
      <c r="D151" s="19" t="s">
        <v>345</v>
      </c>
      <c r="E151" s="19" t="s">
        <v>661</v>
      </c>
      <c r="F151" s="22" t="s">
        <v>336</v>
      </c>
      <c r="G151" s="19" t="s">
        <v>497</v>
      </c>
      <c r="H151" s="22" t="s">
        <v>373</v>
      </c>
      <c r="I151" s="22" t="s">
        <v>338</v>
      </c>
      <c r="J151" s="19" t="s">
        <v>662</v>
      </c>
    </row>
    <row r="152" ht="78" customHeight="1" spans="1:10">
      <c r="A152" s="86" t="s">
        <v>303</v>
      </c>
      <c r="B152" s="19" t="s">
        <v>649</v>
      </c>
      <c r="C152" s="19" t="s">
        <v>349</v>
      </c>
      <c r="D152" s="19" t="s">
        <v>350</v>
      </c>
      <c r="E152" s="19" t="s">
        <v>663</v>
      </c>
      <c r="F152" s="22" t="s">
        <v>324</v>
      </c>
      <c r="G152" s="19" t="s">
        <v>352</v>
      </c>
      <c r="H152" s="22" t="s">
        <v>332</v>
      </c>
      <c r="I152" s="22" t="s">
        <v>326</v>
      </c>
      <c r="J152" s="19" t="s">
        <v>664</v>
      </c>
    </row>
    <row r="153" ht="78" customHeight="1" spans="1:10">
      <c r="A153" s="86" t="s">
        <v>307</v>
      </c>
      <c r="B153" s="19" t="s">
        <v>665</v>
      </c>
      <c r="C153" s="19" t="s">
        <v>321</v>
      </c>
      <c r="D153" s="19" t="s">
        <v>334</v>
      </c>
      <c r="E153" s="19" t="s">
        <v>666</v>
      </c>
      <c r="F153" s="22" t="s">
        <v>324</v>
      </c>
      <c r="G153" s="19" t="s">
        <v>409</v>
      </c>
      <c r="H153" s="22" t="s">
        <v>332</v>
      </c>
      <c r="I153" s="22" t="s">
        <v>326</v>
      </c>
      <c r="J153" s="19" t="s">
        <v>667</v>
      </c>
    </row>
    <row r="154" ht="78" customHeight="1" spans="1:10">
      <c r="A154" s="86" t="s">
        <v>307</v>
      </c>
      <c r="B154" s="19" t="s">
        <v>665</v>
      </c>
      <c r="C154" s="19" t="s">
        <v>321</v>
      </c>
      <c r="D154" s="19" t="s">
        <v>334</v>
      </c>
      <c r="E154" s="19" t="s">
        <v>668</v>
      </c>
      <c r="F154" s="22" t="s">
        <v>324</v>
      </c>
      <c r="G154" s="19" t="s">
        <v>409</v>
      </c>
      <c r="H154" s="22" t="s">
        <v>332</v>
      </c>
      <c r="I154" s="22" t="s">
        <v>326</v>
      </c>
      <c r="J154" s="19" t="s">
        <v>598</v>
      </c>
    </row>
    <row r="155" ht="78" customHeight="1" spans="1:10">
      <c r="A155" s="86" t="s">
        <v>307</v>
      </c>
      <c r="B155" s="19" t="s">
        <v>665</v>
      </c>
      <c r="C155" s="19" t="s">
        <v>344</v>
      </c>
      <c r="D155" s="19" t="s">
        <v>370</v>
      </c>
      <c r="E155" s="19" t="s">
        <v>669</v>
      </c>
      <c r="F155" s="22" t="s">
        <v>366</v>
      </c>
      <c r="G155" s="19" t="s">
        <v>670</v>
      </c>
      <c r="H155" s="22" t="s">
        <v>456</v>
      </c>
      <c r="I155" s="22" t="s">
        <v>326</v>
      </c>
      <c r="J155" s="19" t="s">
        <v>671</v>
      </c>
    </row>
    <row r="156" ht="78" customHeight="1" spans="1:10">
      <c r="A156" s="86" t="s">
        <v>307</v>
      </c>
      <c r="B156" s="19" t="s">
        <v>665</v>
      </c>
      <c r="C156" s="19" t="s">
        <v>344</v>
      </c>
      <c r="D156" s="19" t="s">
        <v>375</v>
      </c>
      <c r="E156" s="19" t="s">
        <v>672</v>
      </c>
      <c r="F156" s="22" t="s">
        <v>366</v>
      </c>
      <c r="G156" s="19" t="s">
        <v>673</v>
      </c>
      <c r="H156" s="22" t="s">
        <v>414</v>
      </c>
      <c r="I156" s="22" t="s">
        <v>326</v>
      </c>
      <c r="J156" s="19" t="s">
        <v>674</v>
      </c>
    </row>
    <row r="157" ht="78" customHeight="1" spans="1:10">
      <c r="A157" s="86" t="s">
        <v>307</v>
      </c>
      <c r="B157" s="19" t="s">
        <v>665</v>
      </c>
      <c r="C157" s="19" t="s">
        <v>349</v>
      </c>
      <c r="D157" s="19" t="s">
        <v>350</v>
      </c>
      <c r="E157" s="19" t="s">
        <v>604</v>
      </c>
      <c r="F157" s="22" t="s">
        <v>324</v>
      </c>
      <c r="G157" s="19" t="s">
        <v>352</v>
      </c>
      <c r="H157" s="22" t="s">
        <v>332</v>
      </c>
      <c r="I157" s="22" t="s">
        <v>326</v>
      </c>
      <c r="J157" s="19" t="s">
        <v>675</v>
      </c>
    </row>
  </sheetData>
  <mergeCells count="44">
    <mergeCell ref="A2:J2"/>
    <mergeCell ref="A3:H3"/>
    <mergeCell ref="A8:A14"/>
    <mergeCell ref="A15:A23"/>
    <mergeCell ref="A24:A32"/>
    <mergeCell ref="A33:A35"/>
    <mergeCell ref="A36:A43"/>
    <mergeCell ref="A44:A52"/>
    <mergeCell ref="A53:A59"/>
    <mergeCell ref="A60:A67"/>
    <mergeCell ref="A68:A75"/>
    <mergeCell ref="A76:A81"/>
    <mergeCell ref="A82:A88"/>
    <mergeCell ref="A89:A95"/>
    <mergeCell ref="A96:A102"/>
    <mergeCell ref="A103:A107"/>
    <mergeCell ref="A108:A112"/>
    <mergeCell ref="A113:A122"/>
    <mergeCell ref="A123:A128"/>
    <mergeCell ref="A130:A135"/>
    <mergeCell ref="A136:A144"/>
    <mergeCell ref="A145:A152"/>
    <mergeCell ref="A153:A157"/>
    <mergeCell ref="B8:B14"/>
    <mergeCell ref="B15:B23"/>
    <mergeCell ref="B24:B32"/>
    <mergeCell ref="B33:B35"/>
    <mergeCell ref="B36:B43"/>
    <mergeCell ref="B44:B52"/>
    <mergeCell ref="B53:B59"/>
    <mergeCell ref="B60:B67"/>
    <mergeCell ref="B68:B75"/>
    <mergeCell ref="B76:B81"/>
    <mergeCell ref="B82:B88"/>
    <mergeCell ref="B89:B95"/>
    <mergeCell ref="B96:B102"/>
    <mergeCell ref="B103:B107"/>
    <mergeCell ref="B108:B112"/>
    <mergeCell ref="B113:B122"/>
    <mergeCell ref="B123:B128"/>
    <mergeCell ref="B130:B135"/>
    <mergeCell ref="B136:B144"/>
    <mergeCell ref="B145:B152"/>
    <mergeCell ref="B153:B157"/>
  </mergeCells>
  <printOptions horizontalCentered="1"/>
  <pageMargins left="0.79" right="0.79" top="0.59" bottom="0.59" header="0" footer="0"/>
  <pageSetup paperSize="9" scale="6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H10"/>
  <sheetViews>
    <sheetView showZeros="0" workbookViewId="0">
      <selection activeCell="K25" sqref="K25"/>
    </sheetView>
  </sheetViews>
  <sheetFormatPr defaultColWidth="10.65625" defaultRowHeight="14.25" customHeight="1" outlineLevelCol="7"/>
  <cols>
    <col min="1" max="1" width="42.8229166666667" customWidth="1"/>
    <col min="2" max="2" width="19.65625" customWidth="1"/>
    <col min="3" max="3" width="40.9791666666667" customWidth="1"/>
    <col min="4" max="6" width="33.3333333333333" customWidth="1"/>
  </cols>
  <sheetData>
    <row r="1" ht="15.75" customHeight="1" spans="1:6">
      <c r="A1" s="103">
        <v>1</v>
      </c>
      <c r="B1" s="104">
        <v>0</v>
      </c>
      <c r="C1" s="103">
        <v>1</v>
      </c>
      <c r="D1" s="105"/>
      <c r="E1" s="105"/>
      <c r="F1" s="106" t="s">
        <v>676</v>
      </c>
    </row>
    <row r="2" ht="36.75" customHeight="1" spans="1:6">
      <c r="A2" s="107" t="str">
        <f>"2025"&amp;"年部门政府性基金预算支出预算表"</f>
        <v>2025年部门政府性基金预算支出预算表</v>
      </c>
      <c r="B2" s="107" t="s">
        <v>677</v>
      </c>
      <c r="C2" s="107"/>
      <c r="D2" s="107"/>
      <c r="E2" s="107"/>
      <c r="F2" s="107"/>
    </row>
    <row r="3" ht="13.5" customHeight="1" spans="1:6">
      <c r="A3" s="5" t="str">
        <f>"单位名称："&amp;"景洪市公安局"</f>
        <v>单位名称：景洪市公安局</v>
      </c>
      <c r="B3" s="5" t="str">
        <f>"单位名称："&amp;"景洪市公安局"</f>
        <v>单位名称：景洪市公安局</v>
      </c>
      <c r="C3" s="5"/>
      <c r="D3" s="102"/>
      <c r="E3" s="102"/>
      <c r="F3" s="102" t="s">
        <v>1</v>
      </c>
    </row>
    <row r="4" ht="19.5" customHeight="1" spans="1:6">
      <c r="A4" s="108" t="s">
        <v>129</v>
      </c>
      <c r="B4" s="109" t="s">
        <v>48</v>
      </c>
      <c r="C4" s="110" t="s">
        <v>49</v>
      </c>
      <c r="D4" s="11" t="s">
        <v>678</v>
      </c>
      <c r="E4" s="11"/>
      <c r="F4" s="12"/>
    </row>
    <row r="5" ht="18.75" customHeight="1" spans="1:6">
      <c r="A5" s="111"/>
      <c r="B5" s="112"/>
      <c r="C5" s="97"/>
      <c r="D5" s="96" t="s">
        <v>29</v>
      </c>
      <c r="E5" s="96" t="s">
        <v>50</v>
      </c>
      <c r="F5" s="96" t="s">
        <v>51</v>
      </c>
    </row>
    <row r="6" ht="18.75" customHeight="1" spans="1:6">
      <c r="A6" s="111">
        <v>1</v>
      </c>
      <c r="B6" s="113" t="s">
        <v>115</v>
      </c>
      <c r="C6" s="97">
        <v>3</v>
      </c>
      <c r="D6" s="96">
        <v>4</v>
      </c>
      <c r="E6" s="96">
        <v>5</v>
      </c>
      <c r="F6" s="96">
        <v>6</v>
      </c>
    </row>
    <row r="7" ht="21" customHeight="1" spans="1:6">
      <c r="A7" s="19"/>
      <c r="B7" s="19"/>
      <c r="C7" s="19"/>
      <c r="D7" s="20"/>
      <c r="E7" s="20"/>
      <c r="F7" s="20"/>
    </row>
    <row r="8" ht="21" customHeight="1" spans="1:6">
      <c r="A8" s="19"/>
      <c r="B8" s="19"/>
      <c r="C8" s="19"/>
      <c r="D8" s="20"/>
      <c r="E8" s="20"/>
      <c r="F8" s="20"/>
    </row>
    <row r="9" ht="18.75" customHeight="1" spans="1:6">
      <c r="A9" s="114" t="s">
        <v>99</v>
      </c>
      <c r="B9" s="115" t="s">
        <v>99</v>
      </c>
      <c r="C9" s="116" t="s">
        <v>99</v>
      </c>
      <c r="D9" s="20"/>
      <c r="E9" s="20"/>
      <c r="F9" s="20"/>
    </row>
    <row r="10" s="72" customFormat="1" customHeight="1" spans="1:8">
      <c r="A10" s="117" t="s">
        <v>679</v>
      </c>
      <c r="B10" s="118"/>
      <c r="C10" s="119"/>
      <c r="D10" s="119"/>
      <c r="E10" s="119"/>
      <c r="F10" s="119"/>
      <c r="G10" s="119"/>
      <c r="H10" s="119"/>
    </row>
  </sheetData>
  <mergeCells count="8">
    <mergeCell ref="A2:F2"/>
    <mergeCell ref="A3:C3"/>
    <mergeCell ref="D4:F4"/>
    <mergeCell ref="A9:C9"/>
    <mergeCell ref="A10:H10"/>
    <mergeCell ref="A4:A5"/>
    <mergeCell ref="B4:B5"/>
    <mergeCell ref="C4:C5"/>
  </mergeCells>
  <printOptions horizontalCentered="1"/>
  <pageMargins left="0.3" right="0.3" top="0.46" bottom="0.46" header="0.4" footer="0.4"/>
  <pageSetup paperSize="9" scale="98"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Q15"/>
  <sheetViews>
    <sheetView showZeros="0" workbookViewId="0">
      <selection activeCell="A1" sqref="A1"/>
    </sheetView>
  </sheetViews>
  <sheetFormatPr defaultColWidth="10.65625" defaultRowHeight="14.25" customHeight="1"/>
  <cols>
    <col min="1" max="1" width="45.65625" customWidth="1"/>
    <col min="2" max="2" width="25.3333333333333" customWidth="1"/>
    <col min="3" max="3" width="41.15625" customWidth="1"/>
    <col min="4" max="4" width="9" customWidth="1"/>
    <col min="5" max="5" width="12" customWidth="1"/>
    <col min="6" max="17" width="19.3333333333333" customWidth="1"/>
  </cols>
  <sheetData>
    <row r="1" ht="15.75" customHeight="1" spans="1:17">
      <c r="A1" s="2"/>
      <c r="B1" s="2"/>
      <c r="C1" s="2"/>
      <c r="D1" s="2"/>
      <c r="E1" s="2"/>
      <c r="F1" s="2"/>
      <c r="G1" s="2"/>
      <c r="H1" s="2"/>
      <c r="I1" s="2"/>
      <c r="J1" s="2"/>
      <c r="O1" s="89"/>
      <c r="P1" s="89"/>
      <c r="Q1" s="33" t="s">
        <v>680</v>
      </c>
    </row>
    <row r="2" ht="35.25" customHeight="1" spans="1:17">
      <c r="A2" s="34" t="str">
        <f>"2025"&amp;"年部门政府采购预算表"</f>
        <v>2025年部门政府采购预算表</v>
      </c>
      <c r="B2" s="34"/>
      <c r="C2" s="34"/>
      <c r="D2" s="34"/>
      <c r="E2" s="34"/>
      <c r="F2" s="34"/>
      <c r="G2" s="34"/>
      <c r="H2" s="34"/>
      <c r="I2" s="34"/>
      <c r="J2" s="34"/>
      <c r="K2" s="34"/>
      <c r="L2" s="34"/>
      <c r="M2" s="34"/>
      <c r="N2" s="34"/>
      <c r="O2" s="34"/>
      <c r="P2" s="34"/>
      <c r="Q2" s="34"/>
    </row>
    <row r="3" ht="18.75" customHeight="1" spans="1:17">
      <c r="A3" s="35" t="str">
        <f>"单位名称："&amp;"景洪市公安局"</f>
        <v>单位名称：景洪市公安局</v>
      </c>
      <c r="B3" s="35"/>
      <c r="C3" s="35"/>
      <c r="D3" s="35"/>
      <c r="E3" s="35"/>
      <c r="F3" s="35"/>
      <c r="G3" s="6"/>
      <c r="H3" s="6"/>
      <c r="I3" s="6"/>
      <c r="J3" s="6"/>
      <c r="K3" s="36"/>
      <c r="L3" s="36"/>
      <c r="M3" s="36"/>
      <c r="N3" s="36"/>
      <c r="O3" s="7"/>
      <c r="P3" s="7"/>
      <c r="Q3" s="102" t="s">
        <v>121</v>
      </c>
    </row>
    <row r="4" ht="15.75" customHeight="1" spans="1:17">
      <c r="A4" s="9" t="s">
        <v>681</v>
      </c>
      <c r="B4" s="79" t="s">
        <v>682</v>
      </c>
      <c r="C4" s="79" t="s">
        <v>683</v>
      </c>
      <c r="D4" s="79" t="s">
        <v>684</v>
      </c>
      <c r="E4" s="79" t="s">
        <v>685</v>
      </c>
      <c r="F4" s="79" t="s">
        <v>686</v>
      </c>
      <c r="G4" s="39" t="s">
        <v>136</v>
      </c>
      <c r="H4" s="39"/>
      <c r="I4" s="39"/>
      <c r="J4" s="39"/>
      <c r="K4" s="39"/>
      <c r="L4" s="39"/>
      <c r="M4" s="39"/>
      <c r="N4" s="39"/>
      <c r="O4" s="39"/>
      <c r="P4" s="39"/>
      <c r="Q4" s="40"/>
    </row>
    <row r="5" ht="17.25" customHeight="1" spans="1:17">
      <c r="A5" s="14"/>
      <c r="B5" s="81"/>
      <c r="C5" s="81"/>
      <c r="D5" s="81"/>
      <c r="E5" s="81"/>
      <c r="F5" s="81"/>
      <c r="G5" s="81" t="s">
        <v>29</v>
      </c>
      <c r="H5" s="81" t="s">
        <v>32</v>
      </c>
      <c r="I5" s="81" t="s">
        <v>687</v>
      </c>
      <c r="J5" s="81" t="s">
        <v>688</v>
      </c>
      <c r="K5" s="82" t="s">
        <v>689</v>
      </c>
      <c r="L5" s="94" t="s">
        <v>53</v>
      </c>
      <c r="M5" s="94"/>
      <c r="N5" s="94"/>
      <c r="O5" s="94"/>
      <c r="P5" s="94"/>
      <c r="Q5" s="83"/>
    </row>
    <row r="6" ht="54" customHeight="1" spans="1:17">
      <c r="A6" s="16"/>
      <c r="B6" s="83"/>
      <c r="C6" s="83"/>
      <c r="D6" s="83"/>
      <c r="E6" s="83"/>
      <c r="F6" s="83"/>
      <c r="G6" s="83"/>
      <c r="H6" s="83" t="s">
        <v>31</v>
      </c>
      <c r="I6" s="83"/>
      <c r="J6" s="83"/>
      <c r="K6" s="84"/>
      <c r="L6" s="83" t="s">
        <v>31</v>
      </c>
      <c r="M6" s="83" t="s">
        <v>38</v>
      </c>
      <c r="N6" s="83" t="s">
        <v>145</v>
      </c>
      <c r="O6" s="95" t="s">
        <v>40</v>
      </c>
      <c r="P6" s="84" t="s">
        <v>41</v>
      </c>
      <c r="Q6" s="83" t="s">
        <v>42</v>
      </c>
    </row>
    <row r="7" ht="19.5" customHeight="1" spans="1:17">
      <c r="A7" s="29">
        <v>1</v>
      </c>
      <c r="B7" s="96">
        <v>2</v>
      </c>
      <c r="C7" s="96">
        <v>3</v>
      </c>
      <c r="D7" s="96">
        <v>4</v>
      </c>
      <c r="E7" s="96">
        <v>5</v>
      </c>
      <c r="F7" s="96">
        <v>6</v>
      </c>
      <c r="G7" s="97">
        <v>7</v>
      </c>
      <c r="H7" s="97">
        <v>8</v>
      </c>
      <c r="I7" s="97">
        <v>9</v>
      </c>
      <c r="J7" s="97">
        <v>10</v>
      </c>
      <c r="K7" s="97">
        <v>11</v>
      </c>
      <c r="L7" s="97">
        <v>12</v>
      </c>
      <c r="M7" s="97">
        <v>13</v>
      </c>
      <c r="N7" s="97">
        <v>14</v>
      </c>
      <c r="O7" s="97">
        <v>15</v>
      </c>
      <c r="P7" s="97">
        <v>16</v>
      </c>
      <c r="Q7" s="97">
        <v>17</v>
      </c>
    </row>
    <row r="8" ht="21" customHeight="1" spans="1:17">
      <c r="A8" s="19" t="s">
        <v>44</v>
      </c>
      <c r="B8" s="98"/>
      <c r="C8" s="98"/>
      <c r="D8" s="98"/>
      <c r="E8" s="99">
        <v>4</v>
      </c>
      <c r="F8" s="20">
        <v>2310000</v>
      </c>
      <c r="G8" s="20">
        <v>2310000</v>
      </c>
      <c r="H8" s="20">
        <v>2310000</v>
      </c>
      <c r="I8" s="20"/>
      <c r="J8" s="20"/>
      <c r="K8" s="20"/>
      <c r="L8" s="20"/>
      <c r="M8" s="20"/>
      <c r="N8" s="20"/>
      <c r="O8" s="20"/>
      <c r="P8" s="20"/>
      <c r="Q8" s="20"/>
    </row>
    <row r="9" ht="21" customHeight="1" spans="1:17">
      <c r="A9" s="21" t="s">
        <v>44</v>
      </c>
      <c r="B9" s="19"/>
      <c r="C9" s="19"/>
      <c r="D9" s="22"/>
      <c r="E9" s="99">
        <v>3</v>
      </c>
      <c r="F9" s="20">
        <v>2240000</v>
      </c>
      <c r="G9" s="20">
        <v>2240000</v>
      </c>
      <c r="H9" s="20">
        <v>2240000</v>
      </c>
      <c r="I9" s="20"/>
      <c r="J9" s="20"/>
      <c r="K9" s="20"/>
      <c r="L9" s="20"/>
      <c r="M9" s="20"/>
      <c r="N9" s="20"/>
      <c r="O9" s="20"/>
      <c r="P9" s="20"/>
      <c r="Q9" s="20"/>
    </row>
    <row r="10" ht="21" customHeight="1" spans="1:17">
      <c r="A10" s="86" t="s">
        <v>180</v>
      </c>
      <c r="B10" s="19" t="s">
        <v>690</v>
      </c>
      <c r="C10" s="19" t="s">
        <v>691</v>
      </c>
      <c r="D10" s="22" t="s">
        <v>692</v>
      </c>
      <c r="E10" s="100">
        <v>1</v>
      </c>
      <c r="F10" s="20">
        <v>180000</v>
      </c>
      <c r="G10" s="20">
        <v>180000</v>
      </c>
      <c r="H10" s="20">
        <v>180000</v>
      </c>
      <c r="I10" s="20"/>
      <c r="J10" s="20"/>
      <c r="K10" s="20"/>
      <c r="L10" s="20"/>
      <c r="M10" s="20"/>
      <c r="N10" s="20"/>
      <c r="O10" s="20"/>
      <c r="P10" s="20"/>
      <c r="Q10" s="20"/>
    </row>
    <row r="11" ht="21" customHeight="1" spans="1:17">
      <c r="A11" s="86" t="s">
        <v>180</v>
      </c>
      <c r="B11" s="19" t="s">
        <v>693</v>
      </c>
      <c r="C11" s="19" t="s">
        <v>694</v>
      </c>
      <c r="D11" s="22" t="s">
        <v>692</v>
      </c>
      <c r="E11" s="100">
        <v>1</v>
      </c>
      <c r="F11" s="20">
        <v>200000</v>
      </c>
      <c r="G11" s="20">
        <v>200000</v>
      </c>
      <c r="H11" s="20">
        <v>200000</v>
      </c>
      <c r="I11" s="20"/>
      <c r="J11" s="20"/>
      <c r="K11" s="20"/>
      <c r="L11" s="20"/>
      <c r="M11" s="20"/>
      <c r="N11" s="20"/>
      <c r="O11" s="20"/>
      <c r="P11" s="20"/>
      <c r="Q11" s="20"/>
    </row>
    <row r="12" ht="21" customHeight="1" spans="1:17">
      <c r="A12" s="86" t="s">
        <v>295</v>
      </c>
      <c r="B12" s="19" t="s">
        <v>695</v>
      </c>
      <c r="C12" s="19" t="s">
        <v>696</v>
      </c>
      <c r="D12" s="22" t="s">
        <v>697</v>
      </c>
      <c r="E12" s="100">
        <v>1</v>
      </c>
      <c r="F12" s="20">
        <v>1860000</v>
      </c>
      <c r="G12" s="20">
        <v>1860000</v>
      </c>
      <c r="H12" s="20">
        <v>1860000</v>
      </c>
      <c r="I12" s="20"/>
      <c r="J12" s="20"/>
      <c r="K12" s="20"/>
      <c r="L12" s="20"/>
      <c r="M12" s="20"/>
      <c r="N12" s="20"/>
      <c r="O12" s="20"/>
      <c r="P12" s="20"/>
      <c r="Q12" s="20"/>
    </row>
    <row r="13" ht="21" customHeight="1" spans="1:17">
      <c r="A13" s="21" t="s">
        <v>46</v>
      </c>
      <c r="B13" s="19"/>
      <c r="C13" s="19"/>
      <c r="D13" s="19"/>
      <c r="E13" s="99">
        <v>1</v>
      </c>
      <c r="F13" s="20">
        <v>70000</v>
      </c>
      <c r="G13" s="20">
        <v>70000</v>
      </c>
      <c r="H13" s="20">
        <v>70000</v>
      </c>
      <c r="I13" s="20"/>
      <c r="J13" s="20"/>
      <c r="K13" s="20"/>
      <c r="L13" s="20"/>
      <c r="M13" s="20"/>
      <c r="N13" s="20"/>
      <c r="O13" s="20"/>
      <c r="P13" s="20"/>
      <c r="Q13" s="20"/>
    </row>
    <row r="14" ht="21" customHeight="1" spans="1:17">
      <c r="A14" s="86" t="s">
        <v>180</v>
      </c>
      <c r="B14" s="19" t="s">
        <v>698</v>
      </c>
      <c r="C14" s="19" t="s">
        <v>694</v>
      </c>
      <c r="D14" s="22" t="s">
        <v>692</v>
      </c>
      <c r="E14" s="100">
        <v>1</v>
      </c>
      <c r="F14" s="20">
        <v>70000</v>
      </c>
      <c r="G14" s="20">
        <v>70000</v>
      </c>
      <c r="H14" s="20">
        <v>70000</v>
      </c>
      <c r="I14" s="20"/>
      <c r="J14" s="20"/>
      <c r="K14" s="20"/>
      <c r="L14" s="20"/>
      <c r="M14" s="20"/>
      <c r="N14" s="20"/>
      <c r="O14" s="20"/>
      <c r="P14" s="20"/>
      <c r="Q14" s="20"/>
    </row>
    <row r="15" ht="21" customHeight="1" spans="1:17">
      <c r="A15" s="87" t="s">
        <v>99</v>
      </c>
      <c r="B15" s="88"/>
      <c r="C15" s="88"/>
      <c r="D15" s="88"/>
      <c r="E15" s="101"/>
      <c r="F15" s="20">
        <v>2310000</v>
      </c>
      <c r="G15" s="20">
        <v>2310000</v>
      </c>
      <c r="H15" s="20">
        <v>2310000</v>
      </c>
      <c r="I15" s="20"/>
      <c r="J15" s="20"/>
      <c r="K15" s="20"/>
      <c r="L15" s="20"/>
      <c r="M15" s="20"/>
      <c r="N15" s="20"/>
      <c r="O15" s="20"/>
      <c r="P15" s="20"/>
      <c r="Q15" s="20"/>
    </row>
  </sheetData>
  <mergeCells count="16">
    <mergeCell ref="A2:Q2"/>
    <mergeCell ref="A3:F3"/>
    <mergeCell ref="G4:Q4"/>
    <mergeCell ref="L5:Q5"/>
    <mergeCell ref="A15:E15"/>
    <mergeCell ref="A4:A6"/>
    <mergeCell ref="B4:B6"/>
    <mergeCell ref="C4:C6"/>
    <mergeCell ref="D4:D6"/>
    <mergeCell ref="E4:E6"/>
    <mergeCell ref="F4:F6"/>
    <mergeCell ref="G5:G6"/>
    <mergeCell ref="H5:H6"/>
    <mergeCell ref="I5:I6"/>
    <mergeCell ref="J5:J6"/>
    <mergeCell ref="K5:K6"/>
  </mergeCells>
  <printOptions horizontalCentered="1"/>
  <pageMargins left="0.79" right="0.79" top="0.59" bottom="0.59" header="0" footer="0"/>
  <pageSetup paperSize="9" scale="60"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N12"/>
  <sheetViews>
    <sheetView showZeros="0" workbookViewId="0">
      <selection activeCell="A1" sqref="A1"/>
    </sheetView>
  </sheetViews>
  <sheetFormatPr defaultColWidth="10.65625" defaultRowHeight="14.25" customHeight="1"/>
  <cols>
    <col min="1" max="1" width="56.9791666666667" customWidth="1"/>
    <col min="2" max="3" width="25.5" customWidth="1"/>
    <col min="4" max="14" width="22.15625" customWidth="1"/>
  </cols>
  <sheetData>
    <row r="1" ht="13.5" customHeight="1" spans="1:14">
      <c r="A1" s="73"/>
      <c r="B1" s="73"/>
      <c r="C1" s="74"/>
      <c r="D1" s="73"/>
      <c r="E1" s="73"/>
      <c r="F1" s="73"/>
      <c r="G1" s="73"/>
      <c r="H1" s="75"/>
      <c r="I1" s="73"/>
      <c r="J1" s="73"/>
      <c r="K1" s="73"/>
      <c r="L1" s="89"/>
      <c r="M1" s="90"/>
      <c r="N1" s="91" t="s">
        <v>699</v>
      </c>
    </row>
    <row r="2" ht="34.5" customHeight="1" spans="1:14">
      <c r="A2" s="34" t="str">
        <f>"2025"&amp;"年部门政府购买服务预算表"</f>
        <v>2025年部门政府购买服务预算表</v>
      </c>
      <c r="B2" s="34"/>
      <c r="C2" s="34"/>
      <c r="D2" s="34"/>
      <c r="E2" s="34"/>
      <c r="F2" s="34"/>
      <c r="G2" s="34"/>
      <c r="H2" s="34"/>
      <c r="I2" s="34"/>
      <c r="J2" s="34"/>
      <c r="K2" s="34"/>
      <c r="L2" s="34"/>
      <c r="M2" s="34"/>
      <c r="N2" s="34"/>
    </row>
    <row r="3" ht="18.75" customHeight="1" spans="1:14">
      <c r="A3" s="76" t="str">
        <f>"单位名称："&amp;"景洪市公安局"</f>
        <v>单位名称：景洪市公安局</v>
      </c>
      <c r="B3" s="76"/>
      <c r="C3" s="76"/>
      <c r="D3" s="77"/>
      <c r="E3" s="77"/>
      <c r="F3" s="77"/>
      <c r="G3" s="77"/>
      <c r="H3" s="78"/>
      <c r="I3" s="77"/>
      <c r="J3" s="77"/>
      <c r="K3" s="77"/>
      <c r="L3" s="7"/>
      <c r="M3" s="92"/>
      <c r="N3" s="93" t="s">
        <v>121</v>
      </c>
    </row>
    <row r="4" ht="18.75" customHeight="1" spans="1:14">
      <c r="A4" s="9" t="s">
        <v>681</v>
      </c>
      <c r="B4" s="79" t="s">
        <v>700</v>
      </c>
      <c r="C4" s="80" t="s">
        <v>701</v>
      </c>
      <c r="D4" s="39" t="s">
        <v>136</v>
      </c>
      <c r="E4" s="39"/>
      <c r="F4" s="39"/>
      <c r="G4" s="39"/>
      <c r="H4" s="39"/>
      <c r="I4" s="39"/>
      <c r="J4" s="39"/>
      <c r="K4" s="39"/>
      <c r="L4" s="39"/>
      <c r="M4" s="39"/>
      <c r="N4" s="40"/>
    </row>
    <row r="5" ht="17.25" customHeight="1" spans="1:14">
      <c r="A5" s="14"/>
      <c r="B5" s="81"/>
      <c r="C5" s="82"/>
      <c r="D5" s="81" t="s">
        <v>29</v>
      </c>
      <c r="E5" s="81" t="s">
        <v>32</v>
      </c>
      <c r="F5" s="81" t="s">
        <v>687</v>
      </c>
      <c r="G5" s="81" t="s">
        <v>688</v>
      </c>
      <c r="H5" s="82" t="s">
        <v>689</v>
      </c>
      <c r="I5" s="94" t="s">
        <v>53</v>
      </c>
      <c r="J5" s="94"/>
      <c r="K5" s="94"/>
      <c r="L5" s="94"/>
      <c r="M5" s="94"/>
      <c r="N5" s="83"/>
    </row>
    <row r="6" ht="54" customHeight="1" spans="1:14">
      <c r="A6" s="16"/>
      <c r="B6" s="83"/>
      <c r="C6" s="84"/>
      <c r="D6" s="83"/>
      <c r="E6" s="83"/>
      <c r="F6" s="83"/>
      <c r="G6" s="83"/>
      <c r="H6" s="84"/>
      <c r="I6" s="83" t="s">
        <v>31</v>
      </c>
      <c r="J6" s="83" t="s">
        <v>38</v>
      </c>
      <c r="K6" s="83" t="s">
        <v>145</v>
      </c>
      <c r="L6" s="95" t="s">
        <v>40</v>
      </c>
      <c r="M6" s="84" t="s">
        <v>41</v>
      </c>
      <c r="N6" s="83" t="s">
        <v>42</v>
      </c>
    </row>
    <row r="7" ht="19.5" customHeight="1" spans="1:14">
      <c r="A7" s="85">
        <v>1</v>
      </c>
      <c r="B7" s="85">
        <v>2</v>
      </c>
      <c r="C7" s="85">
        <v>3</v>
      </c>
      <c r="D7" s="85">
        <v>4</v>
      </c>
      <c r="E7" s="85">
        <v>5</v>
      </c>
      <c r="F7" s="85">
        <v>6</v>
      </c>
      <c r="G7" s="85">
        <v>7</v>
      </c>
      <c r="H7" s="85">
        <v>8</v>
      </c>
      <c r="I7" s="85">
        <v>9</v>
      </c>
      <c r="J7" s="85">
        <v>10</v>
      </c>
      <c r="K7" s="85">
        <v>11</v>
      </c>
      <c r="L7" s="85">
        <v>12</v>
      </c>
      <c r="M7" s="85">
        <v>13</v>
      </c>
      <c r="N7" s="85">
        <v>14</v>
      </c>
    </row>
    <row r="8" ht="21" customHeight="1" spans="1:14">
      <c r="A8" s="19" t="s">
        <v>44</v>
      </c>
      <c r="B8" s="19"/>
      <c r="C8" s="19"/>
      <c r="D8" s="20">
        <v>2010000</v>
      </c>
      <c r="E8" s="20">
        <v>2010000</v>
      </c>
      <c r="F8" s="20"/>
      <c r="G8" s="20"/>
      <c r="H8" s="20"/>
      <c r="I8" s="20"/>
      <c r="J8" s="20"/>
      <c r="K8" s="20"/>
      <c r="L8" s="20"/>
      <c r="M8" s="20"/>
      <c r="N8" s="20"/>
    </row>
    <row r="9" ht="21" customHeight="1" spans="1:14">
      <c r="A9" s="21" t="s">
        <v>44</v>
      </c>
      <c r="B9" s="19"/>
      <c r="C9" s="19"/>
      <c r="D9" s="20">
        <v>2010000</v>
      </c>
      <c r="E9" s="20">
        <v>2010000</v>
      </c>
      <c r="F9" s="20"/>
      <c r="G9" s="20"/>
      <c r="H9" s="20"/>
      <c r="I9" s="20"/>
      <c r="J9" s="20"/>
      <c r="K9" s="20"/>
      <c r="L9" s="20"/>
      <c r="M9" s="20"/>
      <c r="N9" s="20"/>
    </row>
    <row r="10" ht="21" customHeight="1" spans="1:14">
      <c r="A10" s="86" t="s">
        <v>180</v>
      </c>
      <c r="B10" s="19" t="s">
        <v>702</v>
      </c>
      <c r="C10" s="19" t="s">
        <v>703</v>
      </c>
      <c r="D10" s="20">
        <v>150000</v>
      </c>
      <c r="E10" s="20">
        <v>150000</v>
      </c>
      <c r="F10" s="20"/>
      <c r="G10" s="20"/>
      <c r="H10" s="20"/>
      <c r="I10" s="20"/>
      <c r="J10" s="20"/>
      <c r="K10" s="20"/>
      <c r="L10" s="20"/>
      <c r="M10" s="20"/>
      <c r="N10" s="20"/>
    </row>
    <row r="11" ht="21" customHeight="1" spans="1:14">
      <c r="A11" s="86" t="s">
        <v>295</v>
      </c>
      <c r="B11" s="19" t="s">
        <v>695</v>
      </c>
      <c r="C11" s="19" t="s">
        <v>704</v>
      </c>
      <c r="D11" s="20">
        <v>1860000</v>
      </c>
      <c r="E11" s="20">
        <v>1860000</v>
      </c>
      <c r="F11" s="20"/>
      <c r="G11" s="20"/>
      <c r="H11" s="20"/>
      <c r="I11" s="20"/>
      <c r="J11" s="20"/>
      <c r="K11" s="20"/>
      <c r="L11" s="20"/>
      <c r="M11" s="20"/>
      <c r="N11" s="20"/>
    </row>
    <row r="12" ht="21" customHeight="1" spans="1:14">
      <c r="A12" s="87" t="s">
        <v>99</v>
      </c>
      <c r="B12" s="88"/>
      <c r="C12" s="88"/>
      <c r="D12" s="20">
        <v>2010000</v>
      </c>
      <c r="E12" s="20">
        <v>2010000</v>
      </c>
      <c r="F12" s="20"/>
      <c r="G12" s="20"/>
      <c r="H12" s="20"/>
      <c r="I12" s="20"/>
      <c r="J12" s="20"/>
      <c r="K12" s="20"/>
      <c r="L12" s="20"/>
      <c r="M12" s="20"/>
      <c r="N12" s="20"/>
    </row>
  </sheetData>
  <mergeCells count="13">
    <mergeCell ref="A2:N2"/>
    <mergeCell ref="A3:C3"/>
    <mergeCell ref="D4:N4"/>
    <mergeCell ref="I5:N5"/>
    <mergeCell ref="A12:C12"/>
    <mergeCell ref="A4:A6"/>
    <mergeCell ref="B4:B6"/>
    <mergeCell ref="C4:C6"/>
    <mergeCell ref="D5:D6"/>
    <mergeCell ref="E5:E6"/>
    <mergeCell ref="F5:F6"/>
    <mergeCell ref="G5:G6"/>
    <mergeCell ref="H5:H6"/>
  </mergeCells>
  <printOptions horizontalCentered="1"/>
  <pageMargins left="0.79" right="0.79" top="0.59" bottom="0.59" header="0" footer="0"/>
  <pageSetup paperSize="9" scale="6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W9"/>
  <sheetViews>
    <sheetView showZeros="0" workbookViewId="0">
      <selection activeCell="D12" sqref="D12"/>
    </sheetView>
  </sheetViews>
  <sheetFormatPr defaultColWidth="10.65625" defaultRowHeight="14.25" customHeight="1"/>
  <cols>
    <col min="1" max="1" width="44" customWidth="1"/>
    <col min="2" max="7" width="21.5" customWidth="1"/>
  </cols>
  <sheetData>
    <row r="1" ht="13.5" customHeight="1" spans="1:7">
      <c r="A1" s="64"/>
      <c r="B1" s="64"/>
      <c r="C1" s="64"/>
      <c r="D1" s="64"/>
      <c r="E1" s="64"/>
      <c r="F1" s="65"/>
      <c r="G1" s="65" t="s">
        <v>705</v>
      </c>
    </row>
    <row r="2" ht="27.75" customHeight="1" spans="1:7">
      <c r="A2" s="66" t="s">
        <v>706</v>
      </c>
      <c r="B2" s="48"/>
      <c r="C2" s="48"/>
      <c r="D2" s="48"/>
      <c r="E2" s="48"/>
      <c r="F2" s="48"/>
      <c r="G2" s="48"/>
    </row>
    <row r="3" ht="18" customHeight="1" spans="1:7">
      <c r="A3" s="67" t="str">
        <f>"单位名称："&amp;"景洪市公安局"</f>
        <v>单位名称：景洪市公安局</v>
      </c>
      <c r="B3" s="68"/>
      <c r="C3" s="68"/>
      <c r="D3" s="68"/>
      <c r="E3" s="68"/>
      <c r="F3" s="69"/>
      <c r="G3" s="69" t="s">
        <v>121</v>
      </c>
    </row>
    <row r="4" ht="19.5" customHeight="1" spans="1:7">
      <c r="A4" s="70" t="s">
        <v>707</v>
      </c>
      <c r="B4" s="55" t="s">
        <v>132</v>
      </c>
      <c r="C4" s="55" t="s">
        <v>133</v>
      </c>
      <c r="D4" s="55" t="s">
        <v>136</v>
      </c>
      <c r="E4" s="55"/>
      <c r="F4" s="55"/>
      <c r="G4" s="55" t="s">
        <v>708</v>
      </c>
    </row>
    <row r="5" ht="40.5" customHeight="1" spans="1:7">
      <c r="A5" s="71"/>
      <c r="B5" s="55"/>
      <c r="C5" s="55"/>
      <c r="D5" s="55" t="s">
        <v>29</v>
      </c>
      <c r="E5" s="53" t="s">
        <v>32</v>
      </c>
      <c r="F5" s="53" t="s">
        <v>709</v>
      </c>
      <c r="G5" s="53"/>
    </row>
    <row r="6" ht="19.5" customHeight="1" spans="1:7">
      <c r="A6" s="55">
        <v>1</v>
      </c>
      <c r="B6" s="55">
        <v>2</v>
      </c>
      <c r="C6" s="55">
        <v>3</v>
      </c>
      <c r="D6" s="55">
        <v>4</v>
      </c>
      <c r="E6" s="55">
        <v>5</v>
      </c>
      <c r="F6" s="55">
        <v>6</v>
      </c>
      <c r="G6" s="55">
        <v>7</v>
      </c>
    </row>
    <row r="7" ht="19.5" customHeight="1" spans="1:7">
      <c r="A7" s="56"/>
      <c r="B7" s="20"/>
      <c r="C7" s="20"/>
      <c r="D7" s="20"/>
      <c r="E7" s="20"/>
      <c r="F7" s="20"/>
      <c r="G7" s="20"/>
    </row>
    <row r="8" ht="19.5" customHeight="1" spans="1:7">
      <c r="A8" s="56"/>
      <c r="B8" s="19"/>
      <c r="C8" s="19"/>
      <c r="D8" s="20"/>
      <c r="E8" s="20"/>
      <c r="F8" s="20"/>
      <c r="G8" s="20"/>
    </row>
    <row r="9" s="47" customFormat="1" customHeight="1" spans="1:23">
      <c r="A9" s="32" t="s">
        <v>679</v>
      </c>
      <c r="B9" s="72"/>
      <c r="C9" s="72"/>
      <c r="D9" s="72"/>
      <c r="E9" s="72"/>
      <c r="F9" s="72"/>
      <c r="G9" s="72"/>
      <c r="H9" s="72"/>
      <c r="I9" s="72"/>
      <c r="J9" s="72"/>
      <c r="K9" s="72"/>
      <c r="L9" s="72"/>
      <c r="M9" s="72"/>
      <c r="N9" s="72"/>
      <c r="O9" s="72"/>
      <c r="P9" s="72"/>
      <c r="Q9" s="72"/>
      <c r="R9" s="72"/>
      <c r="S9" s="72"/>
      <c r="T9" s="72"/>
      <c r="U9" s="72"/>
      <c r="V9" s="72"/>
      <c r="W9" s="72"/>
    </row>
  </sheetData>
  <mergeCells count="7">
    <mergeCell ref="A2:F2"/>
    <mergeCell ref="A3:E3"/>
    <mergeCell ref="D4:F4"/>
    <mergeCell ref="A4:A5"/>
    <mergeCell ref="B4:B5"/>
    <mergeCell ref="C4:C5"/>
    <mergeCell ref="G4:G5"/>
  </mergeCells>
  <printOptions horizontalCentered="1"/>
  <pageMargins left="0.8" right="0.8" top="0.6" bottom="0.6" header="0" footer="0"/>
  <pageSetup paperSize="9" scale="58"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8"/>
  <sheetViews>
    <sheetView showZeros="0" workbookViewId="0">
      <selection activeCell="A2" sqref="A2:J2"/>
    </sheetView>
  </sheetViews>
  <sheetFormatPr defaultColWidth="10.65625" defaultRowHeight="12" customHeight="1" outlineLevelRow="7"/>
  <cols>
    <col min="1" max="1" width="40" customWidth="1"/>
    <col min="2" max="2" width="56" customWidth="1"/>
    <col min="3" max="3" width="20.15625" customWidth="1"/>
    <col min="4" max="4" width="15.5" customWidth="1"/>
    <col min="5" max="5" width="27.5" customWidth="1"/>
    <col min="6" max="6" width="13.15625" customWidth="1"/>
    <col min="7" max="7" width="15.3333333333333" customWidth="1"/>
    <col min="8" max="9" width="14.5" customWidth="1"/>
    <col min="10" max="10" width="98.15625" customWidth="1"/>
  </cols>
  <sheetData>
    <row r="1" ht="15" customHeight="1" spans="10:10">
      <c r="J1" s="62" t="s">
        <v>710</v>
      </c>
    </row>
    <row r="2" ht="28.5" customHeight="1" spans="1:10">
      <c r="A2" s="48" t="s">
        <v>711</v>
      </c>
      <c r="B2" s="48"/>
      <c r="C2" s="48"/>
      <c r="D2" s="48"/>
      <c r="E2" s="48"/>
      <c r="F2" s="49"/>
      <c r="G2" s="48"/>
      <c r="H2" s="49"/>
      <c r="I2" s="49"/>
      <c r="J2" s="48"/>
    </row>
    <row r="3" ht="17.25" customHeight="1" spans="1:10">
      <c r="A3" s="50" t="str">
        <f>"单位名称："&amp;"景洪市公安局"</f>
        <v>单位名称：景洪市公安局</v>
      </c>
      <c r="B3" s="51"/>
      <c r="C3" s="51"/>
      <c r="D3" s="51"/>
      <c r="E3" s="51"/>
      <c r="F3" s="52"/>
      <c r="G3" s="51"/>
      <c r="H3" s="52"/>
      <c r="I3" s="63"/>
      <c r="J3" s="63"/>
    </row>
    <row r="4" ht="44.25" customHeight="1" spans="1:10">
      <c r="A4" s="53" t="s">
        <v>310</v>
      </c>
      <c r="B4" s="53" t="s">
        <v>311</v>
      </c>
      <c r="C4" s="53" t="s">
        <v>312</v>
      </c>
      <c r="D4" s="53" t="s">
        <v>313</v>
      </c>
      <c r="E4" s="53" t="s">
        <v>314</v>
      </c>
      <c r="F4" s="54" t="s">
        <v>315</v>
      </c>
      <c r="G4" s="53" t="s">
        <v>316</v>
      </c>
      <c r="H4" s="54" t="s">
        <v>317</v>
      </c>
      <c r="I4" s="54" t="s">
        <v>318</v>
      </c>
      <c r="J4" s="53" t="s">
        <v>319</v>
      </c>
    </row>
    <row r="5" ht="14.25" customHeight="1" spans="1:10">
      <c r="A5" s="55">
        <v>1</v>
      </c>
      <c r="B5" s="55">
        <v>2</v>
      </c>
      <c r="C5" s="55">
        <v>3</v>
      </c>
      <c r="D5" s="55">
        <v>4</v>
      </c>
      <c r="E5" s="55">
        <v>5</v>
      </c>
      <c r="F5" s="55">
        <v>6</v>
      </c>
      <c r="G5" s="55">
        <v>7</v>
      </c>
      <c r="H5" s="55">
        <v>8</v>
      </c>
      <c r="I5" s="55">
        <v>9</v>
      </c>
      <c r="J5" s="55">
        <v>10</v>
      </c>
    </row>
    <row r="6" ht="42" customHeight="1" spans="1:10">
      <c r="A6" s="56"/>
      <c r="B6" s="57"/>
      <c r="C6" s="57"/>
      <c r="D6" s="57"/>
      <c r="E6" s="58"/>
      <c r="F6" s="59"/>
      <c r="G6" s="58"/>
      <c r="H6" s="59"/>
      <c r="I6" s="59"/>
      <c r="J6" s="58"/>
    </row>
    <row r="7" ht="42" customHeight="1" spans="1:10">
      <c r="A7" s="56"/>
      <c r="B7" s="60"/>
      <c r="C7" s="60"/>
      <c r="D7" s="60"/>
      <c r="E7" s="56"/>
      <c r="F7" s="60"/>
      <c r="G7" s="56"/>
      <c r="H7" s="60"/>
      <c r="I7" s="60"/>
      <c r="J7" s="56"/>
    </row>
    <row r="8" s="47" customFormat="1" ht="23" customHeight="1" spans="1:10">
      <c r="A8" s="32" t="s">
        <v>679</v>
      </c>
      <c r="B8" s="61"/>
      <c r="C8" s="61"/>
      <c r="D8" s="61"/>
      <c r="E8" s="61"/>
      <c r="G8" s="61"/>
      <c r="J8" s="61"/>
    </row>
  </sheetData>
  <mergeCells count="2">
    <mergeCell ref="A2:J2"/>
    <mergeCell ref="A3:H3"/>
  </mergeCells>
  <printOptions horizontalCentered="1"/>
  <pageMargins left="1" right="1" top="0.75" bottom="0.75" header="0" footer="0"/>
  <pageSetup paperSize="9" scale="6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sheetPr>
  <dimension ref="A1:H42"/>
  <sheetViews>
    <sheetView showZeros="0" workbookViewId="0">
      <selection activeCell="A1" sqref="A1"/>
    </sheetView>
  </sheetViews>
  <sheetFormatPr defaultColWidth="10.65625" defaultRowHeight="12" customHeight="1" outlineLevelCol="7"/>
  <cols>
    <col min="1" max="1" width="33.8333333333333" customWidth="1"/>
    <col min="2" max="2" width="21.8333333333333" customWidth="1"/>
    <col min="3" max="3" width="29" customWidth="1"/>
    <col min="4" max="4" width="27.5" customWidth="1"/>
    <col min="5" max="5" width="20.8333333333333" customWidth="1"/>
    <col min="6" max="8" width="24.15625" customWidth="1"/>
  </cols>
  <sheetData>
    <row r="1" ht="14.25" customHeight="1" spans="8:8">
      <c r="H1" s="33" t="s">
        <v>712</v>
      </c>
    </row>
    <row r="2" ht="34.5" customHeight="1" spans="1:8">
      <c r="A2" s="34" t="str">
        <f>"2025"&amp;"年新增资产配置表"</f>
        <v>2025年新增资产配置表</v>
      </c>
      <c r="B2" s="34"/>
      <c r="C2" s="34"/>
      <c r="D2" s="34"/>
      <c r="E2" s="34"/>
      <c r="F2" s="34"/>
      <c r="G2" s="34"/>
      <c r="H2" s="34"/>
    </row>
    <row r="3" ht="19.5" customHeight="1" spans="1:8">
      <c r="A3" s="35" t="str">
        <f>"单位名称："&amp;"景洪市公安局"</f>
        <v>单位名称：景洪市公安局</v>
      </c>
      <c r="B3" s="35"/>
      <c r="C3" s="35"/>
      <c r="D3" s="36"/>
      <c r="E3" s="36"/>
      <c r="F3" s="36"/>
      <c r="G3" s="36"/>
      <c r="H3" s="37" t="s">
        <v>121</v>
      </c>
    </row>
    <row r="4" ht="18" customHeight="1" spans="1:8">
      <c r="A4" s="9" t="s">
        <v>129</v>
      </c>
      <c r="B4" s="9" t="s">
        <v>713</v>
      </c>
      <c r="C4" s="9" t="s">
        <v>714</v>
      </c>
      <c r="D4" s="9" t="s">
        <v>715</v>
      </c>
      <c r="E4" s="9" t="s">
        <v>716</v>
      </c>
      <c r="F4" s="38" t="s">
        <v>717</v>
      </c>
      <c r="G4" s="39"/>
      <c r="H4" s="40"/>
    </row>
    <row r="5" ht="18" customHeight="1" spans="1:8">
      <c r="A5" s="16"/>
      <c r="B5" s="16"/>
      <c r="C5" s="16"/>
      <c r="D5" s="16"/>
      <c r="E5" s="16"/>
      <c r="F5" s="41" t="s">
        <v>685</v>
      </c>
      <c r="G5" s="41" t="s">
        <v>718</v>
      </c>
      <c r="H5" s="41" t="s">
        <v>719</v>
      </c>
    </row>
    <row r="6" ht="21" customHeight="1" spans="1:8">
      <c r="A6" s="41">
        <v>1</v>
      </c>
      <c r="B6" s="41">
        <v>2</v>
      </c>
      <c r="C6" s="41">
        <v>3</v>
      </c>
      <c r="D6" s="41">
        <v>4</v>
      </c>
      <c r="E6" s="41">
        <v>5</v>
      </c>
      <c r="F6" s="41">
        <v>6</v>
      </c>
      <c r="G6" s="41">
        <v>7</v>
      </c>
      <c r="H6" s="41">
        <v>8</v>
      </c>
    </row>
    <row r="7" ht="33" customHeight="1" spans="1:8">
      <c r="A7" s="42" t="s">
        <v>44</v>
      </c>
      <c r="B7" s="42"/>
      <c r="C7" s="42"/>
      <c r="D7" s="42"/>
      <c r="E7" s="22"/>
      <c r="F7" s="20">
        <v>351</v>
      </c>
      <c r="G7" s="20"/>
      <c r="H7" s="20">
        <v>15748690</v>
      </c>
    </row>
    <row r="8" ht="33" customHeight="1" spans="1:8">
      <c r="A8" s="43" t="s">
        <v>46</v>
      </c>
      <c r="B8" s="42"/>
      <c r="C8" s="42"/>
      <c r="D8" s="42"/>
      <c r="E8" s="22"/>
      <c r="F8" s="20">
        <v>39</v>
      </c>
      <c r="G8" s="20"/>
      <c r="H8" s="20">
        <v>400000</v>
      </c>
    </row>
    <row r="9" ht="33" customHeight="1" spans="1:8">
      <c r="A9" s="43" t="s">
        <v>46</v>
      </c>
      <c r="B9" s="42" t="s">
        <v>720</v>
      </c>
      <c r="C9" s="42" t="s">
        <v>721</v>
      </c>
      <c r="D9" s="42" t="s">
        <v>722</v>
      </c>
      <c r="E9" s="22" t="s">
        <v>723</v>
      </c>
      <c r="F9" s="20">
        <v>5</v>
      </c>
      <c r="G9" s="20">
        <v>8000</v>
      </c>
      <c r="H9" s="20">
        <v>40000</v>
      </c>
    </row>
    <row r="10" ht="33" customHeight="1" spans="1:8">
      <c r="A10" s="43" t="s">
        <v>46</v>
      </c>
      <c r="B10" s="42" t="s">
        <v>720</v>
      </c>
      <c r="C10" s="42" t="s">
        <v>724</v>
      </c>
      <c r="D10" s="42" t="s">
        <v>725</v>
      </c>
      <c r="E10" s="22" t="s">
        <v>723</v>
      </c>
      <c r="F10" s="20">
        <v>1</v>
      </c>
      <c r="G10" s="20">
        <v>10000</v>
      </c>
      <c r="H10" s="20">
        <v>10000</v>
      </c>
    </row>
    <row r="11" ht="33" customHeight="1" spans="1:8">
      <c r="A11" s="43" t="s">
        <v>46</v>
      </c>
      <c r="B11" s="42" t="s">
        <v>720</v>
      </c>
      <c r="C11" s="42" t="s">
        <v>726</v>
      </c>
      <c r="D11" s="42" t="s">
        <v>727</v>
      </c>
      <c r="E11" s="22" t="s">
        <v>614</v>
      </c>
      <c r="F11" s="20">
        <v>2</v>
      </c>
      <c r="G11" s="20">
        <v>125000</v>
      </c>
      <c r="H11" s="20">
        <v>250000</v>
      </c>
    </row>
    <row r="12" ht="33" customHeight="1" spans="1:8">
      <c r="A12" s="43" t="s">
        <v>46</v>
      </c>
      <c r="B12" s="42" t="s">
        <v>720</v>
      </c>
      <c r="C12" s="42" t="s">
        <v>728</v>
      </c>
      <c r="D12" s="42" t="s">
        <v>729</v>
      </c>
      <c r="E12" s="22" t="s">
        <v>723</v>
      </c>
      <c r="F12" s="20">
        <v>30</v>
      </c>
      <c r="G12" s="20">
        <v>500</v>
      </c>
      <c r="H12" s="20">
        <v>15000</v>
      </c>
    </row>
    <row r="13" ht="33" customHeight="1" spans="1:8">
      <c r="A13" s="43" t="s">
        <v>46</v>
      </c>
      <c r="B13" s="42" t="s">
        <v>730</v>
      </c>
      <c r="C13" s="42" t="s">
        <v>731</v>
      </c>
      <c r="D13" s="42" t="s">
        <v>732</v>
      </c>
      <c r="E13" s="22" t="s">
        <v>733</v>
      </c>
      <c r="F13" s="20">
        <v>1</v>
      </c>
      <c r="G13" s="20">
        <v>85000</v>
      </c>
      <c r="H13" s="20">
        <v>85000</v>
      </c>
    </row>
    <row r="14" ht="33" customHeight="1" spans="1:8">
      <c r="A14" s="43" t="s">
        <v>44</v>
      </c>
      <c r="B14" s="19"/>
      <c r="C14" s="19"/>
      <c r="D14" s="19"/>
      <c r="E14" s="19"/>
      <c r="F14" s="20">
        <v>312</v>
      </c>
      <c r="G14" s="19"/>
      <c r="H14" s="20">
        <v>15348690</v>
      </c>
    </row>
    <row r="15" ht="33" customHeight="1" spans="1:8">
      <c r="A15" s="43" t="s">
        <v>44</v>
      </c>
      <c r="B15" s="42" t="s">
        <v>734</v>
      </c>
      <c r="C15" s="42" t="s">
        <v>735</v>
      </c>
      <c r="D15" s="42" t="s">
        <v>736</v>
      </c>
      <c r="E15" s="22" t="s">
        <v>737</v>
      </c>
      <c r="F15" s="20">
        <v>1</v>
      </c>
      <c r="G15" s="20">
        <v>12585800</v>
      </c>
      <c r="H15" s="20">
        <v>12585800</v>
      </c>
    </row>
    <row r="16" ht="33" customHeight="1" spans="1:8">
      <c r="A16" s="43" t="s">
        <v>44</v>
      </c>
      <c r="B16" s="42" t="s">
        <v>720</v>
      </c>
      <c r="C16" s="42" t="s">
        <v>721</v>
      </c>
      <c r="D16" s="42" t="s">
        <v>722</v>
      </c>
      <c r="E16" s="22" t="s">
        <v>723</v>
      </c>
      <c r="F16" s="20">
        <v>30</v>
      </c>
      <c r="G16" s="20">
        <v>15000</v>
      </c>
      <c r="H16" s="20">
        <v>450000</v>
      </c>
    </row>
    <row r="17" ht="33" customHeight="1" spans="1:8">
      <c r="A17" s="43" t="s">
        <v>44</v>
      </c>
      <c r="B17" s="42" t="s">
        <v>720</v>
      </c>
      <c r="C17" s="42" t="s">
        <v>738</v>
      </c>
      <c r="D17" s="42" t="s">
        <v>739</v>
      </c>
      <c r="E17" s="22" t="s">
        <v>723</v>
      </c>
      <c r="F17" s="20">
        <v>11</v>
      </c>
      <c r="G17" s="20">
        <v>12000</v>
      </c>
      <c r="H17" s="20">
        <v>132000</v>
      </c>
    </row>
    <row r="18" ht="33" customHeight="1" spans="1:8">
      <c r="A18" s="43" t="s">
        <v>44</v>
      </c>
      <c r="B18" s="42" t="s">
        <v>720</v>
      </c>
      <c r="C18" s="42" t="s">
        <v>740</v>
      </c>
      <c r="D18" s="42" t="s">
        <v>741</v>
      </c>
      <c r="E18" s="22" t="s">
        <v>723</v>
      </c>
      <c r="F18" s="20">
        <v>6</v>
      </c>
      <c r="G18" s="20">
        <v>3000</v>
      </c>
      <c r="H18" s="20">
        <v>18000</v>
      </c>
    </row>
    <row r="19" ht="33" customHeight="1" spans="1:8">
      <c r="A19" s="43" t="s">
        <v>44</v>
      </c>
      <c r="B19" s="42" t="s">
        <v>720</v>
      </c>
      <c r="C19" s="42" t="s">
        <v>724</v>
      </c>
      <c r="D19" s="42" t="s">
        <v>725</v>
      </c>
      <c r="E19" s="22" t="s">
        <v>631</v>
      </c>
      <c r="F19" s="20">
        <v>3</v>
      </c>
      <c r="G19" s="20">
        <v>4000</v>
      </c>
      <c r="H19" s="20">
        <v>12000</v>
      </c>
    </row>
    <row r="20" ht="33" customHeight="1" spans="1:8">
      <c r="A20" s="43" t="s">
        <v>44</v>
      </c>
      <c r="B20" s="42" t="s">
        <v>720</v>
      </c>
      <c r="C20" s="42" t="s">
        <v>742</v>
      </c>
      <c r="D20" s="42" t="s">
        <v>743</v>
      </c>
      <c r="E20" s="22" t="s">
        <v>723</v>
      </c>
      <c r="F20" s="20">
        <v>25</v>
      </c>
      <c r="G20" s="20">
        <v>2200</v>
      </c>
      <c r="H20" s="20">
        <v>55000</v>
      </c>
    </row>
    <row r="21" ht="33" customHeight="1" spans="1:8">
      <c r="A21" s="43" t="s">
        <v>44</v>
      </c>
      <c r="B21" s="42" t="s">
        <v>720</v>
      </c>
      <c r="C21" s="42" t="s">
        <v>744</v>
      </c>
      <c r="D21" s="42" t="s">
        <v>745</v>
      </c>
      <c r="E21" s="22" t="s">
        <v>723</v>
      </c>
      <c r="F21" s="20">
        <v>25</v>
      </c>
      <c r="G21" s="20">
        <v>4000</v>
      </c>
      <c r="H21" s="20">
        <v>100000</v>
      </c>
    </row>
    <row r="22" ht="33" customHeight="1" spans="1:8">
      <c r="A22" s="43" t="s">
        <v>44</v>
      </c>
      <c r="B22" s="42" t="s">
        <v>720</v>
      </c>
      <c r="C22" s="42" t="s">
        <v>746</v>
      </c>
      <c r="D22" s="42" t="s">
        <v>747</v>
      </c>
      <c r="E22" s="22" t="s">
        <v>723</v>
      </c>
      <c r="F22" s="20">
        <v>15</v>
      </c>
      <c r="G22" s="20">
        <v>4000</v>
      </c>
      <c r="H22" s="20">
        <v>60000</v>
      </c>
    </row>
    <row r="23" ht="33" customHeight="1" spans="1:8">
      <c r="A23" s="43" t="s">
        <v>44</v>
      </c>
      <c r="B23" s="42" t="s">
        <v>720</v>
      </c>
      <c r="C23" s="42" t="s">
        <v>748</v>
      </c>
      <c r="D23" s="42" t="s">
        <v>749</v>
      </c>
      <c r="E23" s="22" t="s">
        <v>723</v>
      </c>
      <c r="F23" s="20">
        <v>1</v>
      </c>
      <c r="G23" s="20">
        <v>1000</v>
      </c>
      <c r="H23" s="20">
        <v>1000</v>
      </c>
    </row>
    <row r="24" ht="33" customHeight="1" spans="1:8">
      <c r="A24" s="43" t="s">
        <v>44</v>
      </c>
      <c r="B24" s="42" t="s">
        <v>720</v>
      </c>
      <c r="C24" s="42" t="s">
        <v>750</v>
      </c>
      <c r="D24" s="42" t="s">
        <v>751</v>
      </c>
      <c r="E24" s="22" t="s">
        <v>723</v>
      </c>
      <c r="F24" s="20">
        <v>2</v>
      </c>
      <c r="G24" s="20">
        <v>800</v>
      </c>
      <c r="H24" s="20">
        <v>1600</v>
      </c>
    </row>
    <row r="25" ht="33" customHeight="1" spans="1:8">
      <c r="A25" s="43" t="s">
        <v>44</v>
      </c>
      <c r="B25" s="42" t="s">
        <v>720</v>
      </c>
      <c r="C25" s="42" t="s">
        <v>726</v>
      </c>
      <c r="D25" s="42" t="s">
        <v>727</v>
      </c>
      <c r="E25" s="22" t="s">
        <v>614</v>
      </c>
      <c r="F25" s="20">
        <v>2</v>
      </c>
      <c r="G25" s="20">
        <v>100000</v>
      </c>
      <c r="H25" s="20">
        <v>200000</v>
      </c>
    </row>
    <row r="26" ht="33" customHeight="1" spans="1:8">
      <c r="A26" s="43" t="s">
        <v>44</v>
      </c>
      <c r="B26" s="42" t="s">
        <v>720</v>
      </c>
      <c r="C26" s="42" t="s">
        <v>752</v>
      </c>
      <c r="D26" s="42" t="s">
        <v>753</v>
      </c>
      <c r="E26" s="22" t="s">
        <v>723</v>
      </c>
      <c r="F26" s="20">
        <v>10</v>
      </c>
      <c r="G26" s="20">
        <v>4000</v>
      </c>
      <c r="H26" s="20">
        <v>40000</v>
      </c>
    </row>
    <row r="27" ht="33" customHeight="1" spans="1:8">
      <c r="A27" s="43" t="s">
        <v>44</v>
      </c>
      <c r="B27" s="42" t="s">
        <v>720</v>
      </c>
      <c r="C27" s="42" t="s">
        <v>752</v>
      </c>
      <c r="D27" s="42" t="s">
        <v>753</v>
      </c>
      <c r="E27" s="22" t="s">
        <v>723</v>
      </c>
      <c r="F27" s="20">
        <v>12</v>
      </c>
      <c r="G27" s="20">
        <v>3000</v>
      </c>
      <c r="H27" s="20">
        <v>36000</v>
      </c>
    </row>
    <row r="28" ht="33" customHeight="1" spans="1:8">
      <c r="A28" s="43" t="s">
        <v>44</v>
      </c>
      <c r="B28" s="42" t="s">
        <v>720</v>
      </c>
      <c r="C28" s="42" t="s">
        <v>752</v>
      </c>
      <c r="D28" s="42" t="s">
        <v>754</v>
      </c>
      <c r="E28" s="22" t="s">
        <v>723</v>
      </c>
      <c r="F28" s="20">
        <v>1</v>
      </c>
      <c r="G28" s="20">
        <v>8000</v>
      </c>
      <c r="H28" s="20">
        <v>8000</v>
      </c>
    </row>
    <row r="29" ht="33" customHeight="1" spans="1:8">
      <c r="A29" s="43" t="s">
        <v>44</v>
      </c>
      <c r="B29" s="42" t="s">
        <v>720</v>
      </c>
      <c r="C29" s="42" t="s">
        <v>755</v>
      </c>
      <c r="D29" s="42" t="s">
        <v>756</v>
      </c>
      <c r="E29" s="22" t="s">
        <v>723</v>
      </c>
      <c r="F29" s="20">
        <v>1</v>
      </c>
      <c r="G29" s="20">
        <v>3000</v>
      </c>
      <c r="H29" s="20">
        <v>3000</v>
      </c>
    </row>
    <row r="30" ht="33" customHeight="1" spans="1:8">
      <c r="A30" s="43" t="s">
        <v>44</v>
      </c>
      <c r="B30" s="42" t="s">
        <v>720</v>
      </c>
      <c r="C30" s="42" t="s">
        <v>757</v>
      </c>
      <c r="D30" s="42" t="s">
        <v>758</v>
      </c>
      <c r="E30" s="22" t="s">
        <v>733</v>
      </c>
      <c r="F30" s="20">
        <v>1</v>
      </c>
      <c r="G30" s="20">
        <v>1450000</v>
      </c>
      <c r="H30" s="20">
        <v>1450000</v>
      </c>
    </row>
    <row r="31" ht="33" customHeight="1" spans="1:8">
      <c r="A31" s="43" t="s">
        <v>44</v>
      </c>
      <c r="B31" s="42" t="s">
        <v>730</v>
      </c>
      <c r="C31" s="42" t="s">
        <v>759</v>
      </c>
      <c r="D31" s="42" t="s">
        <v>760</v>
      </c>
      <c r="E31" s="22" t="s">
        <v>761</v>
      </c>
      <c r="F31" s="20">
        <v>6</v>
      </c>
      <c r="G31" s="20">
        <v>1380</v>
      </c>
      <c r="H31" s="20">
        <v>8280</v>
      </c>
    </row>
    <row r="32" ht="33" customHeight="1" spans="1:8">
      <c r="A32" s="43" t="s">
        <v>44</v>
      </c>
      <c r="B32" s="42" t="s">
        <v>730</v>
      </c>
      <c r="C32" s="42" t="s">
        <v>762</v>
      </c>
      <c r="D32" s="42" t="s">
        <v>763</v>
      </c>
      <c r="E32" s="22" t="s">
        <v>761</v>
      </c>
      <c r="F32" s="20">
        <v>5</v>
      </c>
      <c r="G32" s="20">
        <v>850</v>
      </c>
      <c r="H32" s="20">
        <v>4250</v>
      </c>
    </row>
    <row r="33" ht="33" customHeight="1" spans="1:8">
      <c r="A33" s="43" t="s">
        <v>44</v>
      </c>
      <c r="B33" s="42" t="s">
        <v>730</v>
      </c>
      <c r="C33" s="42" t="s">
        <v>762</v>
      </c>
      <c r="D33" s="42" t="s">
        <v>764</v>
      </c>
      <c r="E33" s="22" t="s">
        <v>761</v>
      </c>
      <c r="F33" s="20">
        <v>10</v>
      </c>
      <c r="G33" s="20">
        <v>1200</v>
      </c>
      <c r="H33" s="20">
        <v>12000</v>
      </c>
    </row>
    <row r="34" ht="33" customHeight="1" spans="1:8">
      <c r="A34" s="43" t="s">
        <v>44</v>
      </c>
      <c r="B34" s="42" t="s">
        <v>730</v>
      </c>
      <c r="C34" s="42" t="s">
        <v>762</v>
      </c>
      <c r="D34" s="42" t="s">
        <v>765</v>
      </c>
      <c r="E34" s="22" t="s">
        <v>761</v>
      </c>
      <c r="F34" s="20">
        <v>16</v>
      </c>
      <c r="G34" s="20">
        <v>1200</v>
      </c>
      <c r="H34" s="20">
        <v>19200</v>
      </c>
    </row>
    <row r="35" ht="33" customHeight="1" spans="1:8">
      <c r="A35" s="43" t="s">
        <v>44</v>
      </c>
      <c r="B35" s="42" t="s">
        <v>730</v>
      </c>
      <c r="C35" s="42" t="s">
        <v>766</v>
      </c>
      <c r="D35" s="42" t="s">
        <v>767</v>
      </c>
      <c r="E35" s="22" t="s">
        <v>761</v>
      </c>
      <c r="F35" s="20">
        <v>1</v>
      </c>
      <c r="G35" s="20">
        <v>4060</v>
      </c>
      <c r="H35" s="20">
        <v>4060</v>
      </c>
    </row>
    <row r="36" ht="33" customHeight="1" spans="1:8">
      <c r="A36" s="43" t="s">
        <v>44</v>
      </c>
      <c r="B36" s="42" t="s">
        <v>730</v>
      </c>
      <c r="C36" s="42" t="s">
        <v>768</v>
      </c>
      <c r="D36" s="42" t="s">
        <v>769</v>
      </c>
      <c r="E36" s="22" t="s">
        <v>631</v>
      </c>
      <c r="F36" s="20">
        <v>30</v>
      </c>
      <c r="G36" s="20">
        <v>340</v>
      </c>
      <c r="H36" s="20">
        <v>10200</v>
      </c>
    </row>
    <row r="37" ht="33" customHeight="1" spans="1:8">
      <c r="A37" s="43" t="s">
        <v>44</v>
      </c>
      <c r="B37" s="42" t="s">
        <v>730</v>
      </c>
      <c r="C37" s="42" t="s">
        <v>770</v>
      </c>
      <c r="D37" s="42" t="s">
        <v>771</v>
      </c>
      <c r="E37" s="22" t="s">
        <v>631</v>
      </c>
      <c r="F37" s="20">
        <v>2</v>
      </c>
      <c r="G37" s="20">
        <v>1350</v>
      </c>
      <c r="H37" s="20">
        <v>2700</v>
      </c>
    </row>
    <row r="38" ht="33" customHeight="1" spans="1:8">
      <c r="A38" s="43" t="s">
        <v>44</v>
      </c>
      <c r="B38" s="42" t="s">
        <v>730</v>
      </c>
      <c r="C38" s="42" t="s">
        <v>772</v>
      </c>
      <c r="D38" s="42" t="s">
        <v>773</v>
      </c>
      <c r="E38" s="22" t="s">
        <v>631</v>
      </c>
      <c r="F38" s="20">
        <v>30</v>
      </c>
      <c r="G38" s="20">
        <v>850</v>
      </c>
      <c r="H38" s="20">
        <v>25500</v>
      </c>
    </row>
    <row r="39" ht="33" customHeight="1" spans="1:8">
      <c r="A39" s="43" t="s">
        <v>44</v>
      </c>
      <c r="B39" s="42" t="s">
        <v>730</v>
      </c>
      <c r="C39" s="42" t="s">
        <v>774</v>
      </c>
      <c r="D39" s="42" t="s">
        <v>775</v>
      </c>
      <c r="E39" s="22" t="s">
        <v>631</v>
      </c>
      <c r="F39" s="20">
        <v>6</v>
      </c>
      <c r="G39" s="20">
        <v>850</v>
      </c>
      <c r="H39" s="20">
        <v>5100</v>
      </c>
    </row>
    <row r="40" ht="33" customHeight="1" spans="1:8">
      <c r="A40" s="43" t="s">
        <v>44</v>
      </c>
      <c r="B40" s="42" t="s">
        <v>730</v>
      </c>
      <c r="C40" s="42" t="s">
        <v>776</v>
      </c>
      <c r="D40" s="42" t="s">
        <v>777</v>
      </c>
      <c r="E40" s="22" t="s">
        <v>631</v>
      </c>
      <c r="F40" s="20">
        <v>30</v>
      </c>
      <c r="G40" s="20">
        <v>2500</v>
      </c>
      <c r="H40" s="20">
        <v>75000</v>
      </c>
    </row>
    <row r="41" ht="33" customHeight="1" spans="1:8">
      <c r="A41" s="43" t="s">
        <v>44</v>
      </c>
      <c r="B41" s="42" t="s">
        <v>730</v>
      </c>
      <c r="C41" s="42" t="s">
        <v>731</v>
      </c>
      <c r="D41" s="42" t="s">
        <v>778</v>
      </c>
      <c r="E41" s="22" t="s">
        <v>631</v>
      </c>
      <c r="F41" s="20">
        <v>30</v>
      </c>
      <c r="G41" s="20">
        <v>1000</v>
      </c>
      <c r="H41" s="20">
        <v>30000</v>
      </c>
    </row>
    <row r="42" ht="24" customHeight="1" spans="1:8">
      <c r="A42" s="44" t="s">
        <v>29</v>
      </c>
      <c r="B42" s="45"/>
      <c r="C42" s="45"/>
      <c r="D42" s="45"/>
      <c r="E42" s="46"/>
      <c r="F42" s="20">
        <v>351</v>
      </c>
      <c r="G42" s="20"/>
      <c r="H42" s="20">
        <v>15748690</v>
      </c>
    </row>
  </sheetData>
  <mergeCells count="9">
    <mergeCell ref="A2:H2"/>
    <mergeCell ref="A3:C3"/>
    <mergeCell ref="F4:H4"/>
    <mergeCell ref="A42:E42"/>
    <mergeCell ref="A4:A5"/>
    <mergeCell ref="B4:B5"/>
    <mergeCell ref="C4:C5"/>
    <mergeCell ref="D4:D5"/>
    <mergeCell ref="E4:E5"/>
  </mergeCells>
  <pageMargins left="0.29" right="0.08" top="0.21" bottom="0.21" header="0" footer="0"/>
  <pageSetup paperSize="9" scale="81"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K11"/>
  <sheetViews>
    <sheetView showZeros="0" workbookViewId="0">
      <selection activeCell="G25" sqref="G25"/>
    </sheetView>
  </sheetViews>
  <sheetFormatPr defaultColWidth="10.65625" defaultRowHeight="14.25" customHeight="1"/>
  <cols>
    <col min="1" max="1" width="15.65625" customWidth="1"/>
    <col min="2" max="3" width="27.8333333333333" customWidth="1"/>
    <col min="4" max="4" width="13" customWidth="1"/>
    <col min="5" max="5" width="20.65625" customWidth="1"/>
    <col min="6" max="6" width="11.5" customWidth="1"/>
    <col min="7" max="7" width="20.65625" customWidth="1"/>
    <col min="8" max="11" width="18" customWidth="1"/>
  </cols>
  <sheetData>
    <row r="1" ht="19.5" customHeight="1" spans="4:11">
      <c r="D1" s="1"/>
      <c r="E1" s="1"/>
      <c r="F1" s="1"/>
      <c r="G1" s="1"/>
      <c r="H1" s="2"/>
      <c r="I1" s="2"/>
      <c r="J1" s="2"/>
      <c r="K1" s="3" t="s">
        <v>779</v>
      </c>
    </row>
    <row r="2" ht="42.75" customHeight="1" spans="1:11">
      <c r="A2" s="4" t="str">
        <f>"2025"&amp;"年上级转移支付补助项目支出预算表"</f>
        <v>2025年上级转移支付补助项目支出预算表</v>
      </c>
      <c r="B2" s="4"/>
      <c r="C2" s="4"/>
      <c r="D2" s="4"/>
      <c r="E2" s="4"/>
      <c r="F2" s="4"/>
      <c r="G2" s="4"/>
      <c r="H2" s="4"/>
      <c r="I2" s="4"/>
      <c r="J2" s="4"/>
      <c r="K2" s="4"/>
    </row>
    <row r="3" ht="19.5" customHeight="1" spans="1:11">
      <c r="A3" s="5" t="str">
        <f>"单位名称："&amp;"景洪市公安局"</f>
        <v>单位名称：景洪市公安局</v>
      </c>
      <c r="B3" s="5"/>
      <c r="C3" s="5"/>
      <c r="D3" s="5"/>
      <c r="E3" s="5"/>
      <c r="F3" s="5"/>
      <c r="G3" s="5"/>
      <c r="H3" s="6"/>
      <c r="I3" s="6"/>
      <c r="J3" s="6"/>
      <c r="K3" s="7" t="s">
        <v>121</v>
      </c>
    </row>
    <row r="4" ht="21.75" customHeight="1" spans="1:11">
      <c r="A4" s="8" t="s">
        <v>243</v>
      </c>
      <c r="B4" s="8" t="s">
        <v>131</v>
      </c>
      <c r="C4" s="8" t="s">
        <v>244</v>
      </c>
      <c r="D4" s="9" t="s">
        <v>132</v>
      </c>
      <c r="E4" s="9" t="s">
        <v>133</v>
      </c>
      <c r="F4" s="9" t="s">
        <v>245</v>
      </c>
      <c r="G4" s="9" t="s">
        <v>246</v>
      </c>
      <c r="H4" s="27" t="s">
        <v>29</v>
      </c>
      <c r="I4" s="10" t="s">
        <v>780</v>
      </c>
      <c r="J4" s="11"/>
      <c r="K4" s="12"/>
    </row>
    <row r="5" ht="21.75" customHeight="1" spans="1:11">
      <c r="A5" s="13"/>
      <c r="B5" s="13"/>
      <c r="C5" s="13"/>
      <c r="D5" s="14"/>
      <c r="E5" s="14"/>
      <c r="F5" s="14"/>
      <c r="G5" s="14"/>
      <c r="H5" s="28"/>
      <c r="I5" s="9" t="s">
        <v>32</v>
      </c>
      <c r="J5" s="9" t="s">
        <v>33</v>
      </c>
      <c r="K5" s="9" t="s">
        <v>34</v>
      </c>
    </row>
    <row r="6" ht="40.5" customHeight="1" spans="1:11">
      <c r="A6" s="15"/>
      <c r="B6" s="15"/>
      <c r="C6" s="15"/>
      <c r="D6" s="16"/>
      <c r="E6" s="16"/>
      <c r="F6" s="16"/>
      <c r="G6" s="16"/>
      <c r="H6" s="29"/>
      <c r="I6" s="16" t="s">
        <v>31</v>
      </c>
      <c r="J6" s="16"/>
      <c r="K6" s="16"/>
    </row>
    <row r="7" ht="15" customHeight="1" spans="1:11">
      <c r="A7" s="17">
        <v>1</v>
      </c>
      <c r="B7" s="17">
        <v>2</v>
      </c>
      <c r="C7" s="17">
        <v>3</v>
      </c>
      <c r="D7" s="17">
        <v>4</v>
      </c>
      <c r="E7" s="17">
        <v>5</v>
      </c>
      <c r="F7" s="17">
        <v>6</v>
      </c>
      <c r="G7" s="17">
        <v>7</v>
      </c>
      <c r="H7" s="17">
        <v>8</v>
      </c>
      <c r="I7" s="17">
        <v>9</v>
      </c>
      <c r="J7" s="18">
        <v>10</v>
      </c>
      <c r="K7" s="18">
        <v>11</v>
      </c>
    </row>
    <row r="8" ht="18.75" customHeight="1" spans="1:11">
      <c r="A8" s="30"/>
      <c r="B8" s="31"/>
      <c r="C8" s="30"/>
      <c r="D8" s="30"/>
      <c r="E8" s="30"/>
      <c r="F8" s="30"/>
      <c r="G8" s="30"/>
      <c r="H8" s="20"/>
      <c r="I8" s="20"/>
      <c r="J8" s="20"/>
      <c r="K8" s="20"/>
    </row>
    <row r="9" ht="18.75" customHeight="1" spans="1:11">
      <c r="A9" s="31"/>
      <c r="B9" s="31"/>
      <c r="C9" s="31"/>
      <c r="D9" s="31"/>
      <c r="E9" s="31"/>
      <c r="F9" s="31"/>
      <c r="G9" s="31"/>
      <c r="H9" s="20"/>
      <c r="I9" s="20"/>
      <c r="J9" s="20"/>
      <c r="K9" s="20"/>
    </row>
    <row r="10" ht="18.75" customHeight="1" spans="1:11">
      <c r="A10" s="23" t="s">
        <v>99</v>
      </c>
      <c r="B10" s="24"/>
      <c r="C10" s="24"/>
      <c r="D10" s="24"/>
      <c r="E10" s="24"/>
      <c r="F10" s="24"/>
      <c r="G10" s="25"/>
      <c r="H10" s="20"/>
      <c r="I10" s="20"/>
      <c r="J10" s="20"/>
      <c r="K10" s="20"/>
    </row>
    <row r="11" s="26" customFormat="1" ht="15.6" spans="1:1">
      <c r="A11" s="32" t="s">
        <v>679</v>
      </c>
    </row>
  </sheetData>
  <mergeCells count="15">
    <mergeCell ref="A2:K2"/>
    <mergeCell ref="A3:G3"/>
    <mergeCell ref="I4:K4"/>
    <mergeCell ref="A10:G10"/>
    <mergeCell ref="A4:A6"/>
    <mergeCell ref="B4:B6"/>
    <mergeCell ref="C4:C6"/>
    <mergeCell ref="D4:D6"/>
    <mergeCell ref="E4:E6"/>
    <mergeCell ref="F4:F6"/>
    <mergeCell ref="G4:G6"/>
    <mergeCell ref="H4:H6"/>
    <mergeCell ref="I5:I6"/>
    <mergeCell ref="J5:J6"/>
    <mergeCell ref="K5:K6"/>
  </mergeCells>
  <printOptions horizontalCentered="1"/>
  <pageMargins left="0.3" right="0.3" top="0.46" bottom="0.46" header="0.4" footer="0.4"/>
  <pageSetup paperSize="9" scale="57"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G30"/>
  <sheetViews>
    <sheetView showZeros="0" workbookViewId="0">
      <selection activeCell="D34" sqref="D34"/>
    </sheetView>
  </sheetViews>
  <sheetFormatPr defaultColWidth="10.65625" defaultRowHeight="14.25" customHeight="1" outlineLevelCol="6"/>
  <cols>
    <col min="1" max="1" width="41.15625" customWidth="1"/>
    <col min="2" max="2" width="23.3229166666667" customWidth="1"/>
    <col min="3" max="3" width="44.1666666666667" customWidth="1"/>
    <col min="4" max="4" width="16.3229166666667" customWidth="1"/>
    <col min="5" max="7" width="27.8333333333333" customWidth="1"/>
  </cols>
  <sheetData>
    <row r="1" ht="18.75" customHeight="1" spans="4:7">
      <c r="D1" s="1"/>
      <c r="E1" s="2"/>
      <c r="F1" s="2"/>
      <c r="G1" s="3" t="s">
        <v>781</v>
      </c>
    </row>
    <row r="2" ht="36.75" customHeight="1" spans="1:7">
      <c r="A2" s="4" t="str">
        <f>"2025"&amp;"年部门项目中期规划预算表"</f>
        <v>2025年部门项目中期规划预算表</v>
      </c>
      <c r="B2" s="4"/>
      <c r="C2" s="4"/>
      <c r="D2" s="4"/>
      <c r="E2" s="4"/>
      <c r="F2" s="4"/>
      <c r="G2" s="4"/>
    </row>
    <row r="3" ht="22.5" customHeight="1" spans="1:7">
      <c r="A3" s="5" t="str">
        <f>"单位名称："&amp;"景洪市公安局"</f>
        <v>单位名称：景洪市公安局</v>
      </c>
      <c r="B3" s="5"/>
      <c r="C3" s="5"/>
      <c r="D3" s="5"/>
      <c r="E3" s="6"/>
      <c r="F3" s="6"/>
      <c r="G3" s="7" t="s">
        <v>121</v>
      </c>
    </row>
    <row r="4" ht="21.75" customHeight="1" spans="1:7">
      <c r="A4" s="8" t="s">
        <v>244</v>
      </c>
      <c r="B4" s="8" t="s">
        <v>243</v>
      </c>
      <c r="C4" s="8" t="s">
        <v>131</v>
      </c>
      <c r="D4" s="9" t="s">
        <v>782</v>
      </c>
      <c r="E4" s="10" t="s">
        <v>32</v>
      </c>
      <c r="F4" s="11"/>
      <c r="G4" s="12"/>
    </row>
    <row r="5" ht="21.75" customHeight="1" spans="1:7">
      <c r="A5" s="13"/>
      <c r="B5" s="13"/>
      <c r="C5" s="13"/>
      <c r="D5" s="14"/>
      <c r="E5" s="8" t="s">
        <v>783</v>
      </c>
      <c r="F5" s="9" t="s">
        <v>784</v>
      </c>
      <c r="G5" s="9" t="s">
        <v>785</v>
      </c>
    </row>
    <row r="6" ht="40.5" customHeight="1" spans="1:7">
      <c r="A6" s="15"/>
      <c r="B6" s="15"/>
      <c r="C6" s="15"/>
      <c r="D6" s="16"/>
      <c r="E6" s="15"/>
      <c r="F6" s="16"/>
      <c r="G6" s="16"/>
    </row>
    <row r="7" ht="19.5" customHeight="1" spans="1:7">
      <c r="A7" s="17">
        <v>1</v>
      </c>
      <c r="B7" s="17">
        <v>2</v>
      </c>
      <c r="C7" s="17">
        <v>3</v>
      </c>
      <c r="D7" s="17">
        <v>4</v>
      </c>
      <c r="E7" s="17">
        <v>8</v>
      </c>
      <c r="F7" s="17">
        <v>9</v>
      </c>
      <c r="G7" s="18">
        <v>10</v>
      </c>
    </row>
    <row r="8" ht="17.25" customHeight="1" spans="1:7">
      <c r="A8" s="19" t="s">
        <v>44</v>
      </c>
      <c r="B8" s="19"/>
      <c r="C8" s="19"/>
      <c r="D8" s="19"/>
      <c r="E8" s="20">
        <v>21171418.62</v>
      </c>
      <c r="F8" s="20">
        <v>300000</v>
      </c>
      <c r="G8" s="20"/>
    </row>
    <row r="9" ht="18.75" customHeight="1" spans="1:7">
      <c r="A9" s="21" t="s">
        <v>44</v>
      </c>
      <c r="B9" s="19"/>
      <c r="C9" s="19"/>
      <c r="D9" s="22"/>
      <c r="E9" s="20">
        <v>15721418.62</v>
      </c>
      <c r="F9" s="20">
        <v>300000</v>
      </c>
      <c r="G9" s="20"/>
    </row>
    <row r="10" ht="31" customHeight="1" spans="1:7">
      <c r="A10" s="19"/>
      <c r="B10" s="19" t="s">
        <v>250</v>
      </c>
      <c r="C10" s="19" t="s">
        <v>249</v>
      </c>
      <c r="D10" s="22" t="s">
        <v>786</v>
      </c>
      <c r="E10" s="20">
        <v>500000</v>
      </c>
      <c r="F10" s="20"/>
      <c r="G10" s="20"/>
    </row>
    <row r="11" ht="31" customHeight="1" spans="1:7">
      <c r="A11" s="19"/>
      <c r="B11" s="19" t="s">
        <v>250</v>
      </c>
      <c r="C11" s="19" t="s">
        <v>252</v>
      </c>
      <c r="D11" s="22" t="s">
        <v>786</v>
      </c>
      <c r="E11" s="20">
        <v>339864</v>
      </c>
      <c r="F11" s="20"/>
      <c r="G11" s="20"/>
    </row>
    <row r="12" ht="31" customHeight="1" spans="1:7">
      <c r="A12" s="19"/>
      <c r="B12" s="19" t="s">
        <v>250</v>
      </c>
      <c r="C12" s="19" t="s">
        <v>254</v>
      </c>
      <c r="D12" s="22" t="s">
        <v>786</v>
      </c>
      <c r="E12" s="20">
        <v>530040</v>
      </c>
      <c r="F12" s="20"/>
      <c r="G12" s="20"/>
    </row>
    <row r="13" ht="31" customHeight="1" spans="1:7">
      <c r="A13" s="19"/>
      <c r="B13" s="19" t="s">
        <v>250</v>
      </c>
      <c r="C13" s="19" t="s">
        <v>256</v>
      </c>
      <c r="D13" s="22" t="s">
        <v>786</v>
      </c>
      <c r="E13" s="20">
        <v>50000</v>
      </c>
      <c r="F13" s="20"/>
      <c r="G13" s="20"/>
    </row>
    <row r="14" ht="31" customHeight="1" spans="1:7">
      <c r="A14" s="19"/>
      <c r="B14" s="19" t="s">
        <v>250</v>
      </c>
      <c r="C14" s="19" t="s">
        <v>260</v>
      </c>
      <c r="D14" s="22" t="s">
        <v>786</v>
      </c>
      <c r="E14" s="20">
        <v>600000</v>
      </c>
      <c r="F14" s="20"/>
      <c r="G14" s="20"/>
    </row>
    <row r="15" ht="31" customHeight="1" spans="1:7">
      <c r="A15" s="19"/>
      <c r="B15" s="19" t="s">
        <v>250</v>
      </c>
      <c r="C15" s="19" t="s">
        <v>262</v>
      </c>
      <c r="D15" s="22" t="s">
        <v>786</v>
      </c>
      <c r="E15" s="20">
        <v>631000</v>
      </c>
      <c r="F15" s="20"/>
      <c r="G15" s="20"/>
    </row>
    <row r="16" ht="31" customHeight="1" spans="1:7">
      <c r="A16" s="19"/>
      <c r="B16" s="19" t="s">
        <v>250</v>
      </c>
      <c r="C16" s="19" t="s">
        <v>264</v>
      </c>
      <c r="D16" s="22" t="s">
        <v>786</v>
      </c>
      <c r="E16" s="20">
        <v>465000</v>
      </c>
      <c r="F16" s="20"/>
      <c r="G16" s="20"/>
    </row>
    <row r="17" ht="31" customHeight="1" spans="1:7">
      <c r="A17" s="19"/>
      <c r="B17" s="19" t="s">
        <v>250</v>
      </c>
      <c r="C17" s="19" t="s">
        <v>289</v>
      </c>
      <c r="D17" s="22" t="s">
        <v>786</v>
      </c>
      <c r="E17" s="20">
        <v>4000000</v>
      </c>
      <c r="F17" s="20"/>
      <c r="G17" s="20"/>
    </row>
    <row r="18" ht="31" customHeight="1" spans="1:7">
      <c r="A18" s="19"/>
      <c r="B18" s="19" t="s">
        <v>250</v>
      </c>
      <c r="C18" s="19" t="s">
        <v>291</v>
      </c>
      <c r="D18" s="22" t="s">
        <v>786</v>
      </c>
      <c r="E18" s="20">
        <v>1000000</v>
      </c>
      <c r="F18" s="20"/>
      <c r="G18" s="20"/>
    </row>
    <row r="19" ht="31" customHeight="1" spans="1:7">
      <c r="A19" s="19"/>
      <c r="B19" s="19" t="s">
        <v>269</v>
      </c>
      <c r="C19" s="19" t="s">
        <v>273</v>
      </c>
      <c r="D19" s="22" t="s">
        <v>786</v>
      </c>
      <c r="E19" s="20">
        <v>420000</v>
      </c>
      <c r="F19" s="20"/>
      <c r="G19" s="20"/>
    </row>
    <row r="20" ht="31" customHeight="1" spans="1:7">
      <c r="A20" s="19"/>
      <c r="B20" s="19" t="s">
        <v>269</v>
      </c>
      <c r="C20" s="19" t="s">
        <v>275</v>
      </c>
      <c r="D20" s="22" t="s">
        <v>786</v>
      </c>
      <c r="E20" s="20">
        <v>234484.62</v>
      </c>
      <c r="F20" s="20"/>
      <c r="G20" s="20"/>
    </row>
    <row r="21" ht="31" customHeight="1" spans="1:7">
      <c r="A21" s="19"/>
      <c r="B21" s="19" t="s">
        <v>269</v>
      </c>
      <c r="C21" s="19" t="s">
        <v>279</v>
      </c>
      <c r="D21" s="22" t="s">
        <v>786</v>
      </c>
      <c r="E21" s="20">
        <v>4201800</v>
      </c>
      <c r="F21" s="20"/>
      <c r="G21" s="20"/>
    </row>
    <row r="22" ht="31" customHeight="1" spans="1:7">
      <c r="A22" s="19"/>
      <c r="B22" s="19" t="s">
        <v>269</v>
      </c>
      <c r="C22" s="19" t="s">
        <v>285</v>
      </c>
      <c r="D22" s="22" t="s">
        <v>786</v>
      </c>
      <c r="E22" s="20">
        <v>100000</v>
      </c>
      <c r="F22" s="20">
        <v>300000</v>
      </c>
      <c r="G22" s="20"/>
    </row>
    <row r="23" ht="31" customHeight="1" spans="1:7">
      <c r="A23" s="19"/>
      <c r="B23" s="19" t="s">
        <v>269</v>
      </c>
      <c r="C23" s="19" t="s">
        <v>287</v>
      </c>
      <c r="D23" s="22" t="s">
        <v>786</v>
      </c>
      <c r="E23" s="20">
        <v>189230</v>
      </c>
      <c r="F23" s="20"/>
      <c r="G23" s="20"/>
    </row>
    <row r="24" ht="31" customHeight="1" spans="1:7">
      <c r="A24" s="19"/>
      <c r="B24" s="19" t="s">
        <v>269</v>
      </c>
      <c r="C24" s="19" t="s">
        <v>293</v>
      </c>
      <c r="D24" s="22" t="s">
        <v>786</v>
      </c>
      <c r="E24" s="20">
        <v>600000</v>
      </c>
      <c r="F24" s="20"/>
      <c r="G24" s="20"/>
    </row>
    <row r="25" ht="31" customHeight="1" spans="1:7">
      <c r="A25" s="19"/>
      <c r="B25" s="19" t="s">
        <v>269</v>
      </c>
      <c r="C25" s="19" t="s">
        <v>295</v>
      </c>
      <c r="D25" s="22" t="s">
        <v>786</v>
      </c>
      <c r="E25" s="20">
        <v>1860000</v>
      </c>
      <c r="F25" s="20"/>
      <c r="G25" s="20"/>
    </row>
    <row r="26" ht="31" customHeight="1" spans="1:7">
      <c r="A26" s="21" t="s">
        <v>46</v>
      </c>
      <c r="B26" s="19"/>
      <c r="C26" s="19"/>
      <c r="D26" s="19"/>
      <c r="E26" s="20">
        <v>5450000</v>
      </c>
      <c r="F26" s="20"/>
      <c r="G26" s="20"/>
    </row>
    <row r="27" ht="31" customHeight="1" spans="1:7">
      <c r="A27" s="19"/>
      <c r="B27" s="19" t="s">
        <v>250</v>
      </c>
      <c r="C27" s="19" t="s">
        <v>297</v>
      </c>
      <c r="D27" s="22" t="s">
        <v>786</v>
      </c>
      <c r="E27" s="20">
        <v>3000000</v>
      </c>
      <c r="F27" s="20"/>
      <c r="G27" s="20"/>
    </row>
    <row r="28" ht="31" customHeight="1" spans="1:7">
      <c r="A28" s="19"/>
      <c r="B28" s="19" t="s">
        <v>250</v>
      </c>
      <c r="C28" s="19" t="s">
        <v>303</v>
      </c>
      <c r="D28" s="22" t="s">
        <v>786</v>
      </c>
      <c r="E28" s="20">
        <v>2000000</v>
      </c>
      <c r="F28" s="20"/>
      <c r="G28" s="20"/>
    </row>
    <row r="29" ht="31" customHeight="1" spans="1:7">
      <c r="A29" s="19"/>
      <c r="B29" s="19" t="s">
        <v>250</v>
      </c>
      <c r="C29" s="19" t="s">
        <v>305</v>
      </c>
      <c r="D29" s="22" t="s">
        <v>786</v>
      </c>
      <c r="E29" s="20">
        <v>450000</v>
      </c>
      <c r="F29" s="20"/>
      <c r="G29" s="20"/>
    </row>
    <row r="30" ht="18.75" customHeight="1" spans="1:7">
      <c r="A30" s="23" t="s">
        <v>29</v>
      </c>
      <c r="B30" s="24" t="s">
        <v>249</v>
      </c>
      <c r="C30" s="24"/>
      <c r="D30" s="25"/>
      <c r="E30" s="20">
        <v>21171418.62</v>
      </c>
      <c r="F30" s="20">
        <v>300000</v>
      </c>
      <c r="G30" s="20"/>
    </row>
  </sheetData>
  <mergeCells count="11">
    <mergeCell ref="A2:G2"/>
    <mergeCell ref="A3:D3"/>
    <mergeCell ref="E4:G4"/>
    <mergeCell ref="A30:D30"/>
    <mergeCell ref="A4:A6"/>
    <mergeCell ref="B4:B6"/>
    <mergeCell ref="C4:C6"/>
    <mergeCell ref="D4:D6"/>
    <mergeCell ref="E5:E6"/>
    <mergeCell ref="F5:F6"/>
    <mergeCell ref="G5:G6"/>
  </mergeCells>
  <printOptions horizontalCentered="1"/>
  <pageMargins left="0.3" right="0.3" top="0.46" bottom="0.46" header="0.4" footer="0.4"/>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17</vt:i4>
      </vt:variant>
    </vt:vector>
  </HeadingPairs>
  <TitlesOfParts>
    <vt:vector size="17" baseType="lpstr">
      <vt:lpstr>部门财务收支预算总表01-1</vt:lpstr>
      <vt:lpstr>部门收入预算表01-2</vt:lpstr>
      <vt:lpstr>部门支出预算表01-3</vt:lpstr>
      <vt:lpstr>部门财政拨款收支预算总表02-1</vt:lpstr>
      <vt:lpstr>一般公共预算支出预算表02-2</vt:lpstr>
      <vt:lpstr>一般公共预算“三公”经费支出预算表03</vt:lpstr>
      <vt:lpstr>部门基本支出预算表04</vt:lpstr>
      <vt:lpstr>部门项目支出预算表05-1</vt:lpstr>
      <vt:lpstr>部门项目支出绩效目标表05-2</vt:lpstr>
      <vt:lpstr>部门政府性基金预算支出预算表06</vt:lpstr>
      <vt:lpstr>部门政府采购预算表07</vt:lpstr>
      <vt:lpstr>部门政府购买服务预算表08</vt:lpstr>
      <vt:lpstr>市对下转移支付预算表09-1</vt:lpstr>
      <vt:lpstr>市对下转移支付绩效目标表09-2</vt:lpstr>
      <vt:lpstr>新增资产配置表10</vt:lpstr>
      <vt:lpstr>上级转移支付补助项目支出预算表11</vt:lpstr>
      <vt:lpstr>部门项目中期规划预算表12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cp:lastModifiedBy>
  <dcterms:created xsi:type="dcterms:W3CDTF">2025-02-10T02:17:00Z</dcterms:created>
  <dcterms:modified xsi:type="dcterms:W3CDTF">2025-09-16T09:09:24Z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998F8248DA5841A9BF003AC21B61CA53_12</vt:lpwstr>
  </property>
</Properties>
</file>